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6★なりわい補助金（2020.7～）\002　要綱・要領・手引き・ポイント\05 実績報告・様式\01 申請様式\"/>
    </mc:Choice>
  </mc:AlternateContent>
  <bookViews>
    <workbookView xWindow="0" yWindow="0" windowWidth="20490" windowHeight="7365" tabRatio="618"/>
  </bookViews>
  <sheets>
    <sheet name="補助対象施設の利用状況表" sheetId="6" r:id="rId1"/>
    <sheet name="事業費等入力シート" sheetId="11" r:id="rId2"/>
    <sheet name="按分計算書1-1" sheetId="8" r:id="rId3"/>
    <sheet name="按分計算書1-2" sheetId="10" r:id="rId4"/>
    <sheet name="按分計算書2" sheetId="9" r:id="rId5"/>
  </sheets>
  <definedNames>
    <definedName name="_xlnm.Print_Area" localSheetId="2">'按分計算書1-1'!$A$1:$AM$64</definedName>
    <definedName name="_xlnm.Print_Area" localSheetId="3">'按分計算書1-2'!$A$1:$AL$62</definedName>
    <definedName name="_xlnm.Print_Area" localSheetId="4">按分計算書2!$A$1:$AL$71</definedName>
    <definedName name="_xlnm.Print_Area" localSheetId="1">事業費等入力シート!$A$1:$AI$22</definedName>
    <definedName name="_xlnm.Print_Area" localSheetId="0">補助対象施設の利用状況表!$B$2:$AT$56</definedName>
    <definedName name="_xlnm.Print_Titles" localSheetId="0">補助対象施設の利用状況表!$24:$25</definedName>
  </definedNames>
  <calcPr calcId="162913"/>
</workbook>
</file>

<file path=xl/calcChain.xml><?xml version="1.0" encoding="utf-8"?>
<calcChain xmlns="http://schemas.openxmlformats.org/spreadsheetml/2006/main">
  <c r="AU41" i="6" l="1"/>
  <c r="AU40" i="6"/>
  <c r="AU39" i="6"/>
  <c r="AU38" i="6"/>
  <c r="AU37" i="6"/>
  <c r="AU36" i="6"/>
  <c r="AU35" i="6"/>
  <c r="AU34" i="6"/>
  <c r="AU33" i="6"/>
  <c r="AU32" i="6"/>
  <c r="AU31" i="6"/>
  <c r="AU30" i="6"/>
  <c r="AU29" i="6"/>
  <c r="AU28" i="6"/>
  <c r="AU26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6" i="6"/>
  <c r="AU27" i="6" l="1"/>
  <c r="A27" i="6"/>
  <c r="Y52" i="6" l="1"/>
  <c r="AG52" i="6"/>
  <c r="H47" i="9" s="1"/>
  <c r="H44" i="9" l="1"/>
  <c r="H34" i="10"/>
  <c r="H33" i="8"/>
  <c r="AP52" i="6"/>
  <c r="H46" i="9" s="1"/>
  <c r="H36" i="8"/>
  <c r="H37" i="10"/>
  <c r="S52" i="6"/>
  <c r="F52" i="6"/>
  <c r="H35" i="8" l="1"/>
  <c r="H36" i="10"/>
  <c r="H9" i="8"/>
  <c r="H9" i="10"/>
  <c r="H9" i="9"/>
  <c r="H8" i="10"/>
  <c r="H8" i="9"/>
  <c r="AG8" i="9" s="1"/>
  <c r="J52" i="6"/>
  <c r="H10" i="9" s="1"/>
  <c r="AG8" i="10" l="1"/>
  <c r="H10" i="8"/>
  <c r="H10" i="10"/>
  <c r="AN17" i="6"/>
  <c r="AF29" i="9" l="1"/>
  <c r="AF28" i="9"/>
  <c r="AF30" i="9" s="1"/>
  <c r="F17" i="9" l="1"/>
  <c r="O27" i="9" s="1"/>
  <c r="N17" i="9"/>
  <c r="O28" i="9" s="1"/>
  <c r="V17" i="9"/>
  <c r="O29" i="9" s="1"/>
  <c r="V55" i="9"/>
  <c r="V54" i="9"/>
  <c r="N55" i="9"/>
  <c r="N54" i="9"/>
  <c r="F55" i="9"/>
  <c r="F54" i="9"/>
  <c r="V18" i="9"/>
  <c r="T29" i="9" s="1"/>
  <c r="N18" i="9"/>
  <c r="T28" i="9" s="1"/>
  <c r="F18" i="9"/>
  <c r="T27" i="9" s="1"/>
  <c r="T30" i="9" l="1"/>
  <c r="O30" i="9"/>
  <c r="AD17" i="9"/>
  <c r="V46" i="10"/>
  <c r="V45" i="10"/>
  <c r="N46" i="10"/>
  <c r="N45" i="10"/>
  <c r="F46" i="10"/>
  <c r="F45" i="10"/>
  <c r="V19" i="10"/>
  <c r="V18" i="10"/>
  <c r="N19" i="10"/>
  <c r="N18" i="10"/>
  <c r="F19" i="10"/>
  <c r="F18" i="10"/>
  <c r="V48" i="8" l="1"/>
  <c r="V47" i="8"/>
  <c r="N48" i="8"/>
  <c r="N47" i="8"/>
  <c r="F48" i="8"/>
  <c r="F47" i="8"/>
  <c r="V18" i="8"/>
  <c r="V17" i="8"/>
  <c r="N18" i="8"/>
  <c r="N17" i="8"/>
  <c r="F18" i="8"/>
  <c r="F17" i="8"/>
  <c r="T21" i="11"/>
  <c r="M21" i="11"/>
  <c r="F21" i="11"/>
  <c r="AA20" i="11"/>
  <c r="AA19" i="11"/>
  <c r="T10" i="11"/>
  <c r="M10" i="11"/>
  <c r="F10" i="11"/>
  <c r="AA9" i="11"/>
  <c r="AA8" i="11"/>
  <c r="AA21" i="11" l="1"/>
  <c r="AA10" i="11"/>
  <c r="V47" i="10"/>
  <c r="N47" i="10"/>
  <c r="F47" i="10"/>
  <c r="AD46" i="10"/>
  <c r="AD45" i="10"/>
  <c r="V20" i="10"/>
  <c r="N20" i="10"/>
  <c r="F20" i="10"/>
  <c r="AD19" i="10"/>
  <c r="AD18" i="10"/>
  <c r="V56" i="9"/>
  <c r="N56" i="9"/>
  <c r="F56" i="9"/>
  <c r="AD55" i="9"/>
  <c r="AD54" i="9"/>
  <c r="V19" i="9"/>
  <c r="N19" i="9"/>
  <c r="F19" i="9"/>
  <c r="AD18" i="9"/>
  <c r="V49" i="8"/>
  <c r="N49" i="8"/>
  <c r="F49" i="8"/>
  <c r="AD48" i="8"/>
  <c r="AD47" i="8"/>
  <c r="AD18" i="8"/>
  <c r="V19" i="8"/>
  <c r="N19" i="8"/>
  <c r="F19" i="8"/>
  <c r="AD17" i="8"/>
  <c r="AD20" i="10" l="1"/>
  <c r="AD47" i="10"/>
  <c r="AD56" i="9"/>
  <c r="AD19" i="9"/>
  <c r="AD19" i="8"/>
  <c r="AD49" i="8"/>
  <c r="B52" i="6" l="1"/>
  <c r="H7" i="10" l="1"/>
  <c r="H11" i="10" s="1"/>
  <c r="H12" i="10" s="1"/>
  <c r="H7" i="9"/>
  <c r="H11" i="9" s="1"/>
  <c r="H12" i="9" s="1"/>
  <c r="H7" i="8"/>
  <c r="AC52" i="6"/>
  <c r="N52" i="6"/>
  <c r="U19" i="6" s="1"/>
  <c r="H35" i="10" l="1"/>
  <c r="H45" i="9"/>
  <c r="AG45" i="9" s="1"/>
  <c r="AG11" i="9"/>
  <c r="AG11" i="10"/>
  <c r="H8" i="8"/>
  <c r="AG8" i="8" s="1"/>
  <c r="AJ19" i="6"/>
  <c r="AC19" i="6"/>
  <c r="H34" i="8"/>
  <c r="H38" i="8" s="1"/>
  <c r="M19" i="6"/>
  <c r="F19" i="6"/>
  <c r="AK52" i="6"/>
  <c r="AR19" i="6" s="1"/>
  <c r="H38" i="10" l="1"/>
  <c r="H39" i="10" s="1"/>
  <c r="AG35" i="10"/>
  <c r="H37" i="8"/>
  <c r="H48" i="9"/>
  <c r="H49" i="9" s="1"/>
  <c r="AH37" i="9"/>
  <c r="Z37" i="9"/>
  <c r="Z27" i="10"/>
  <c r="AH27" i="10"/>
  <c r="AG38" i="10"/>
  <c r="H11" i="8"/>
  <c r="AH54" i="10" l="1"/>
  <c r="H39" i="8"/>
  <c r="AG34" i="8"/>
  <c r="AG48" i="9"/>
  <c r="Z63" i="9" s="1"/>
  <c r="Z54" i="10"/>
  <c r="W51" i="10" s="1"/>
  <c r="AG37" i="8"/>
  <c r="H12" i="8"/>
  <c r="AG11" i="8" s="1"/>
  <c r="AH63" i="9" l="1"/>
  <c r="W60" i="9" s="1"/>
  <c r="AH56" i="8"/>
  <c r="Z56" i="8"/>
  <c r="AH26" i="8"/>
  <c r="W24" i="10"/>
  <c r="W34" i="9"/>
  <c r="Z26" i="8" l="1"/>
  <c r="W23" i="8" s="1"/>
  <c r="W53" i="8"/>
  <c r="AC67" i="9"/>
  <c r="J70" i="9" s="1"/>
  <c r="AC58" i="10"/>
  <c r="J61" i="10" s="1"/>
  <c r="AH61" i="10" l="1"/>
  <c r="Z61" i="10"/>
  <c r="AC60" i="8"/>
  <c r="Z70" i="9"/>
  <c r="AH70" i="9"/>
  <c r="Z63" i="8" l="1"/>
  <c r="J63" i="8"/>
  <c r="AH63" i="8"/>
</calcChain>
</file>

<file path=xl/sharedStrings.xml><?xml version="1.0" encoding="utf-8"?>
<sst xmlns="http://schemas.openxmlformats.org/spreadsheetml/2006/main" count="602" uniqueCount="162">
  <si>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</si>
  <si>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</si>
  <si>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</si>
  <si>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用途</t>
    <rPh sb="0" eb="2">
      <t>ヨウト</t>
    </rPh>
    <phoneticPr fontId="3"/>
  </si>
  <si>
    <t>階数</t>
    <rPh sb="0" eb="2">
      <t>カイスウ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</si>
  <si>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</si>
  <si>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</si>
  <si>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延床面積
①</t>
    <rPh sb="0" eb="2">
      <t>ノベユカ</t>
    </rPh>
    <rPh sb="2" eb="4">
      <t>メンセキ</t>
    </rPh>
    <phoneticPr fontId="3"/>
  </si>
  <si>
    <t>事業用面積
②</t>
    <rPh sb="0" eb="3">
      <t>ジギョウヨウ</t>
    </rPh>
    <rPh sb="3" eb="5">
      <t>メンセキ</t>
    </rPh>
    <phoneticPr fontId="3"/>
  </si>
  <si>
    <t>所有者</t>
    <rPh sb="0" eb="3">
      <t>ショユウシャ</t>
    </rPh>
    <phoneticPr fontId="3"/>
  </si>
  <si>
    <t>階</t>
    <rPh sb="0" eb="1">
      <t>カイ</t>
    </rPh>
    <phoneticPr fontId="3"/>
  </si>
  <si>
    <t>特定風営店</t>
    <rPh sb="0" eb="2">
      <t>トクテイ</t>
    </rPh>
    <rPh sb="2" eb="4">
      <t>フウエイ</t>
    </rPh>
    <rPh sb="4" eb="5">
      <t>テン</t>
    </rPh>
    <phoneticPr fontId="3"/>
  </si>
  <si>
    <t>使用面積
（㎡）</t>
    <rPh sb="0" eb="2">
      <t>シヨウ</t>
    </rPh>
    <rPh sb="2" eb="4">
      <t>メンセキ</t>
    </rPh>
    <phoneticPr fontId="3"/>
  </si>
  <si>
    <t>用途区分</t>
    <rPh sb="0" eb="2">
      <t>ヨウト</t>
    </rPh>
    <rPh sb="2" eb="4">
      <t>クブン</t>
    </rPh>
    <phoneticPr fontId="3"/>
  </si>
  <si>
    <t>事業用</t>
    <rPh sb="0" eb="3">
      <t>ジギョウヨウ</t>
    </rPh>
    <phoneticPr fontId="3"/>
  </si>
  <si>
    <t>継続使用</t>
    <rPh sb="0" eb="2">
      <t>ケイゾク</t>
    </rPh>
    <rPh sb="2" eb="4">
      <t>シヨウ</t>
    </rPh>
    <phoneticPr fontId="3"/>
  </si>
  <si>
    <t>○</t>
    <phoneticPr fontId="3"/>
  </si>
  <si>
    <t>×</t>
    <phoneticPr fontId="3"/>
  </si>
  <si>
    <t>事業用面積</t>
    <rPh sb="0" eb="3">
      <t>ジギョウヨウ</t>
    </rPh>
    <rPh sb="3" eb="5">
      <t>メンセキ</t>
    </rPh>
    <phoneticPr fontId="3"/>
  </si>
  <si>
    <t>延床面積</t>
    <rPh sb="0" eb="2">
      <t>ノベユカ</t>
    </rPh>
    <rPh sb="2" eb="4">
      <t>メンセキ</t>
    </rPh>
    <phoneticPr fontId="3"/>
  </si>
  <si>
    <t>事業用面積の内、対象外となる面積</t>
    <rPh sb="0" eb="3">
      <t>ジギョウヨウ</t>
    </rPh>
    <rPh sb="3" eb="5">
      <t>メンセキ</t>
    </rPh>
    <rPh sb="6" eb="7">
      <t>ウチ</t>
    </rPh>
    <rPh sb="8" eb="11">
      <t>タイショウガイ</t>
    </rPh>
    <rPh sb="14" eb="16">
      <t>メンセキ</t>
    </rPh>
    <phoneticPr fontId="3"/>
  </si>
  <si>
    <t>共用面積</t>
    <rPh sb="0" eb="2">
      <t>キョウヨウ</t>
    </rPh>
    <rPh sb="2" eb="4">
      <t>メンセキ</t>
    </rPh>
    <phoneticPr fontId="3"/>
  </si>
  <si>
    <t>延床面積
①'</t>
    <rPh sb="0" eb="2">
      <t>ノベユカ</t>
    </rPh>
    <rPh sb="2" eb="4">
      <t>メンセキ</t>
    </rPh>
    <phoneticPr fontId="3"/>
  </si>
  <si>
    <t>事業用面積
②'</t>
    <rPh sb="0" eb="3">
      <t>ジギョウヨウ</t>
    </rPh>
    <rPh sb="3" eb="5">
      <t>メンセキ</t>
    </rPh>
    <phoneticPr fontId="3"/>
  </si>
  <si>
    <t>－</t>
    <phoneticPr fontId="3"/>
  </si>
  <si>
    <t>共用面積
①-(②＋③)</t>
    <rPh sb="0" eb="2">
      <t>キョウヨウ</t>
    </rPh>
    <rPh sb="2" eb="4">
      <t>メンセキ</t>
    </rPh>
    <phoneticPr fontId="3"/>
  </si>
  <si>
    <t>延床面積増減
①'－①</t>
    <rPh sb="0" eb="2">
      <t>ノベユカ</t>
    </rPh>
    <rPh sb="2" eb="4">
      <t>メンセキ</t>
    </rPh>
    <rPh sb="4" eb="6">
      <t>ゾウゲン</t>
    </rPh>
    <phoneticPr fontId="3"/>
  </si>
  <si>
    <t>＝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</si>
  <si>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</si>
  <si>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</si>
  <si>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</si>
  <si>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</si>
  <si>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合計</t>
    <rPh sb="0" eb="2">
      <t>ゴウケイ</t>
    </rPh>
    <phoneticPr fontId="3"/>
  </si>
  <si>
    <t>延床面積</t>
    <rPh sb="0" eb="1">
      <t>ノベ</t>
    </rPh>
    <rPh sb="1" eb="4">
      <t>ユカメンセキ</t>
    </rPh>
    <phoneticPr fontId="3"/>
  </si>
  <si>
    <t>項　目</t>
    <rPh sb="0" eb="1">
      <t>コウ</t>
    </rPh>
    <rPh sb="2" eb="3">
      <t>メ</t>
    </rPh>
    <phoneticPr fontId="3"/>
  </si>
  <si>
    <t>㎡</t>
    <phoneticPr fontId="3"/>
  </si>
  <si>
    <t>面積</t>
    <rPh sb="0" eb="2">
      <t>メンセキ</t>
    </rPh>
    <phoneticPr fontId="3"/>
  </si>
  <si>
    <t>・・・Ａ</t>
    <phoneticPr fontId="3"/>
  </si>
  <si>
    <t>・・・Ｂ</t>
    <phoneticPr fontId="3"/>
  </si>
  <si>
    <t>・・・Ｃ</t>
    <phoneticPr fontId="3"/>
  </si>
  <si>
    <t>事業用途のみの事業費（ア）</t>
    <rPh sb="0" eb="2">
      <t>ジギョウ</t>
    </rPh>
    <rPh sb="2" eb="4">
      <t>ヨウト</t>
    </rPh>
    <rPh sb="7" eb="9">
      <t>ジギョウ</t>
    </rPh>
    <rPh sb="9" eb="10">
      <t>ヒ</t>
    </rPh>
    <phoneticPr fontId="3"/>
  </si>
  <si>
    <t>全体影響事業費（ウ）</t>
    <rPh sb="0" eb="2">
      <t>ゼンタイ</t>
    </rPh>
    <rPh sb="2" eb="4">
      <t>エイキョウ</t>
    </rPh>
    <rPh sb="4" eb="7">
      <t>ジギョウヒ</t>
    </rPh>
    <phoneticPr fontId="3"/>
  </si>
  <si>
    <t>※標記の率は参考です。端数処理はしません。</t>
    <rPh sb="1" eb="3">
      <t>ヒョウキ</t>
    </rPh>
    <rPh sb="4" eb="5">
      <t>リツ</t>
    </rPh>
    <rPh sb="6" eb="8">
      <t>サンコウ</t>
    </rPh>
    <rPh sb="11" eb="13">
      <t>ハスウ</t>
    </rPh>
    <rPh sb="13" eb="15">
      <t>ショリ</t>
    </rPh>
    <phoneticPr fontId="3"/>
  </si>
  <si>
    <t>《実際に行う工事の補助対象経費の算出》</t>
    <rPh sb="1" eb="3">
      <t>ジッサイ</t>
    </rPh>
    <rPh sb="4" eb="5">
      <t>オコナ</t>
    </rPh>
    <rPh sb="6" eb="8">
      <t>コウジ</t>
    </rPh>
    <rPh sb="9" eb="11">
      <t>ホジョ</t>
    </rPh>
    <rPh sb="11" eb="13">
      <t>タイショウ</t>
    </rPh>
    <rPh sb="13" eb="15">
      <t>ケイヒ</t>
    </rPh>
    <rPh sb="16" eb="18">
      <t>サンシュツ</t>
    </rPh>
    <phoneticPr fontId="3"/>
  </si>
  <si>
    <t>●原状回復費用と実際に行う工事の見積書をそれぞれ取得した場合（建築単価が同じと見なせない場合）</t>
    <rPh sb="1" eb="3">
      <t>ゲンジョウ</t>
    </rPh>
    <rPh sb="3" eb="5">
      <t>カイフク</t>
    </rPh>
    <rPh sb="5" eb="7">
      <t>ヒヨウ</t>
    </rPh>
    <rPh sb="8" eb="10">
      <t>ジッサイ</t>
    </rPh>
    <rPh sb="11" eb="12">
      <t>オコナ</t>
    </rPh>
    <rPh sb="13" eb="15">
      <t>コウジ</t>
    </rPh>
    <rPh sb="16" eb="18">
      <t>ミツモリ</t>
    </rPh>
    <rPh sb="18" eb="19">
      <t>ショ</t>
    </rPh>
    <rPh sb="24" eb="26">
      <t>シュトク</t>
    </rPh>
    <rPh sb="28" eb="30">
      <t>バアイ</t>
    </rPh>
    <rPh sb="31" eb="33">
      <t>ケンチク</t>
    </rPh>
    <rPh sb="33" eb="35">
      <t>タンカ</t>
    </rPh>
    <rPh sb="36" eb="37">
      <t>オナ</t>
    </rPh>
    <rPh sb="39" eb="40">
      <t>ミ</t>
    </rPh>
    <rPh sb="44" eb="46">
      <t>バアイ</t>
    </rPh>
    <phoneticPr fontId="3"/>
  </si>
  <si>
    <t>※ここで一度円未満切捨てます。</t>
    <rPh sb="4" eb="6">
      <t>イチド</t>
    </rPh>
    <rPh sb="6" eb="7">
      <t>エン</t>
    </rPh>
    <rPh sb="7" eb="9">
      <t>ミマン</t>
    </rPh>
    <rPh sb="9" eb="11">
      <t>キリス</t>
    </rPh>
    <phoneticPr fontId="3"/>
  </si>
  <si>
    <t>※さらにもう一度円未満を切捨てます。</t>
    <rPh sb="6" eb="8">
      <t>イチド</t>
    </rPh>
    <rPh sb="8" eb="9">
      <t>エン</t>
    </rPh>
    <rPh sb="9" eb="11">
      <t>ミマン</t>
    </rPh>
    <rPh sb="12" eb="14">
      <t>キリス</t>
    </rPh>
    <phoneticPr fontId="3"/>
  </si>
  <si>
    <t>《原状回復費用の補助対象経費の算出》</t>
    <rPh sb="1" eb="3">
      <t>ゲンジョウ</t>
    </rPh>
    <rPh sb="3" eb="5">
      <t>カイフク</t>
    </rPh>
    <rPh sb="5" eb="7">
      <t>ヒヨウ</t>
    </rPh>
    <rPh sb="8" eb="10">
      <t>ホジョ</t>
    </rPh>
    <rPh sb="10" eb="12">
      <t>タイショウ</t>
    </rPh>
    <rPh sb="12" eb="14">
      <t>ケイヒ</t>
    </rPh>
    <rPh sb="15" eb="17">
      <t>サンシュツ</t>
    </rPh>
    <phoneticPr fontId="3"/>
  </si>
  <si>
    <t>《実際に行う工事費用の補助対象経費の算出》</t>
    <rPh sb="1" eb="3">
      <t>ジッサイ</t>
    </rPh>
    <rPh sb="4" eb="5">
      <t>オコナ</t>
    </rPh>
    <rPh sb="6" eb="8">
      <t>コウジ</t>
    </rPh>
    <rPh sb="8" eb="10">
      <t>ヒヨウ</t>
    </rPh>
    <rPh sb="11" eb="13">
      <t>ホジョ</t>
    </rPh>
    <rPh sb="13" eb="15">
      <t>タイショウ</t>
    </rPh>
    <rPh sb="15" eb="17">
      <t>ケイヒ</t>
    </rPh>
    <rPh sb="18" eb="20">
      <t>サンシュツ</t>
    </rPh>
    <phoneticPr fontId="3"/>
  </si>
  <si>
    <r>
      <t>各区分の原状回復費用</t>
    </r>
    <r>
      <rPr>
        <sz val="8"/>
        <color theme="1"/>
        <rFont val="ＭＳ Ｐゴシック"/>
        <family val="3"/>
        <charset val="128"/>
        <scheme val="minor"/>
      </rPr>
      <t>（対象外経費除く）</t>
    </r>
    <rPh sb="0" eb="1">
      <t>カク</t>
    </rPh>
    <rPh sb="1" eb="3">
      <t>クブン</t>
    </rPh>
    <rPh sb="4" eb="6">
      <t>ゲンジョウ</t>
    </rPh>
    <rPh sb="6" eb="8">
      <t>カイフク</t>
    </rPh>
    <rPh sb="8" eb="10">
      <t>ヒヨウ</t>
    </rPh>
    <rPh sb="11" eb="14">
      <t>タイショウガイ</t>
    </rPh>
    <rPh sb="14" eb="16">
      <t>ケイヒ</t>
    </rPh>
    <rPh sb="16" eb="17">
      <t>ノゾ</t>
    </rPh>
    <phoneticPr fontId="3"/>
  </si>
  <si>
    <t>採用する補助対象経費</t>
    <rPh sb="0" eb="2">
      <t>サイヨウ</t>
    </rPh>
    <rPh sb="4" eb="6">
      <t>ホジョ</t>
    </rPh>
    <rPh sb="6" eb="8">
      <t>タイショウ</t>
    </rPh>
    <rPh sb="8" eb="10">
      <t>ケイヒ</t>
    </rPh>
    <phoneticPr fontId="3"/>
  </si>
  <si>
    <t>《採用する補助対象経費の決定》</t>
    <rPh sb="1" eb="3">
      <t>サイヨウ</t>
    </rPh>
    <rPh sb="5" eb="7">
      <t>ホジョ</t>
    </rPh>
    <rPh sb="7" eb="9">
      <t>タイショウ</t>
    </rPh>
    <rPh sb="9" eb="11">
      <t>ケイヒ</t>
    </rPh>
    <rPh sb="12" eb="14">
      <t>ケッテイ</t>
    </rPh>
    <phoneticPr fontId="3"/>
  </si>
  <si>
    <t>採用する補助対象経費は、上記で算出した補助対象経費のいずれか低い方</t>
    <rPh sb="0" eb="2">
      <t>サイヨウ</t>
    </rPh>
    <rPh sb="4" eb="6">
      <t>ホジョ</t>
    </rPh>
    <rPh sb="6" eb="8">
      <t>タイショウ</t>
    </rPh>
    <rPh sb="8" eb="10">
      <t>ケイヒ</t>
    </rPh>
    <rPh sb="12" eb="14">
      <t>ジョウキ</t>
    </rPh>
    <rPh sb="15" eb="17">
      <t>サンシュツ</t>
    </rPh>
    <rPh sb="19" eb="21">
      <t>ホジョ</t>
    </rPh>
    <rPh sb="21" eb="23">
      <t>タイショウ</t>
    </rPh>
    <rPh sb="23" eb="25">
      <t>ケイヒ</t>
    </rPh>
    <rPh sb="30" eb="31">
      <t>ヒク</t>
    </rPh>
    <rPh sb="32" eb="33">
      <t>ホウ</t>
    </rPh>
    <phoneticPr fontId="3"/>
  </si>
  <si>
    <r>
      <t>按分計算書1-2</t>
    </r>
    <r>
      <rPr>
        <b/>
        <sz val="11"/>
        <color theme="1"/>
        <rFont val="ＭＳ Ｐゴシック"/>
        <family val="3"/>
        <charset val="128"/>
        <scheme val="minor"/>
      </rPr>
      <t>（新分野事業用）</t>
    </r>
    <rPh sb="0" eb="2">
      <t>アンブン</t>
    </rPh>
    <rPh sb="2" eb="5">
      <t>ケイサンショ</t>
    </rPh>
    <rPh sb="9" eb="12">
      <t>シンブンヤ</t>
    </rPh>
    <rPh sb="12" eb="14">
      <t>ジギョウ</t>
    </rPh>
    <rPh sb="14" eb="15">
      <t>ヨウ</t>
    </rPh>
    <phoneticPr fontId="3"/>
  </si>
  <si>
    <t>※新分野事業は面積調整を行いません。</t>
    <rPh sb="1" eb="4">
      <t>シンブンヤ</t>
    </rPh>
    <rPh sb="4" eb="6">
      <t>ジギョウ</t>
    </rPh>
    <rPh sb="7" eb="9">
      <t>メンセキ</t>
    </rPh>
    <rPh sb="9" eb="11">
      <t>チョウセイ</t>
    </rPh>
    <rPh sb="12" eb="13">
      <t>オコナ</t>
    </rPh>
    <phoneticPr fontId="3"/>
  </si>
  <si>
    <t>※延床面積は、図面（求積図）又は登記など根拠資料から転記してください。使用面積は、契約書等使用面積が分かる資料から面積を記載してください。</t>
    <rPh sb="1" eb="3">
      <t>ノベユカ</t>
    </rPh>
    <rPh sb="3" eb="5">
      <t>メンセキ</t>
    </rPh>
    <rPh sb="7" eb="9">
      <t>ズメン</t>
    </rPh>
    <rPh sb="10" eb="13">
      <t>キュウセキズ</t>
    </rPh>
    <rPh sb="14" eb="15">
      <t>マタ</t>
    </rPh>
    <rPh sb="16" eb="18">
      <t>トウキ</t>
    </rPh>
    <rPh sb="20" eb="22">
      <t>コンキョ</t>
    </rPh>
    <rPh sb="22" eb="24">
      <t>シリョウ</t>
    </rPh>
    <rPh sb="26" eb="28">
      <t>テンキ</t>
    </rPh>
    <rPh sb="35" eb="37">
      <t>シヨウ</t>
    </rPh>
    <rPh sb="37" eb="39">
      <t>メンセキ</t>
    </rPh>
    <rPh sb="41" eb="44">
      <t>ケイヤクショ</t>
    </rPh>
    <rPh sb="44" eb="45">
      <t>トウ</t>
    </rPh>
    <rPh sb="45" eb="47">
      <t>シヨウ</t>
    </rPh>
    <rPh sb="47" eb="49">
      <t>メンセキ</t>
    </rPh>
    <rPh sb="50" eb="51">
      <t>ワ</t>
    </rPh>
    <rPh sb="53" eb="55">
      <t>シリョウ</t>
    </rPh>
    <rPh sb="57" eb="59">
      <t>メンセキ</t>
    </rPh>
    <rPh sb="60" eb="62">
      <t>キサイ</t>
    </rPh>
    <phoneticPr fontId="3"/>
  </si>
  <si>
    <t>（手順4）次の算式により、按分計算を行い補助対象経費を算出する。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</si>
  <si>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面　積</t>
    <rPh sb="0" eb="1">
      <t>メン</t>
    </rPh>
    <rPh sb="2" eb="3">
      <t>セキ</t>
    </rPh>
    <phoneticPr fontId="3"/>
  </si>
  <si>
    <t>従前施設の延床面積</t>
    <rPh sb="0" eb="2">
      <t>ジュウゼン</t>
    </rPh>
    <rPh sb="2" eb="4">
      <t>シセツ</t>
    </rPh>
    <rPh sb="5" eb="6">
      <t>ノベ</t>
    </rPh>
    <rPh sb="6" eb="9">
      <t>ユカメンセキ</t>
    </rPh>
    <phoneticPr fontId="3"/>
  </si>
  <si>
    <t>新施設の延床面積</t>
    <rPh sb="0" eb="3">
      <t>シンシセツ</t>
    </rPh>
    <rPh sb="4" eb="5">
      <t>ノベ</t>
    </rPh>
    <rPh sb="5" eb="8">
      <t>ユカメンセキ</t>
    </rPh>
    <phoneticPr fontId="3"/>
  </si>
  <si>
    <t>事業用途のみの事業費（ア）’</t>
    <rPh sb="0" eb="2">
      <t>ジギョウ</t>
    </rPh>
    <rPh sb="2" eb="4">
      <t>ヨウト</t>
    </rPh>
    <rPh sb="7" eb="9">
      <t>ジギョウ</t>
    </rPh>
    <rPh sb="9" eb="10">
      <t>ヒ</t>
    </rPh>
    <phoneticPr fontId="3"/>
  </si>
  <si>
    <t>全体影響事業費（ウ）’</t>
    <rPh sb="0" eb="2">
      <t>ゼンタイ</t>
    </rPh>
    <rPh sb="2" eb="4">
      <t>エイキョウ</t>
    </rPh>
    <rPh sb="4" eb="7">
      <t>ジギョウヒ</t>
    </rPh>
    <phoneticPr fontId="3"/>
  </si>
  <si>
    <t>※うす黄色のセルは、自動計算です。別シートも同様です。</t>
    <rPh sb="3" eb="5">
      <t>キイロ</t>
    </rPh>
    <rPh sb="10" eb="12">
      <t>ジドウ</t>
    </rPh>
    <rPh sb="12" eb="14">
      <t>ケイサン</t>
    </rPh>
    <rPh sb="17" eb="18">
      <t>ベツ</t>
    </rPh>
    <rPh sb="22" eb="24">
      <t>ドウヨウ</t>
    </rPh>
    <phoneticPr fontId="3"/>
  </si>
  <si>
    <t>事業費等入力シート</t>
    <rPh sb="0" eb="2">
      <t>ジギョウ</t>
    </rPh>
    <rPh sb="2" eb="3">
      <t>ヒ</t>
    </rPh>
    <rPh sb="3" eb="4">
      <t>トウ</t>
    </rPh>
    <rPh sb="4" eb="6">
      <t>ニュウリョク</t>
    </rPh>
    <phoneticPr fontId="3"/>
  </si>
  <si>
    <t>●原状回復費用の見積金額（税抜）</t>
    <rPh sb="1" eb="3">
      <t>ゲンジョウ</t>
    </rPh>
    <rPh sb="3" eb="5">
      <t>カイフク</t>
    </rPh>
    <rPh sb="5" eb="7">
      <t>ヒヨウ</t>
    </rPh>
    <rPh sb="8" eb="10">
      <t>ミツモリ</t>
    </rPh>
    <rPh sb="10" eb="12">
      <t>キンガク</t>
    </rPh>
    <rPh sb="13" eb="15">
      <t>ゼイヌキ</t>
    </rPh>
    <phoneticPr fontId="3"/>
  </si>
  <si>
    <t>（手順3）次の算式により、按分計算を行い補助対象経費を算出する。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</si>
  <si>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大企業等</t>
    <rPh sb="0" eb="3">
      <t>ダイキギョウ</t>
    </rPh>
    <rPh sb="3" eb="4">
      <t>トウ</t>
    </rPh>
    <phoneticPr fontId="3"/>
  </si>
  <si>
    <t>（手順6）次の算式により、按分計算を行い補助対象経費を算出する。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</si>
  <si>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（手順7）次の算式により、按分計算を行い補助対象経費を算出する。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2">
      <t>ホジョ</t>
    </rPh>
    <rPh sb="22" eb="24">
      <t>タイショウ</t>
    </rPh>
    <rPh sb="24" eb="26">
      <t>ケイヒ</t>
    </rPh>
    <rPh sb="27" eb="29">
      <t>サンシュツ</t>
    </rPh>
    <phoneticPr fontId="3"/>
  </si>
  <si>
    <t>★割戻の率（Ｔ）</t>
    <rPh sb="1" eb="3">
      <t>ワリモドシ</t>
    </rPh>
    <rPh sb="4" eb="5">
      <t>リツ</t>
    </rPh>
    <phoneticPr fontId="3"/>
  </si>
  <si>
    <t>[従前施設]</t>
    <rPh sb="1" eb="3">
      <t>ジュウゼン</t>
    </rPh>
    <rPh sb="3" eb="5">
      <t>シセツ</t>
    </rPh>
    <phoneticPr fontId="3"/>
  </si>
  <si>
    <t>[新施設]</t>
    <rPh sb="1" eb="4">
      <t>シンシセツ</t>
    </rPh>
    <phoneticPr fontId="3"/>
  </si>
  <si>
    <t>新施設（補助事業実施後の見込）の概要</t>
    <rPh sb="0" eb="3">
      <t>シンシセツ</t>
    </rPh>
    <rPh sb="4" eb="6">
      <t>ホジョ</t>
    </rPh>
    <rPh sb="6" eb="8">
      <t>ジギョウ</t>
    </rPh>
    <rPh sb="8" eb="10">
      <t>ジッシ</t>
    </rPh>
    <rPh sb="10" eb="11">
      <t>ゴ</t>
    </rPh>
    <rPh sb="12" eb="14">
      <t>ミコミ</t>
    </rPh>
    <rPh sb="16" eb="18">
      <t>ガイヨウ</t>
    </rPh>
    <phoneticPr fontId="3"/>
  </si>
  <si>
    <t>新施設（補助事業実施後の見込）の利用状況</t>
    <rPh sb="0" eb="3">
      <t>シンシセツ</t>
    </rPh>
    <rPh sb="4" eb="6">
      <t>ホジョ</t>
    </rPh>
    <rPh sb="6" eb="8">
      <t>ジギョウ</t>
    </rPh>
    <rPh sb="8" eb="10">
      <t>ジッシ</t>
    </rPh>
    <rPh sb="10" eb="11">
      <t>ゴ</t>
    </rPh>
    <rPh sb="12" eb="14">
      <t>ミコミ</t>
    </rPh>
    <rPh sb="16" eb="18">
      <t>リヨウ</t>
    </rPh>
    <rPh sb="18" eb="20">
      <t>ジョウキョウ</t>
    </rPh>
    <phoneticPr fontId="3"/>
  </si>
  <si>
    <r>
      <t xml:space="preserve">使用開始日
</t>
    </r>
    <r>
      <rPr>
        <sz val="9"/>
        <rFont val="ＭＳ ゴシック"/>
        <family val="3"/>
        <charset val="128"/>
      </rPr>
      <t>（退去予定日）</t>
    </r>
    <rPh sb="0" eb="2">
      <t>シヨウ</t>
    </rPh>
    <rPh sb="2" eb="4">
      <t>カイシ</t>
    </rPh>
    <rPh sb="4" eb="5">
      <t>ビ</t>
    </rPh>
    <rPh sb="7" eb="9">
      <t>タイキョ</t>
    </rPh>
    <rPh sb="9" eb="11">
      <t>ヨテイ</t>
    </rPh>
    <rPh sb="11" eb="12">
      <t>ビ</t>
    </rPh>
    <phoneticPr fontId="3"/>
  </si>
  <si>
    <t>●実際に行う施設（設備）の工事費用の見積金額（税抜）</t>
    <rPh sb="1" eb="3">
      <t>ジッサイ</t>
    </rPh>
    <rPh sb="4" eb="5">
      <t>オコナ</t>
    </rPh>
    <rPh sb="6" eb="8">
      <t>シセツ</t>
    </rPh>
    <rPh sb="9" eb="11">
      <t>セツビ</t>
    </rPh>
    <rPh sb="13" eb="15">
      <t>コウジ</t>
    </rPh>
    <rPh sb="15" eb="17">
      <t>ヒヨウ</t>
    </rPh>
    <rPh sb="18" eb="20">
      <t>ミツモリ</t>
    </rPh>
    <rPh sb="20" eb="22">
      <t>キンガク</t>
    </rPh>
    <rPh sb="23" eb="25">
      <t>ゼイヌキ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</si>
  <si>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</si>
  <si>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</si>
  <si>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※上記内訳</t>
    <rPh sb="1" eb="3">
      <t>ジョウキ</t>
    </rPh>
    <rPh sb="3" eb="5">
      <t>ウチワケ</t>
    </rPh>
    <phoneticPr fontId="3"/>
  </si>
  <si>
    <t>＝</t>
    <phoneticPr fontId="3"/>
  </si>
  <si>
    <t>㎡</t>
    <phoneticPr fontId="3"/>
  </si>
  <si>
    <t>＝</t>
    <phoneticPr fontId="3"/>
  </si>
  <si>
    <r>
      <t xml:space="preserve">各区分の事業費　 ×　 Ｔ（従前施設の延床面積／新施設の延床面積）
</t>
    </r>
    <r>
      <rPr>
        <sz val="9"/>
        <color theme="1"/>
        <rFont val="ＭＳ Ｐゴシック"/>
        <family val="3"/>
        <charset val="128"/>
        <scheme val="minor"/>
      </rPr>
      <t>※円未満の端数は切捨て</t>
    </r>
    <rPh sb="0" eb="1">
      <t>カク</t>
    </rPh>
    <rPh sb="1" eb="3">
      <t>クブン</t>
    </rPh>
    <rPh sb="4" eb="6">
      <t>ジギョウ</t>
    </rPh>
    <rPh sb="6" eb="7">
      <t>ヒ</t>
    </rPh>
    <rPh sb="14" eb="16">
      <t>ジュウゼン</t>
    </rPh>
    <rPh sb="16" eb="18">
      <t>シセツ</t>
    </rPh>
    <rPh sb="19" eb="20">
      <t>ノ</t>
    </rPh>
    <rPh sb="20" eb="21">
      <t>ユカ</t>
    </rPh>
    <rPh sb="21" eb="23">
      <t>メンセキ</t>
    </rPh>
    <rPh sb="24" eb="27">
      <t>シンシセツ</t>
    </rPh>
    <rPh sb="28" eb="30">
      <t>ノベユカ</t>
    </rPh>
    <rPh sb="30" eb="32">
      <t>メンセキ</t>
    </rPh>
    <rPh sb="35" eb="36">
      <t>エン</t>
    </rPh>
    <rPh sb="36" eb="38">
      <t>ミマン</t>
    </rPh>
    <rPh sb="39" eb="41">
      <t>ハスウ</t>
    </rPh>
    <rPh sb="42" eb="44">
      <t>キリス</t>
    </rPh>
    <phoneticPr fontId="3"/>
  </si>
  <si>
    <r>
      <t xml:space="preserve">使用者名
</t>
    </r>
    <r>
      <rPr>
        <sz val="10"/>
        <rFont val="ＭＳ ゴシック"/>
        <family val="3"/>
        <charset val="128"/>
      </rPr>
      <t>店舗（事業所）名</t>
    </r>
    <r>
      <rPr>
        <sz val="11"/>
        <rFont val="ＭＳ ゴシック"/>
        <family val="3"/>
        <charset val="128"/>
      </rPr>
      <t xml:space="preserve">
用　　途</t>
    </r>
    <rPh sb="0" eb="3">
      <t>シヨウシャ</t>
    </rPh>
    <rPh sb="3" eb="4">
      <t>メイ</t>
    </rPh>
    <rPh sb="5" eb="7">
      <t>テンポ</t>
    </rPh>
    <rPh sb="8" eb="11">
      <t>ジギョウショ</t>
    </rPh>
    <rPh sb="12" eb="13">
      <t>メイ</t>
    </rPh>
    <rPh sb="14" eb="15">
      <t>ヨウ</t>
    </rPh>
    <rPh sb="17" eb="18">
      <t>ト</t>
    </rPh>
    <phoneticPr fontId="3"/>
  </si>
  <si>
    <r>
      <t>按分計算書1-1</t>
    </r>
    <r>
      <rPr>
        <sz val="10"/>
        <color theme="1"/>
        <rFont val="ＭＳ Ｐゴシック"/>
        <family val="3"/>
        <charset val="128"/>
        <scheme val="minor"/>
      </rPr>
      <t>（新分野事業は「按分計算書1-2」を使用すること）</t>
    </r>
    <rPh sb="0" eb="2">
      <t>アンブン</t>
    </rPh>
    <rPh sb="2" eb="5">
      <t>ケイサンショ</t>
    </rPh>
    <rPh sb="9" eb="12">
      <t>シンブンヤ</t>
    </rPh>
    <rPh sb="12" eb="14">
      <t>ジギョウ</t>
    </rPh>
    <rPh sb="16" eb="18">
      <t>アンブン</t>
    </rPh>
    <rPh sb="18" eb="20">
      <t>ケイサン</t>
    </rPh>
    <rPh sb="20" eb="21">
      <t>ショ</t>
    </rPh>
    <rPh sb="26" eb="28">
      <t>シヨウ</t>
    </rPh>
    <phoneticPr fontId="3"/>
  </si>
  <si>
    <t>按分計算書２</t>
    <rPh sb="0" eb="2">
      <t>アンブン</t>
    </rPh>
    <rPh sb="2" eb="5">
      <t>ケイサンショ</t>
    </rPh>
    <phoneticPr fontId="3"/>
  </si>
  <si>
    <t>※按分により減額される経費</t>
    <rPh sb="1" eb="3">
      <t>アンブン</t>
    </rPh>
    <rPh sb="6" eb="8">
      <t>ゲンガク</t>
    </rPh>
    <rPh sb="11" eb="13">
      <t>ケイヒ</t>
    </rPh>
    <phoneticPr fontId="3"/>
  </si>
  <si>
    <t>※面積は、小数点以下第３位を切り捨てて入力してください。</t>
    <rPh sb="1" eb="3">
      <t>メンセキ</t>
    </rPh>
    <rPh sb="5" eb="8">
      <t>ショウスウテン</t>
    </rPh>
    <rPh sb="8" eb="10">
      <t>イカ</t>
    </rPh>
    <rPh sb="10" eb="11">
      <t>ダイ</t>
    </rPh>
    <rPh sb="12" eb="13">
      <t>イ</t>
    </rPh>
    <rPh sb="14" eb="15">
      <t>キ</t>
    </rPh>
    <rPh sb="16" eb="17">
      <t>ス</t>
    </rPh>
    <rPh sb="19" eb="21">
      <t>ニュウリョク</t>
    </rPh>
    <phoneticPr fontId="3"/>
  </si>
  <si>
    <t>●実際に行う工事の見積書のみを取得した場合（建築単価が同じとみなす場合）</t>
    <rPh sb="1" eb="3">
      <t>ジッサイ</t>
    </rPh>
    <rPh sb="4" eb="5">
      <t>オコナ</t>
    </rPh>
    <rPh sb="6" eb="8">
      <t>コウジ</t>
    </rPh>
    <rPh sb="9" eb="11">
      <t>ミツモリ</t>
    </rPh>
    <rPh sb="11" eb="12">
      <t>ショ</t>
    </rPh>
    <rPh sb="15" eb="17">
      <t>シュトク</t>
    </rPh>
    <rPh sb="19" eb="21">
      <t>バアイ</t>
    </rPh>
    <rPh sb="22" eb="24">
      <t>ケンチク</t>
    </rPh>
    <rPh sb="24" eb="26">
      <t>タンカ</t>
    </rPh>
    <rPh sb="27" eb="28">
      <t>オナ</t>
    </rPh>
    <rPh sb="33" eb="35">
      <t>バアイ</t>
    </rPh>
    <phoneticPr fontId="3"/>
  </si>
  <si>
    <t>従前施設（被災当時の施設）の概要</t>
    <rPh sb="0" eb="2">
      <t>ジュウゼン</t>
    </rPh>
    <rPh sb="2" eb="4">
      <t>シセツ</t>
    </rPh>
    <rPh sb="5" eb="7">
      <t>ヒサイ</t>
    </rPh>
    <rPh sb="7" eb="9">
      <t>トウジ</t>
    </rPh>
    <rPh sb="10" eb="12">
      <t>シセツ</t>
    </rPh>
    <rPh sb="14" eb="16">
      <t>ガイヨウ</t>
    </rPh>
    <phoneticPr fontId="3"/>
  </si>
  <si>
    <t>従前施設（被災当時の施設）の利用状況</t>
    <rPh sb="0" eb="2">
      <t>ジュウゼン</t>
    </rPh>
    <rPh sb="2" eb="4">
      <t>シセツ</t>
    </rPh>
    <rPh sb="5" eb="7">
      <t>ヒサイ</t>
    </rPh>
    <rPh sb="7" eb="9">
      <t>トウジ</t>
    </rPh>
    <rPh sb="10" eb="12">
      <t>シセツ</t>
    </rPh>
    <rPh sb="14" eb="16">
      <t>リヨウ</t>
    </rPh>
    <rPh sb="16" eb="18">
      <t>ジョウキョウ</t>
    </rPh>
    <phoneticPr fontId="3"/>
  </si>
  <si>
    <t>対象外</t>
    <rPh sb="0" eb="3">
      <t>タイショウガイ</t>
    </rPh>
    <phoneticPr fontId="3"/>
  </si>
  <si>
    <t>対象外面積</t>
    <rPh sb="0" eb="3">
      <t>タイショウガイ</t>
    </rPh>
    <rPh sb="3" eb="5">
      <t>メンセキ</t>
    </rPh>
    <phoneticPr fontId="3"/>
  </si>
  <si>
    <t>事業用／対象外</t>
    <rPh sb="0" eb="3">
      <t>ジギョウヨウ</t>
    </rPh>
    <rPh sb="4" eb="7">
      <t>タイショウガイ</t>
    </rPh>
    <phoneticPr fontId="3"/>
  </si>
  <si>
    <t>福利厚生</t>
    <rPh sb="0" eb="4">
      <t>フクリコウセイ</t>
    </rPh>
    <phoneticPr fontId="3"/>
  </si>
  <si>
    <r>
      <t xml:space="preserve">共用面積
</t>
    </r>
    <r>
      <rPr>
        <sz val="10"/>
        <rFont val="ＭＳ ゴシック"/>
        <family val="3"/>
        <charset val="128"/>
      </rPr>
      <t>①'-(②'＋③')</t>
    </r>
    <rPh sb="0" eb="2">
      <t>キョウヨウ</t>
    </rPh>
    <rPh sb="2" eb="4">
      <t>メンセキ</t>
    </rPh>
    <phoneticPr fontId="3"/>
  </si>
  <si>
    <t>事業用対象外面積</t>
    <phoneticPr fontId="3"/>
  </si>
  <si>
    <t>・・・Ｄ</t>
    <phoneticPr fontId="3"/>
  </si>
  <si>
    <t>・・・Ｅ＝Ａ－（Ｂ＋Ｄ）</t>
    <phoneticPr fontId="3"/>
  </si>
  <si>
    <t>対象共用面積</t>
    <rPh sb="0" eb="2">
      <t>タイショウ</t>
    </rPh>
    <rPh sb="2" eb="4">
      <t>キョウヨウ</t>
    </rPh>
    <rPh sb="4" eb="6">
      <t>メンセキ</t>
    </rPh>
    <phoneticPr fontId="3"/>
  </si>
  <si>
    <t>補助対象面積割合</t>
    <rPh sb="0" eb="4">
      <t>ホジョタイショウ</t>
    </rPh>
    <rPh sb="4" eb="6">
      <t>メンセキ</t>
    </rPh>
    <rPh sb="6" eb="8">
      <t>ワリアイ</t>
    </rPh>
    <phoneticPr fontId="3"/>
  </si>
  <si>
    <t>＋</t>
    <phoneticPr fontId="3"/>
  </si>
  <si>
    <t>（ア） × Ｒ</t>
    <phoneticPr fontId="3"/>
  </si>
  <si>
    <t>（ウ） × Ｓ</t>
    <phoneticPr fontId="3"/>
  </si>
  <si>
    <t>R</t>
    <phoneticPr fontId="3"/>
  </si>
  <si>
    <t>S</t>
    <phoneticPr fontId="3"/>
  </si>
  <si>
    <t>事業用面積に占める</t>
    <rPh sb="0" eb="3">
      <t>ジギョウヨウ</t>
    </rPh>
    <rPh sb="3" eb="5">
      <t>メンセキ</t>
    </rPh>
    <rPh sb="6" eb="7">
      <t>シ</t>
    </rPh>
    <phoneticPr fontId="3"/>
  </si>
  <si>
    <t>延床面積に占める</t>
    <rPh sb="0" eb="1">
      <t>ノ</t>
    </rPh>
    <rPh sb="1" eb="4">
      <t>ユカメンセキ</t>
    </rPh>
    <rPh sb="5" eb="6">
      <t>シ</t>
    </rPh>
    <phoneticPr fontId="3"/>
  </si>
  <si>
    <t>補助対象面積割合</t>
    <rPh sb="0" eb="6">
      <t>ホジョタイショウメンセキ</t>
    </rPh>
    <rPh sb="6" eb="8">
      <t>ワリアイ</t>
    </rPh>
    <phoneticPr fontId="3"/>
  </si>
  <si>
    <t>対象外経費（イ）</t>
    <rPh sb="0" eb="3">
      <t>タイショウガイ</t>
    </rPh>
    <rPh sb="3" eb="5">
      <t>ケイヒ</t>
    </rPh>
    <phoneticPr fontId="3"/>
  </si>
  <si>
    <t>調整後の対象外面積</t>
    <rPh sb="0" eb="2">
      <t>チョウセイ</t>
    </rPh>
    <rPh sb="2" eb="3">
      <t>ゴ</t>
    </rPh>
    <rPh sb="4" eb="7">
      <t>タイショウガイ</t>
    </rPh>
    <rPh sb="7" eb="9">
      <t>メンセキ</t>
    </rPh>
    <phoneticPr fontId="3"/>
  </si>
  <si>
    <t>※福利厚生施設等</t>
    <rPh sb="1" eb="5">
      <t>フクリコウセイ</t>
    </rPh>
    <rPh sb="5" eb="7">
      <t>シセツ</t>
    </rPh>
    <rPh sb="7" eb="8">
      <t>ナド</t>
    </rPh>
    <phoneticPr fontId="3"/>
  </si>
  <si>
    <t>（ＣはＢの内数）</t>
    <rPh sb="5" eb="6">
      <t>ウチ</t>
    </rPh>
    <rPh sb="6" eb="7">
      <t>スウ</t>
    </rPh>
    <phoneticPr fontId="3"/>
  </si>
  <si>
    <t>※１</t>
    <phoneticPr fontId="3"/>
  </si>
  <si>
    <t>対象外経費（イ）</t>
    <rPh sb="0" eb="5">
      <t>タイショウガイケイヒ</t>
    </rPh>
    <phoneticPr fontId="3"/>
  </si>
  <si>
    <t>対象外経費（イ）’</t>
    <rPh sb="0" eb="5">
      <t>タイショウガイケイヒ</t>
    </rPh>
    <phoneticPr fontId="3"/>
  </si>
  <si>
    <t>原状回復費用</t>
    <rPh sb="0" eb="2">
      <t>ゲンジョウ</t>
    </rPh>
    <rPh sb="2" eb="4">
      <t>カイフク</t>
    </rPh>
    <rPh sb="4" eb="6">
      <t>ヒヨウ</t>
    </rPh>
    <phoneticPr fontId="3"/>
  </si>
  <si>
    <t>（ア）’ × Ｒ</t>
    <phoneticPr fontId="3"/>
  </si>
  <si>
    <t>（ウ）’ × Ｓ</t>
    <phoneticPr fontId="3"/>
  </si>
  <si>
    <t>（Ｂ＋Ｆ－Ｃ）／Ａ</t>
    <phoneticPr fontId="3"/>
  </si>
  <si>
    <t>・・・Ｆ＝Ｅ×［Ｂ／（Ｂ＋Ｄ）］</t>
    <phoneticPr fontId="3"/>
  </si>
  <si>
    <t>・・・ａ</t>
    <phoneticPr fontId="3"/>
  </si>
  <si>
    <t>・・・ｂ</t>
    <phoneticPr fontId="3"/>
  </si>
  <si>
    <t>・・・ｃ</t>
    <phoneticPr fontId="3"/>
  </si>
  <si>
    <t>（ｃはｂの内数）</t>
    <rPh sb="5" eb="6">
      <t>ウチ</t>
    </rPh>
    <rPh sb="6" eb="7">
      <t>スウ</t>
    </rPh>
    <phoneticPr fontId="3"/>
  </si>
  <si>
    <t>・・・ｄ</t>
    <phoneticPr fontId="3"/>
  </si>
  <si>
    <t>・・・ｅ</t>
    <phoneticPr fontId="3"/>
  </si>
  <si>
    <t>・・・ｆ＝ａ－（ｂ＋ｄ）</t>
    <phoneticPr fontId="3"/>
  </si>
  <si>
    <t>・・・ｇ＝ｆ×［（ｂ＋ｄ－ｅ）／（ｂ＋ｄ）］</t>
    <phoneticPr fontId="3"/>
  </si>
  <si>
    <t>（b-c-e+d+g）／a</t>
    <phoneticPr fontId="3"/>
  </si>
  <si>
    <t>ｒ</t>
    <phoneticPr fontId="3"/>
  </si>
  <si>
    <t>ｓ</t>
    <phoneticPr fontId="3"/>
  </si>
  <si>
    <t>（ア） × ｒ</t>
    <phoneticPr fontId="3"/>
  </si>
  <si>
    <t>（ウ） × ｓ</t>
    <phoneticPr fontId="3"/>
  </si>
  <si>
    <t>※1</t>
    <phoneticPr fontId="3"/>
  </si>
  <si>
    <t>ｂ－ｃは、Ｂ－Ｃが上限となるため、ｂ－ｃ＞Ｂ－Ｃの場合は、超過分をｄに加算する。</t>
    <phoneticPr fontId="3"/>
  </si>
  <si>
    <t>・・・ｅ＝ａ－（ｂ＋ｄ）</t>
    <phoneticPr fontId="3"/>
  </si>
  <si>
    <t>（b＋f－c）／a</t>
    <phoneticPr fontId="3"/>
  </si>
  <si>
    <r>
      <t>（手順1）補助対象施設の利用状況表の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従前施設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0">
      <t>ジュウゼン</t>
    </rPh>
    <rPh sb="20" eb="22">
      <t>シセツ</t>
    </rPh>
    <rPh sb="23" eb="24">
      <t>カク</t>
    </rPh>
    <rPh sb="24" eb="26">
      <t>メンセキ</t>
    </rPh>
    <rPh sb="29" eb="32">
      <t>ジギョウヨウ</t>
    </rPh>
    <rPh sb="32" eb="34">
      <t>メンセキ</t>
    </rPh>
    <rPh sb="35" eb="36">
      <t>シ</t>
    </rPh>
    <rPh sb="38" eb="40">
      <t>ホジョ</t>
    </rPh>
    <rPh sb="40" eb="42">
      <t>タイショウ</t>
    </rPh>
    <rPh sb="42" eb="44">
      <t>メンセキ</t>
    </rPh>
    <rPh sb="44" eb="46">
      <t>ワリアイ</t>
    </rPh>
    <rPh sb="49" eb="51">
      <t>ノベユカ</t>
    </rPh>
    <rPh sb="51" eb="53">
      <t>メンセキ</t>
    </rPh>
    <rPh sb="54" eb="55">
      <t>シ</t>
    </rPh>
    <rPh sb="57" eb="59">
      <t>ホジョ</t>
    </rPh>
    <rPh sb="59" eb="61">
      <t>タイショウ</t>
    </rPh>
    <rPh sb="61" eb="63">
      <t>メンセキ</t>
    </rPh>
    <rPh sb="63" eb="65">
      <t>ワリアイ</t>
    </rPh>
    <rPh sb="67" eb="69">
      <t>サンシュツ</t>
    </rPh>
    <phoneticPr fontId="3"/>
  </si>
  <si>
    <t>（手順2）見積金額（税抜）を事業用経費、対象外経費、全体影響事業費に区分する。</t>
    <rPh sb="1" eb="3">
      <t>テジュン</t>
    </rPh>
    <rPh sb="5" eb="7">
      <t>ミツモリ</t>
    </rPh>
    <rPh sb="7" eb="9">
      <t>キンガク</t>
    </rPh>
    <rPh sb="10" eb="12">
      <t>ゼイヌキ</t>
    </rPh>
    <rPh sb="14" eb="17">
      <t>ジギョウヨウ</t>
    </rPh>
    <rPh sb="17" eb="19">
      <t>ケイヒ</t>
    </rPh>
    <rPh sb="20" eb="25">
      <t>タイショウガイケイヒ</t>
    </rPh>
    <rPh sb="26" eb="28">
      <t>ゼンタイ</t>
    </rPh>
    <rPh sb="28" eb="30">
      <t>エイキョウ</t>
    </rPh>
    <rPh sb="30" eb="32">
      <t>ジギョウ</t>
    </rPh>
    <rPh sb="32" eb="33">
      <t>ヒ</t>
    </rPh>
    <rPh sb="34" eb="36">
      <t>クブン</t>
    </rPh>
    <phoneticPr fontId="3"/>
  </si>
  <si>
    <r>
      <t>（手順4）補助対象施設の利用状況表の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新施設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1">
      <t>シンシセツ</t>
    </rPh>
    <rPh sb="22" eb="23">
      <t>カク</t>
    </rPh>
    <rPh sb="23" eb="25">
      <t>メンセキ</t>
    </rPh>
    <phoneticPr fontId="3"/>
  </si>
  <si>
    <t>（手順5）実際に行う施設（設備）の工事費用の見積金額（税抜）を事業用経費、対象外経費、全体影響事業費に区分する。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</si>
  <si>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t>（手順2）実際に行う施設（設備）の工事費用の見積金額（税抜）を事業用経費、対象外経費、全体影響事業費に区分する。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</si>
  <si>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r>
      <t>（手順3）各区分の事業費を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延床面積</t>
    </r>
    <r>
      <rPr>
        <i/>
        <sz val="10"/>
        <color rgb="FFFF0000"/>
        <rFont val="ＭＳ Ｐゴシック"/>
        <family val="3"/>
        <charset val="128"/>
        <scheme val="minor"/>
      </rPr>
      <t>で割戻し、原状回復費用を算出する。</t>
    </r>
    <rPh sb="1" eb="3">
      <t>テジュン</t>
    </rPh>
    <rPh sb="5" eb="8">
      <t>カククブン</t>
    </rPh>
    <rPh sb="9" eb="12">
      <t>ジギョウヒ</t>
    </rPh>
    <rPh sb="13" eb="14">
      <t>ノベ</t>
    </rPh>
    <rPh sb="14" eb="17">
      <t>ユカメンセキ</t>
    </rPh>
    <rPh sb="18" eb="20">
      <t>ワリモド</t>
    </rPh>
    <rPh sb="22" eb="24">
      <t>ゲンジョウ</t>
    </rPh>
    <rPh sb="24" eb="26">
      <t>カイフク</t>
    </rPh>
    <rPh sb="26" eb="28">
      <t>ヒヨウ</t>
    </rPh>
    <rPh sb="29" eb="31">
      <t>サンシュツ</t>
    </rPh>
    <phoneticPr fontId="3"/>
  </si>
  <si>
    <r>
      <t>（手順５）補助対象施設の利用状況表の</t>
    </r>
    <r>
      <rPr>
        <b/>
        <i/>
        <u val="double"/>
        <sz val="11"/>
        <color rgb="FFFF0000"/>
        <rFont val="ＭＳ Ｐゴシック"/>
        <family val="3"/>
        <charset val="128"/>
        <scheme val="minor"/>
      </rPr>
      <t>新施設</t>
    </r>
    <r>
      <rPr>
        <i/>
        <sz val="10"/>
        <color rgb="FFFF0000"/>
        <rFont val="ＭＳ Ｐゴシック"/>
        <family val="3"/>
        <charset val="128"/>
        <scheme val="minor"/>
      </rPr>
      <t>の各面積から「事業用面積に占める補助対象面積割合」と「延床面積に占める補助対象面積割合」を算出する。</t>
    </r>
    <rPh sb="1" eb="3">
      <t>テジュン</t>
    </rPh>
    <rPh sb="5" eb="7">
      <t>ホジョ</t>
    </rPh>
    <rPh sb="7" eb="9">
      <t>タイショウ</t>
    </rPh>
    <rPh sb="9" eb="11">
      <t>シセツ</t>
    </rPh>
    <rPh sb="12" eb="14">
      <t>リヨウ</t>
    </rPh>
    <rPh sb="14" eb="16">
      <t>ジョウキョウ</t>
    </rPh>
    <rPh sb="16" eb="17">
      <t>ヒョウ</t>
    </rPh>
    <rPh sb="18" eb="21">
      <t>シンシセツ</t>
    </rPh>
    <rPh sb="22" eb="23">
      <t>カク</t>
    </rPh>
    <rPh sb="23" eb="25">
      <t>メンセキ</t>
    </rPh>
    <phoneticPr fontId="3"/>
  </si>
  <si>
    <t>（手順6）実際に行う施設（設備）の工事費用の見積金額（税抜）を事業用経費、対象外経費、全体影響事業費に区分する。</t>
    <rPh sb="1" eb="3">
      <t>テジュン</t>
    </rPh>
    <rPh sb="5" eb="7">
      <t>ジッサイ</t>
    </rPh>
    <rPh sb="8" eb="9">
      <t>オコナ</t>
    </rPh>
    <rPh sb="10" eb="12">
      <t>シセツ</t>
    </rPh>
    <rPh sb="13" eb="15">
      <t>セツビ</t>
    </rPh>
    <rPh sb="17" eb="19">
      <t>コウジ</t>
    </rPh>
    <rPh sb="19" eb="21">
      <t>ヒヨウ</t>
    </rPh>
    <rPh sb="22" eb="24">
      <t>ミツモリ</t>
    </rPh>
    <rPh sb="24" eb="26">
      <t>キンガク</t>
    </rPh>
    <rPh sb="27" eb="29">
      <t>ゼイヌキ</t>
    </rPh>
    <rPh sb="31" eb="34">
      <t>ジギョウヨウ</t>
    </rPh>
    <rPh sb="34" eb="36">
      <t>ケイヒ</t>
    </rPh>
    <rPh sb="37" eb="42">
      <t>タイショウガイケイヒ</t>
    </rPh>
    <rPh sb="43" eb="45">
      <t>ゼンタイ</t>
    </rPh>
    <rPh sb="45" eb="47">
      <t>エイキョウ</t>
    </rPh>
    <rPh sb="47" eb="50">
      <t>ジギョウヒ</t>
    </rPh>
    <rPh sb="51" eb="53">
      <t>クブン</t>
    </rPh>
    <phoneticPr fontId="3"/>
  </si>
  <si>
    <t>・・・ｆ＝ｅ×［ｂ／（ｂ＋ｄ）］</t>
    <phoneticPr fontId="3"/>
  </si>
  <si>
    <t>・・・ｆ＝ｅ×［ｂ／（ｂ＋ｄ）］</t>
    <phoneticPr fontId="3"/>
  </si>
  <si>
    <t>（b＋f－c）／a</t>
    <phoneticPr fontId="3"/>
  </si>
  <si>
    <t>（手順1）</t>
    <rPh sb="1" eb="3">
      <t>テジュン</t>
    </rPh>
    <phoneticPr fontId="3"/>
  </si>
  <si>
    <t>従前施設（従前設備）の原状回復費用の見積金額（税抜）を事業用経費、対象外経費、全体影響事業費に区分する。</t>
    <phoneticPr fontId="3"/>
  </si>
  <si>
    <t>（手順2）</t>
    <rPh sb="1" eb="3">
      <t>テジュン</t>
    </rPh>
    <phoneticPr fontId="3"/>
  </si>
  <si>
    <t>実際に行う施設（設備）の工事費用の見積金額（税抜）を事業用経費、対象外経費、全体影響事業費に区分する。</t>
    <phoneticPr fontId="3"/>
  </si>
  <si>
    <t>（Ｂ－Ｃ）／Ｂ</t>
    <phoneticPr fontId="3"/>
  </si>
  <si>
    <t>（b-c-e+d）／b</t>
    <phoneticPr fontId="3"/>
  </si>
  <si>
    <t>（Ｂ－Ｃ）／Ｂ</t>
    <phoneticPr fontId="3"/>
  </si>
  <si>
    <t>（b－c）／b</t>
    <phoneticPr fontId="3"/>
  </si>
  <si>
    <t>（Ｂ－Ｃ）／Ｂ</t>
    <phoneticPr fontId="3"/>
  </si>
  <si>
    <t>（b－c）／b</t>
    <phoneticPr fontId="3"/>
  </si>
  <si>
    <r>
      <rPr>
        <sz val="8"/>
        <rFont val="ＭＳ ゴシック"/>
        <family val="3"/>
        <charset val="128"/>
      </rPr>
      <t>対象外面積</t>
    </r>
    <r>
      <rPr>
        <sz val="10"/>
        <rFont val="ＭＳ ゴシック"/>
        <family val="3"/>
        <charset val="128"/>
      </rPr>
      <t xml:space="preserve">
③</t>
    </r>
    <rPh sb="0" eb="3">
      <t>タイショウガイ</t>
    </rPh>
    <rPh sb="3" eb="5">
      <t>メンセキ</t>
    </rPh>
    <phoneticPr fontId="3"/>
  </si>
  <si>
    <r>
      <rPr>
        <sz val="8"/>
        <rFont val="ＭＳ ゴシック"/>
        <family val="3"/>
        <charset val="128"/>
      </rPr>
      <t>対象外面積</t>
    </r>
    <r>
      <rPr>
        <sz val="10"/>
        <rFont val="ＭＳ ゴシック"/>
        <family val="3"/>
        <charset val="128"/>
      </rPr>
      <t xml:space="preserve">
③'</t>
    </r>
    <rPh sb="0" eb="3">
      <t>タイショウガイ</t>
    </rPh>
    <rPh sb="3" eb="5">
      <t>メンセキ</t>
    </rPh>
    <phoneticPr fontId="3"/>
  </si>
  <si>
    <t>　補助対象施設の利用状況表（実績報告用）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rPh sb="14" eb="18">
      <t>ジッセキホウコク</t>
    </rPh>
    <rPh sb="18" eb="19">
      <t>ヨウ</t>
    </rPh>
    <rPh sb="19" eb="20">
      <t>ジツヨウ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</si>
</sst>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_ "/>
    <numFmt numFmtId="178" formatCode="#,##0.00_);[Red]\(#,##0.00\)"/>
    <numFmt numFmtId="179" formatCode="#,##0_ 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textRotation="255"/>
    </xf>
    <xf numFmtId="40" fontId="10" fillId="0" borderId="0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 applyBorder="1">
      <alignment vertical="center"/>
    </xf>
    <xf numFmtId="0" fontId="0" fillId="0" borderId="16" xfId="0" applyBorder="1" applyAlignment="1">
      <alignment horizontal="center" vertical="center"/>
    </xf>
    <xf numFmtId="3" fontId="14" fillId="0" borderId="1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>
      <alignment vertical="center"/>
    </xf>
    <xf numFmtId="0" fontId="18" fillId="0" borderId="0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9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8" fillId="0" borderId="12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top" wrapText="1"/>
    </xf>
    <xf numFmtId="0" fontId="0" fillId="0" borderId="25" xfId="0" applyBorder="1">
      <alignment vertical="center"/>
    </xf>
    <xf numFmtId="0" fontId="15" fillId="0" borderId="0" xfId="0" applyFont="1" applyFill="1" applyBorder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24" xfId="0" applyFill="1" applyBorder="1">
      <alignment vertical="center"/>
    </xf>
    <xf numFmtId="0" fontId="15" fillId="3" borderId="24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0" fillId="3" borderId="4" xfId="0" applyFill="1" applyBorder="1" applyAlignment="1">
      <alignment vertical="center" shrinkToFit="1"/>
    </xf>
    <xf numFmtId="0" fontId="19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" fontId="20" fillId="0" borderId="0" xfId="0" applyNumberFormat="1" applyFont="1" applyFill="1" applyBorder="1" applyAlignment="1">
      <alignment vertical="center"/>
    </xf>
    <xf numFmtId="0" fontId="0" fillId="0" borderId="18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5" fillId="3" borderId="35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10" fontId="14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 shrinkToFit="1"/>
    </xf>
    <xf numFmtId="0" fontId="0" fillId="2" borderId="5" xfId="0" applyFill="1" applyBorder="1" applyAlignment="1">
      <alignment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0" fillId="0" borderId="12" xfId="0" applyBorder="1" applyAlignment="1">
      <alignment vertical="center" shrinkToFit="1"/>
    </xf>
    <xf numFmtId="57" fontId="10" fillId="0" borderId="5" xfId="0" applyNumberFormat="1" applyFont="1" applyFill="1" applyBorder="1" applyAlignment="1">
      <alignment horizontal="center" vertical="center"/>
    </xf>
    <xf numFmtId="57" fontId="10" fillId="0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23" fillId="3" borderId="1" xfId="0" applyNumberFormat="1" applyFont="1" applyFill="1" applyBorder="1" applyAlignment="1">
      <alignment vertical="center"/>
    </xf>
    <xf numFmtId="176" fontId="23" fillId="3" borderId="1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textRotation="255" shrinkToFit="1"/>
    </xf>
    <xf numFmtId="0" fontId="10" fillId="2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2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177" fontId="23" fillId="3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77" fontId="23" fillId="3" borderId="1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77" fontId="24" fillId="3" borderId="8" xfId="0" applyNumberFormat="1" applyFont="1" applyFill="1" applyBorder="1" applyAlignment="1">
      <alignment vertical="center"/>
    </xf>
    <xf numFmtId="177" fontId="24" fillId="3" borderId="3" xfId="0" applyNumberFormat="1" applyFont="1" applyFill="1" applyBorder="1" applyAlignment="1">
      <alignment vertical="center"/>
    </xf>
    <xf numFmtId="177" fontId="24" fillId="3" borderId="9" xfId="0" applyNumberFormat="1" applyFont="1" applyFill="1" applyBorder="1" applyAlignment="1">
      <alignment vertical="center"/>
    </xf>
    <xf numFmtId="177" fontId="24" fillId="3" borderId="7" xfId="0" applyNumberFormat="1" applyFont="1" applyFill="1" applyBorder="1" applyAlignment="1">
      <alignment vertical="center"/>
    </xf>
    <xf numFmtId="177" fontId="24" fillId="3" borderId="6" xfId="0" applyNumberFormat="1" applyFont="1" applyFill="1" applyBorder="1" applyAlignment="1">
      <alignment vertical="center"/>
    </xf>
    <xf numFmtId="177" fontId="24" fillId="3" borderId="10" xfId="0" applyNumberFormat="1" applyFont="1" applyFill="1" applyBorder="1" applyAlignment="1">
      <alignment vertical="center"/>
    </xf>
    <xf numFmtId="177" fontId="24" fillId="3" borderId="8" xfId="0" applyNumberFormat="1" applyFont="1" applyFill="1" applyBorder="1" applyAlignment="1">
      <alignment vertical="center" shrinkToFit="1"/>
    </xf>
    <xf numFmtId="177" fontId="24" fillId="3" borderId="3" xfId="0" applyNumberFormat="1" applyFont="1" applyFill="1" applyBorder="1" applyAlignment="1">
      <alignment vertical="center" shrinkToFit="1"/>
    </xf>
    <xf numFmtId="177" fontId="24" fillId="3" borderId="9" xfId="0" applyNumberFormat="1" applyFont="1" applyFill="1" applyBorder="1" applyAlignment="1">
      <alignment vertical="center" shrinkToFit="1"/>
    </xf>
    <xf numFmtId="177" fontId="24" fillId="3" borderId="7" xfId="0" applyNumberFormat="1" applyFont="1" applyFill="1" applyBorder="1" applyAlignment="1">
      <alignment vertical="center" shrinkToFit="1"/>
    </xf>
    <xf numFmtId="177" fontId="24" fillId="3" borderId="6" xfId="0" applyNumberFormat="1" applyFont="1" applyFill="1" applyBorder="1" applyAlignment="1">
      <alignment vertical="center" shrinkToFit="1"/>
    </xf>
    <xf numFmtId="177" fontId="24" fillId="3" borderId="10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3" fontId="15" fillId="0" borderId="22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5" fillId="3" borderId="22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vertical="center"/>
    </xf>
    <xf numFmtId="3" fontId="15" fillId="3" borderId="1" xfId="0" applyNumberFormat="1" applyFont="1" applyFill="1" applyBorder="1" applyAlignment="1">
      <alignment vertical="center"/>
    </xf>
    <xf numFmtId="3" fontId="15" fillId="3" borderId="21" xfId="0" applyNumberFormat="1" applyFont="1" applyFill="1" applyBorder="1" applyAlignment="1">
      <alignment vertical="center"/>
    </xf>
    <xf numFmtId="3" fontId="15" fillId="3" borderId="23" xfId="0" applyNumberFormat="1" applyFont="1" applyFill="1" applyBorder="1" applyAlignment="1">
      <alignment vertical="center"/>
    </xf>
    <xf numFmtId="3" fontId="15" fillId="3" borderId="26" xfId="0" applyNumberFormat="1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0" fillId="3" borderId="5" xfId="0" applyNumberFormat="1" applyFill="1" applyBorder="1" applyAlignment="1">
      <alignment vertical="center" shrinkToFit="1"/>
    </xf>
    <xf numFmtId="3" fontId="0" fillId="3" borderId="11" xfId="0" applyNumberFormat="1" applyFill="1" applyBorder="1" applyAlignment="1">
      <alignment vertical="center" shrinkToFit="1"/>
    </xf>
    <xf numFmtId="3" fontId="0" fillId="3" borderId="31" xfId="0" applyNumberForma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15" fillId="3" borderId="1" xfId="0" applyNumberFormat="1" applyFont="1" applyFill="1" applyBorder="1" applyAlignment="1">
      <alignment vertical="center"/>
    </xf>
    <xf numFmtId="177" fontId="15" fillId="3" borderId="5" xfId="0" applyNumberFormat="1" applyFont="1" applyFill="1" applyBorder="1" applyAlignment="1">
      <alignment vertical="center"/>
    </xf>
    <xf numFmtId="10" fontId="14" fillId="3" borderId="16" xfId="0" applyNumberFormat="1" applyFont="1" applyFill="1" applyBorder="1" applyAlignment="1">
      <alignment vertical="center"/>
    </xf>
    <xf numFmtId="10" fontId="14" fillId="3" borderId="17" xfId="0" applyNumberFormat="1" applyFont="1" applyFill="1" applyBorder="1" applyAlignment="1">
      <alignment vertical="center"/>
    </xf>
    <xf numFmtId="3" fontId="15" fillId="3" borderId="8" xfId="0" applyNumberFormat="1" applyFont="1" applyFill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19" fillId="0" borderId="1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3" borderId="5" xfId="0" applyNumberFormat="1" applyFill="1" applyBorder="1" applyAlignment="1">
      <alignment horizontal="right" vertical="center" shrinkToFit="1"/>
    </xf>
    <xf numFmtId="3" fontId="0" fillId="3" borderId="11" xfId="0" applyNumberFormat="1" applyFill="1" applyBorder="1" applyAlignment="1">
      <alignment horizontal="right" vertical="center" shrinkToFit="1"/>
    </xf>
    <xf numFmtId="3" fontId="0" fillId="3" borderId="4" xfId="0" applyNumberFormat="1" applyFill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3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179" fontId="0" fillId="3" borderId="5" xfId="0" applyNumberFormat="1" applyFill="1" applyBorder="1" applyAlignment="1">
      <alignment horizontal="right" vertical="top" wrapText="1"/>
    </xf>
    <xf numFmtId="179" fontId="0" fillId="3" borderId="11" xfId="0" applyNumberFormat="1" applyFill="1" applyBorder="1" applyAlignment="1">
      <alignment horizontal="right" vertical="top" wrapText="1"/>
    </xf>
    <xf numFmtId="179" fontId="0" fillId="3" borderId="4" xfId="0" applyNumberFormat="1" applyFill="1" applyBorder="1" applyAlignment="1">
      <alignment horizontal="right" vertical="top" wrapText="1"/>
    </xf>
    <xf numFmtId="3" fontId="20" fillId="3" borderId="14" xfId="0" applyNumberFormat="1" applyFont="1" applyFill="1" applyBorder="1" applyAlignment="1">
      <alignment vertical="center"/>
    </xf>
    <xf numFmtId="3" fontId="20" fillId="3" borderId="12" xfId="0" applyNumberFormat="1" applyFont="1" applyFill="1" applyBorder="1" applyAlignment="1">
      <alignment vertical="center"/>
    </xf>
    <xf numFmtId="3" fontId="20" fillId="3" borderId="13" xfId="0" applyNumberFormat="1" applyFont="1" applyFill="1" applyBorder="1" applyAlignment="1">
      <alignment vertical="center"/>
    </xf>
    <xf numFmtId="3" fontId="20" fillId="3" borderId="15" xfId="0" applyNumberFormat="1" applyFont="1" applyFill="1" applyBorder="1" applyAlignment="1">
      <alignment vertical="center"/>
    </xf>
    <xf numFmtId="3" fontId="20" fillId="3" borderId="16" xfId="0" applyNumberFormat="1" applyFont="1" applyFill="1" applyBorder="1" applyAlignment="1">
      <alignment vertical="center"/>
    </xf>
    <xf numFmtId="3" fontId="20" fillId="3" borderId="17" xfId="0" applyNumberFormat="1" applyFont="1" applyFill="1" applyBorder="1" applyAlignment="1">
      <alignment vertical="center"/>
    </xf>
    <xf numFmtId="3" fontId="0" fillId="3" borderId="14" xfId="0" applyNumberFormat="1" applyFont="1" applyFill="1" applyBorder="1" applyAlignment="1">
      <alignment vertical="center"/>
    </xf>
    <xf numFmtId="3" fontId="0" fillId="3" borderId="12" xfId="0" applyNumberFormat="1" applyFont="1" applyFill="1" applyBorder="1" applyAlignment="1">
      <alignment vertical="center"/>
    </xf>
    <xf numFmtId="3" fontId="0" fillId="3" borderId="13" xfId="0" applyNumberFormat="1" applyFont="1" applyFill="1" applyBorder="1" applyAlignment="1">
      <alignment vertical="center"/>
    </xf>
    <xf numFmtId="3" fontId="0" fillId="3" borderId="15" xfId="0" applyNumberFormat="1" applyFont="1" applyFill="1" applyBorder="1" applyAlignment="1">
      <alignment vertical="center"/>
    </xf>
    <xf numFmtId="3" fontId="0" fillId="3" borderId="16" xfId="0" applyNumberFormat="1" applyFont="1" applyFill="1" applyBorder="1" applyAlignment="1">
      <alignment vertical="center"/>
    </xf>
    <xf numFmtId="3" fontId="0" fillId="3" borderId="17" xfId="0" applyNumberFormat="1" applyFont="1" applyFill="1" applyBorder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right" vertical="top" shrinkToFit="1"/>
    </xf>
    <xf numFmtId="0" fontId="15" fillId="0" borderId="30" xfId="0" applyFont="1" applyBorder="1" applyAlignment="1">
      <alignment horizontal="right" vertical="top" shrinkToFit="1"/>
    </xf>
    <xf numFmtId="3" fontId="15" fillId="3" borderId="5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top" shrinkToFit="1"/>
    </xf>
    <xf numFmtId="0" fontId="16" fillId="0" borderId="0" xfId="0" applyFont="1" applyBorder="1" applyAlignment="1">
      <alignment horizontal="left" vertical="top" shrinkToFit="1"/>
    </xf>
    <xf numFmtId="177" fontId="15" fillId="3" borderId="8" xfId="0" applyNumberFormat="1" applyFont="1" applyFill="1" applyBorder="1" applyAlignment="1">
      <alignment vertical="center"/>
    </xf>
    <xf numFmtId="177" fontId="15" fillId="3" borderId="3" xfId="0" applyNumberFormat="1" applyFont="1" applyFill="1" applyBorder="1" applyAlignment="1">
      <alignment vertical="center"/>
    </xf>
    <xf numFmtId="177" fontId="15" fillId="3" borderId="7" xfId="0" applyNumberFormat="1" applyFont="1" applyFill="1" applyBorder="1" applyAlignment="1">
      <alignment vertical="center"/>
    </xf>
    <xf numFmtId="177" fontId="15" fillId="3" borderId="6" xfId="0" applyNumberFormat="1" applyFont="1" applyFill="1" applyBorder="1" applyAlignment="1">
      <alignment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16" fillId="0" borderId="12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15" fillId="3" borderId="11" xfId="0" applyNumberFormat="1" applyFont="1" applyFill="1" applyBorder="1" applyAlignment="1">
      <alignment vertical="center"/>
    </xf>
    <xf numFmtId="0" fontId="0" fillId="0" borderId="8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" fontId="0" fillId="3" borderId="8" xfId="0" applyNumberFormat="1" applyFont="1" applyFill="1" applyBorder="1" applyAlignment="1">
      <alignment vertical="center"/>
    </xf>
    <xf numFmtId="3" fontId="0" fillId="3" borderId="3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0" fillId="3" borderId="7" xfId="0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3" fontId="0" fillId="3" borderId="10" xfId="0" applyNumberFormat="1" applyFont="1" applyFill="1" applyBorder="1" applyAlignment="1">
      <alignment vertical="center"/>
    </xf>
    <xf numFmtId="3" fontId="15" fillId="3" borderId="5" xfId="0" applyNumberFormat="1" applyFont="1" applyFill="1" applyBorder="1" applyAlignment="1">
      <alignment vertical="center" shrinkToFit="1"/>
    </xf>
    <xf numFmtId="3" fontId="15" fillId="3" borderId="11" xfId="0" applyNumberFormat="1" applyFont="1" applyFill="1" applyBorder="1" applyAlignment="1">
      <alignment vertical="center" shrinkToFit="1"/>
    </xf>
    <xf numFmtId="177" fontId="0" fillId="3" borderId="5" xfId="0" applyNumberFormat="1" applyFill="1" applyBorder="1" applyAlignment="1">
      <alignment vertical="center"/>
    </xf>
    <xf numFmtId="177" fontId="0" fillId="3" borderId="11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3" fontId="15" fillId="3" borderId="23" xfId="0" applyNumberFormat="1" applyFont="1" applyFill="1" applyBorder="1" applyAlignment="1">
      <alignment vertical="center" shrinkToFit="1"/>
    </xf>
    <xf numFmtId="3" fontId="15" fillId="3" borderId="26" xfId="0" applyNumberFormat="1" applyFont="1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10" fontId="14" fillId="3" borderId="38" xfId="0" applyNumberFormat="1" applyFont="1" applyFill="1" applyBorder="1" applyAlignment="1">
      <alignment vertical="center"/>
    </xf>
    <xf numFmtId="10" fontId="14" fillId="3" borderId="25" xfId="0" applyNumberFormat="1" applyFont="1" applyFill="1" applyBorder="1" applyAlignment="1">
      <alignment vertical="center"/>
    </xf>
    <xf numFmtId="10" fontId="14" fillId="3" borderId="39" xfId="0" applyNumberFormat="1" applyFont="1" applyFill="1" applyBorder="1" applyAlignment="1">
      <alignment vertical="center"/>
    </xf>
    <xf numFmtId="0" fontId="0" fillId="2" borderId="33" xfId="0" applyFill="1" applyBorder="1" applyAlignment="1">
      <alignment horizontal="left" vertical="center" shrinkToFit="1"/>
    </xf>
    <xf numFmtId="0" fontId="0" fillId="2" borderId="34" xfId="0" applyFill="1" applyBorder="1" applyAlignment="1">
      <alignment horizontal="left" vertical="center" shrinkToFit="1"/>
    </xf>
    <xf numFmtId="0" fontId="0" fillId="2" borderId="35" xfId="0" applyFill="1" applyBorder="1" applyAlignment="1">
      <alignment horizontal="left" vertical="center" shrinkToFit="1"/>
    </xf>
    <xf numFmtId="3" fontId="15" fillId="3" borderId="33" xfId="0" applyNumberFormat="1" applyFont="1" applyFill="1" applyBorder="1" applyAlignment="1">
      <alignment vertical="center" shrinkToFit="1"/>
    </xf>
    <xf numFmtId="3" fontId="15" fillId="3" borderId="34" xfId="0" applyNumberFormat="1" applyFont="1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177" fontId="0" fillId="3" borderId="8" xfId="0" applyNumberFormat="1" applyFill="1" applyBorder="1" applyAlignment="1">
      <alignment vertical="center"/>
    </xf>
    <xf numFmtId="177" fontId="0" fillId="3" borderId="3" xfId="0" applyNumberFormat="1" applyFill="1" applyBorder="1" applyAlignment="1">
      <alignment vertical="center"/>
    </xf>
  </cellXfs>
  <cellStyles count="36">
    <cellStyle name="桁区切り" xfId="1" builtinId="6"/>
    <cellStyle name="桁区切り 2" xfId="2"/>
    <cellStyle name="桁区切り 3" xfId="3"/>
    <cellStyle name="桁区切り 4" xfId="4"/>
    <cellStyle name="桁区切り 5" xfId="5"/>
    <cellStyle name="桁区切り 5 2" xfId="6"/>
    <cellStyle name="桁区切り 5 2 2" xfId="7"/>
    <cellStyle name="桁区切り 5 2 3" xfId="8"/>
    <cellStyle name="桁区切り 5 2 3 2" xfId="9"/>
    <cellStyle name="桁区切り 5 2 4" xfId="10"/>
    <cellStyle name="桁区切り 5 2 4 2" xfId="11"/>
    <cellStyle name="桁区切り 5 2 4 3" xfId="12"/>
    <cellStyle name="桁区切り 5 2 4 3 2" xfId="13"/>
    <cellStyle name="桁区切り 5 2 4 3 2 2" xfId="14"/>
    <cellStyle name="桁区切り 5 2 5" xfId="15"/>
    <cellStyle name="桁区切り 5 2 5 2" xfId="16"/>
    <cellStyle name="桁区切り 5 2 5 3" xfId="17"/>
    <cellStyle name="桁区切り 5 2 5 3 2" xfId="18"/>
    <cellStyle name="桁区切り 5 2 6" xfId="19"/>
    <cellStyle name="桁区切り 5 2 7" xfId="20"/>
    <cellStyle name="桁区切り 5 2 8" xfId="21"/>
    <cellStyle name="桁区切り 6" xfId="22"/>
    <cellStyle name="桁区切り 6 2" xfId="23"/>
    <cellStyle name="桁区切り 6 2 2" xfId="24"/>
    <cellStyle name="桁区切り 6 2 2 2" xfId="25"/>
    <cellStyle name="桁区切り 6 2 2 2 2" xfId="26"/>
    <cellStyle name="桁区切り 6 2 3" xfId="27"/>
    <cellStyle name="桁区切り 6 2 3 2" xfId="28"/>
    <cellStyle name="桁区切り 7" xfId="29"/>
    <cellStyle name="桁区切り 8" xfId="35"/>
    <cellStyle name="標準" xfId="0" builtinId="0"/>
    <cellStyle name="標準 2" xfId="30"/>
    <cellStyle name="標準 2 2" xfId="31"/>
    <cellStyle name="標準 2_0214風俗営業作業（郡山市）" xfId="32"/>
    <cellStyle name="標準 3" xfId="33"/>
    <cellStyle name="標準 4" xfId="3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59</xdr:row>
      <xdr:rowOff>95250</xdr:rowOff>
    </xdr:from>
    <xdr:to>
      <xdr:col>17</xdr:col>
      <xdr:colOff>95250</xdr:colOff>
      <xdr:row>60</xdr:row>
      <xdr:rowOff>76200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962275" y="112490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57</xdr:row>
      <xdr:rowOff>95250</xdr:rowOff>
    </xdr:from>
    <xdr:to>
      <xdr:col>17</xdr:col>
      <xdr:colOff>95250</xdr:colOff>
      <xdr:row>58</xdr:row>
      <xdr:rowOff>76200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62275" y="104489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66</xdr:row>
      <xdr:rowOff>95250</xdr:rowOff>
    </xdr:from>
    <xdr:to>
      <xdr:col>17</xdr:col>
      <xdr:colOff>95250</xdr:colOff>
      <xdr:row>67</xdr:row>
      <xdr:rowOff>76200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962275" y="11249025"/>
          <a:ext cx="371475" cy="1714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Y54"/>
  <sheetViews>
    <sheetView tabSelected="1" view="pageBreakPreview" zoomScaleNormal="100" zoomScaleSheetLayoutView="100" workbookViewId="0">
      <pane ySplit="1" topLeftCell="A2" activePane="bottomLeft" state="frozen"/>
      <selection pane="bottomLeft" activeCell="A3" sqref="A3"/>
    </sheetView>
  </sheetViews>
  <sheetFormatPr defaultRowHeight="13.5"/>
  <cols>
    <col min="1" max="1" width="10" style="4" customWidth="1"/>
    <col min="2" max="23" width="3.5" style="1" customWidth="1"/>
    <col min="24" max="24" width="1.5" style="1" customWidth="1"/>
    <col min="25" max="46" width="3.5" style="1" customWidth="1"/>
    <col min="47" max="47" width="10" style="1" customWidth="1"/>
    <col min="48" max="48" width="3.875" style="1" customWidth="1"/>
    <col min="49" max="16384" width="9" style="1"/>
  </cols>
  <sheetData>
    <row r="2" spans="1:51" ht="24.75" customHeight="1">
      <c r="A2" s="97" t="s">
        <v>161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18"/>
    </row>
    <row r="3" spans="1:51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3"/>
      <c r="U3" s="13"/>
      <c r="V3" s="13"/>
      <c r="W3" s="13"/>
      <c r="X3" s="15"/>
      <c r="Y3" s="13"/>
      <c r="AX3" s="1" t="s">
        <v>13</v>
      </c>
    </row>
    <row r="4" spans="1:51" ht="17.25" customHeight="1">
      <c r="B4" s="114" t="s">
        <v>89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5"/>
      <c r="Y4" s="114" t="s">
        <v>72</v>
      </c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X4" s="2" t="s">
        <v>14</v>
      </c>
      <c r="AY4" s="1" t="s">
        <v>16</v>
      </c>
    </row>
    <row r="5" spans="1:51" ht="17.25" customHeight="1">
      <c r="B5" s="114" t="s">
        <v>0</v>
      </c>
      <c r="C5" s="114"/>
      <c r="D5" s="114"/>
      <c r="E5" s="114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5"/>
      <c r="Y5" s="114" t="s">
        <v>0</v>
      </c>
      <c r="Z5" s="114"/>
      <c r="AA5" s="114"/>
      <c r="AB5" s="114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X5" s="2" t="s">
        <v>91</v>
      </c>
      <c r="AY5" s="1" t="s">
        <v>17</v>
      </c>
    </row>
    <row r="6" spans="1:51" ht="17.25" customHeight="1">
      <c r="B6" s="114"/>
      <c r="C6" s="114"/>
      <c r="D6" s="114"/>
      <c r="E6" s="114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5"/>
      <c r="Y6" s="114"/>
      <c r="Z6" s="114"/>
      <c r="AA6" s="114"/>
      <c r="AB6" s="114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X6" s="2"/>
      <c r="AY6" s="1" t="s">
        <v>24</v>
      </c>
    </row>
    <row r="7" spans="1:51" ht="14.25" customHeight="1">
      <c r="B7" s="114" t="s">
        <v>1</v>
      </c>
      <c r="C7" s="114"/>
      <c r="D7" s="114"/>
      <c r="E7" s="114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5"/>
      <c r="Y7" s="114" t="s">
        <v>1</v>
      </c>
      <c r="Z7" s="114"/>
      <c r="AA7" s="114"/>
      <c r="AB7" s="114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</row>
    <row r="8" spans="1:51" ht="13.5" customHeight="1">
      <c r="B8" s="114"/>
      <c r="C8" s="114"/>
      <c r="D8" s="114"/>
      <c r="E8" s="114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5"/>
      <c r="Y8" s="114"/>
      <c r="Z8" s="114"/>
      <c r="AA8" s="114"/>
      <c r="AB8" s="114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</row>
    <row r="9" spans="1:51" ht="13.5" customHeight="1">
      <c r="B9" s="114" t="s">
        <v>9</v>
      </c>
      <c r="C9" s="114"/>
      <c r="D9" s="114"/>
      <c r="E9" s="114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5"/>
      <c r="Y9" s="114" t="s">
        <v>9</v>
      </c>
      <c r="Z9" s="114"/>
      <c r="AA9" s="114"/>
      <c r="AB9" s="114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</row>
    <row r="10" spans="1:51" ht="13.5" customHeight="1">
      <c r="B10" s="114"/>
      <c r="C10" s="114"/>
      <c r="D10" s="114"/>
      <c r="E10" s="114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5"/>
      <c r="Y10" s="114"/>
      <c r="Z10" s="114"/>
      <c r="AA10" s="114"/>
      <c r="AB10" s="114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</row>
    <row r="11" spans="1:51" ht="13.5" customHeight="1">
      <c r="B11" s="114" t="s">
        <v>2</v>
      </c>
      <c r="C11" s="114"/>
      <c r="D11" s="114"/>
      <c r="E11" s="114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5"/>
      <c r="Y11" s="114" t="s">
        <v>2</v>
      </c>
      <c r="Z11" s="114"/>
      <c r="AA11" s="114"/>
      <c r="AB11" s="114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3"/>
      <c r="AV11" s="3"/>
    </row>
    <row r="12" spans="1:51" ht="13.5" customHeight="1">
      <c r="B12" s="114"/>
      <c r="C12" s="114"/>
      <c r="D12" s="114"/>
      <c r="E12" s="114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5"/>
      <c r="Y12" s="114"/>
      <c r="Z12" s="114"/>
      <c r="AA12" s="114"/>
      <c r="AB12" s="114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</row>
    <row r="13" spans="1:51" ht="13.5" customHeight="1">
      <c r="B13" s="115" t="s">
        <v>4</v>
      </c>
      <c r="C13" s="115"/>
      <c r="D13" s="115"/>
      <c r="E13" s="115"/>
      <c r="F13" s="122" t="s">
        <v>5</v>
      </c>
      <c r="G13" s="123"/>
      <c r="H13" s="123"/>
      <c r="I13" s="123"/>
      <c r="J13" s="123"/>
      <c r="K13" s="123"/>
      <c r="L13" s="123"/>
      <c r="M13" s="123"/>
      <c r="N13" s="124" t="s">
        <v>6</v>
      </c>
      <c r="O13" s="125"/>
      <c r="P13" s="125"/>
      <c r="Q13" s="125"/>
      <c r="R13" s="125"/>
      <c r="S13" s="125"/>
      <c r="T13" s="125"/>
      <c r="U13" s="125"/>
      <c r="V13" s="125"/>
      <c r="W13" s="125"/>
      <c r="X13" s="15"/>
      <c r="Y13" s="115" t="s">
        <v>4</v>
      </c>
      <c r="Z13" s="115"/>
      <c r="AA13" s="115"/>
      <c r="AB13" s="115"/>
      <c r="AC13" s="122" t="s">
        <v>5</v>
      </c>
      <c r="AD13" s="123"/>
      <c r="AE13" s="123"/>
      <c r="AF13" s="123"/>
      <c r="AG13" s="123"/>
      <c r="AH13" s="123"/>
      <c r="AI13" s="123"/>
      <c r="AJ13" s="123"/>
      <c r="AK13" s="124" t="s">
        <v>6</v>
      </c>
      <c r="AL13" s="125"/>
      <c r="AM13" s="125"/>
      <c r="AN13" s="125"/>
      <c r="AO13" s="125"/>
      <c r="AP13" s="125"/>
      <c r="AQ13" s="125"/>
      <c r="AR13" s="125"/>
      <c r="AS13" s="125"/>
      <c r="AT13" s="125"/>
    </row>
    <row r="14" spans="1:51" ht="13.5" customHeight="1">
      <c r="B14" s="115"/>
      <c r="C14" s="115"/>
      <c r="D14" s="115"/>
      <c r="E14" s="115"/>
      <c r="F14" s="122"/>
      <c r="G14" s="123"/>
      <c r="H14" s="123"/>
      <c r="I14" s="123"/>
      <c r="J14" s="123"/>
      <c r="K14" s="123"/>
      <c r="L14" s="123"/>
      <c r="M14" s="123"/>
      <c r="N14" s="124"/>
      <c r="O14" s="125"/>
      <c r="P14" s="125"/>
      <c r="Q14" s="125"/>
      <c r="R14" s="125"/>
      <c r="S14" s="125"/>
      <c r="T14" s="125"/>
      <c r="U14" s="125"/>
      <c r="V14" s="125"/>
      <c r="W14" s="125"/>
      <c r="X14" s="15"/>
      <c r="Y14" s="115"/>
      <c r="Z14" s="115"/>
      <c r="AA14" s="115"/>
      <c r="AB14" s="115"/>
      <c r="AC14" s="122"/>
      <c r="AD14" s="123"/>
      <c r="AE14" s="123"/>
      <c r="AF14" s="123"/>
      <c r="AG14" s="123"/>
      <c r="AH14" s="123"/>
      <c r="AI14" s="123"/>
      <c r="AJ14" s="123"/>
      <c r="AK14" s="124"/>
      <c r="AL14" s="125"/>
      <c r="AM14" s="125"/>
      <c r="AN14" s="125"/>
      <c r="AO14" s="125"/>
      <c r="AP14" s="125"/>
      <c r="AQ14" s="125"/>
      <c r="AR14" s="125"/>
      <c r="AS14" s="125"/>
      <c r="AT14" s="125"/>
    </row>
    <row r="15" spans="1:51" ht="13.5" customHeight="1">
      <c r="B15" s="114" t="s">
        <v>3</v>
      </c>
      <c r="C15" s="114"/>
      <c r="D15" s="114"/>
      <c r="E15" s="114"/>
      <c r="F15" s="12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9"/>
      <c r="X15" s="15"/>
      <c r="Y15" s="114" t="s">
        <v>3</v>
      </c>
      <c r="Z15" s="114"/>
      <c r="AA15" s="114"/>
      <c r="AB15" s="114"/>
      <c r="AC15" s="135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7"/>
    </row>
    <row r="16" spans="1:51" ht="13.5" customHeight="1">
      <c r="B16" s="114"/>
      <c r="C16" s="114"/>
      <c r="D16" s="114"/>
      <c r="E16" s="114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2"/>
      <c r="X16" s="15"/>
      <c r="Y16" s="114"/>
      <c r="Z16" s="114"/>
      <c r="AA16" s="114"/>
      <c r="AB16" s="114"/>
      <c r="AC16" s="138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40"/>
      <c r="AU16" s="116"/>
    </row>
    <row r="17" spans="1:47" ht="13.5" customHeight="1">
      <c r="B17" s="119" t="s">
        <v>7</v>
      </c>
      <c r="C17" s="114"/>
      <c r="D17" s="114"/>
      <c r="E17" s="114"/>
      <c r="F17" s="120"/>
      <c r="G17" s="120"/>
      <c r="H17" s="120"/>
      <c r="I17" s="120"/>
      <c r="J17" s="120"/>
      <c r="K17" s="120"/>
      <c r="L17" s="120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5"/>
      <c r="Y17" s="119" t="s">
        <v>22</v>
      </c>
      <c r="Z17" s="114"/>
      <c r="AA17" s="114"/>
      <c r="AB17" s="114"/>
      <c r="AC17" s="120"/>
      <c r="AD17" s="120"/>
      <c r="AE17" s="120"/>
      <c r="AF17" s="120"/>
      <c r="AG17" s="120"/>
      <c r="AH17" s="120"/>
      <c r="AI17" s="120"/>
      <c r="AJ17" s="119" t="s">
        <v>26</v>
      </c>
      <c r="AK17" s="114"/>
      <c r="AL17" s="114"/>
      <c r="AM17" s="114"/>
      <c r="AN17" s="133">
        <f>AC17-F17</f>
        <v>0</v>
      </c>
      <c r="AO17" s="133"/>
      <c r="AP17" s="133"/>
      <c r="AQ17" s="133"/>
      <c r="AR17" s="133"/>
      <c r="AS17" s="133"/>
      <c r="AT17" s="133"/>
      <c r="AU17" s="116"/>
    </row>
    <row r="18" spans="1:47" ht="13.5" customHeight="1">
      <c r="B18" s="114"/>
      <c r="C18" s="114"/>
      <c r="D18" s="114"/>
      <c r="E18" s="114"/>
      <c r="F18" s="120"/>
      <c r="G18" s="120"/>
      <c r="H18" s="120"/>
      <c r="I18" s="120"/>
      <c r="J18" s="120"/>
      <c r="K18" s="120"/>
      <c r="L18" s="120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5"/>
      <c r="Y18" s="114"/>
      <c r="Z18" s="114"/>
      <c r="AA18" s="114"/>
      <c r="AB18" s="114"/>
      <c r="AC18" s="120"/>
      <c r="AD18" s="120"/>
      <c r="AE18" s="120"/>
      <c r="AF18" s="120"/>
      <c r="AG18" s="120"/>
      <c r="AH18" s="120"/>
      <c r="AI18" s="120"/>
      <c r="AJ18" s="114"/>
      <c r="AK18" s="114"/>
      <c r="AL18" s="114"/>
      <c r="AM18" s="114"/>
      <c r="AN18" s="133"/>
      <c r="AO18" s="133"/>
      <c r="AP18" s="133"/>
      <c r="AQ18" s="133"/>
      <c r="AR18" s="133"/>
      <c r="AS18" s="133"/>
      <c r="AT18" s="133"/>
      <c r="AU18" s="116"/>
    </row>
    <row r="19" spans="1:47" ht="13.5" customHeight="1">
      <c r="B19" s="119" t="s">
        <v>8</v>
      </c>
      <c r="C19" s="114"/>
      <c r="D19" s="114"/>
      <c r="E19" s="114"/>
      <c r="F19" s="133">
        <f ca="1">F52</f>
        <v>0</v>
      </c>
      <c r="G19" s="133"/>
      <c r="H19" s="133"/>
      <c r="I19" s="133"/>
      <c r="J19" s="165" t="s">
        <v>159</v>
      </c>
      <c r="K19" s="165"/>
      <c r="L19" s="165"/>
      <c r="M19" s="146">
        <f ca="1">J52</f>
        <v>0</v>
      </c>
      <c r="N19" s="146"/>
      <c r="O19" s="146"/>
      <c r="P19" s="146"/>
      <c r="Q19" s="147" t="s">
        <v>25</v>
      </c>
      <c r="R19" s="148"/>
      <c r="S19" s="148"/>
      <c r="T19" s="151"/>
      <c r="U19" s="153">
        <f ca="1">N52</f>
        <v>0</v>
      </c>
      <c r="V19" s="154"/>
      <c r="W19" s="155"/>
      <c r="X19" s="15"/>
      <c r="Y19" s="119" t="s">
        <v>23</v>
      </c>
      <c r="Z19" s="114"/>
      <c r="AA19" s="114"/>
      <c r="AB19" s="114"/>
      <c r="AC19" s="133">
        <f ca="1">AC52</f>
        <v>0</v>
      </c>
      <c r="AD19" s="133"/>
      <c r="AE19" s="133"/>
      <c r="AF19" s="133"/>
      <c r="AG19" s="165" t="s">
        <v>160</v>
      </c>
      <c r="AH19" s="165"/>
      <c r="AI19" s="165"/>
      <c r="AJ19" s="146">
        <f ca="1">AG52</f>
        <v>0</v>
      </c>
      <c r="AK19" s="146"/>
      <c r="AL19" s="146"/>
      <c r="AM19" s="146"/>
      <c r="AN19" s="147" t="s">
        <v>95</v>
      </c>
      <c r="AO19" s="148"/>
      <c r="AP19" s="148"/>
      <c r="AQ19" s="151"/>
      <c r="AR19" s="159">
        <f ca="1">AK52</f>
        <v>0</v>
      </c>
      <c r="AS19" s="160"/>
      <c r="AT19" s="161"/>
      <c r="AU19" s="116"/>
    </row>
    <row r="20" spans="1:47" ht="14.25" customHeight="1">
      <c r="B20" s="114"/>
      <c r="C20" s="114"/>
      <c r="D20" s="114"/>
      <c r="E20" s="114"/>
      <c r="F20" s="133"/>
      <c r="G20" s="133"/>
      <c r="H20" s="133"/>
      <c r="I20" s="133"/>
      <c r="J20" s="165"/>
      <c r="K20" s="165"/>
      <c r="L20" s="165"/>
      <c r="M20" s="146"/>
      <c r="N20" s="146"/>
      <c r="O20" s="146"/>
      <c r="P20" s="146"/>
      <c r="Q20" s="149"/>
      <c r="R20" s="150"/>
      <c r="S20" s="150"/>
      <c r="T20" s="152"/>
      <c r="U20" s="156"/>
      <c r="V20" s="157"/>
      <c r="W20" s="158"/>
      <c r="X20" s="15"/>
      <c r="Y20" s="114"/>
      <c r="Z20" s="114"/>
      <c r="AA20" s="114"/>
      <c r="AB20" s="114"/>
      <c r="AC20" s="133"/>
      <c r="AD20" s="133"/>
      <c r="AE20" s="133"/>
      <c r="AF20" s="133"/>
      <c r="AG20" s="165"/>
      <c r="AH20" s="165"/>
      <c r="AI20" s="165"/>
      <c r="AJ20" s="146"/>
      <c r="AK20" s="146"/>
      <c r="AL20" s="146"/>
      <c r="AM20" s="146"/>
      <c r="AN20" s="149"/>
      <c r="AO20" s="150"/>
      <c r="AP20" s="150"/>
      <c r="AQ20" s="152"/>
      <c r="AR20" s="162"/>
      <c r="AS20" s="163"/>
      <c r="AT20" s="164"/>
      <c r="AU20" s="116"/>
    </row>
    <row r="21" spans="1:47" ht="13.5" customHeight="1">
      <c r="B21" s="6" t="s">
        <v>55</v>
      </c>
      <c r="C21" s="9"/>
      <c r="D21" s="7"/>
      <c r="E21" s="7"/>
      <c r="F21" s="7"/>
      <c r="G21" s="6"/>
      <c r="H21" s="6"/>
      <c r="I21" s="6"/>
      <c r="J21" s="6"/>
      <c r="K21" s="6"/>
      <c r="L21" s="6"/>
      <c r="M21" s="6"/>
      <c r="N21" s="5"/>
      <c r="O21" s="6"/>
      <c r="P21" s="7"/>
      <c r="Q21" s="7"/>
      <c r="R21" s="6"/>
      <c r="S21" s="6"/>
      <c r="T21" s="6"/>
      <c r="U21" s="6"/>
      <c r="V21" s="6"/>
      <c r="W21" s="6"/>
      <c r="X21" s="15"/>
      <c r="Y21" s="6"/>
      <c r="Z21" s="6"/>
      <c r="AA21" s="6"/>
      <c r="AB21" s="6"/>
      <c r="AC21" s="7"/>
      <c r="AD21" s="9"/>
      <c r="AE21" s="9"/>
      <c r="AF21" s="9"/>
      <c r="AG21" s="9"/>
      <c r="AH21" s="9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9"/>
    </row>
    <row r="22" spans="1:47">
      <c r="B22" s="8" t="s">
        <v>62</v>
      </c>
      <c r="C22" s="6"/>
      <c r="D22" s="7"/>
      <c r="E22" s="7"/>
      <c r="F22" s="7"/>
      <c r="G22" s="6"/>
      <c r="H22" s="6"/>
      <c r="I22" s="6"/>
      <c r="J22" s="6"/>
      <c r="K22" s="6"/>
      <c r="L22" s="6"/>
      <c r="M22" s="6"/>
      <c r="N22" s="5"/>
      <c r="O22" s="7"/>
      <c r="P22" s="7"/>
      <c r="Q22" s="7"/>
      <c r="R22" s="6"/>
      <c r="S22" s="6"/>
      <c r="T22" s="6"/>
      <c r="U22" s="6"/>
      <c r="V22" s="6"/>
      <c r="W22" s="6"/>
      <c r="X22" s="15"/>
      <c r="Y22" s="6"/>
      <c r="Z22" s="6"/>
      <c r="AA22" s="6"/>
      <c r="AB22" s="6"/>
      <c r="AC22" s="7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7" ht="20.25" customHeight="1">
      <c r="B23" s="114" t="s">
        <v>90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5"/>
      <c r="Y23" s="114" t="s">
        <v>73</v>
      </c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</row>
    <row r="24" spans="1:47" s="2" customFormat="1" ht="27" customHeight="1">
      <c r="A24" s="4"/>
      <c r="B24" s="114" t="s">
        <v>10</v>
      </c>
      <c r="C24" s="114"/>
      <c r="D24" s="119" t="s">
        <v>83</v>
      </c>
      <c r="E24" s="114"/>
      <c r="F24" s="114"/>
      <c r="G24" s="114"/>
      <c r="H24" s="114"/>
      <c r="I24" s="119" t="s">
        <v>12</v>
      </c>
      <c r="J24" s="114"/>
      <c r="K24" s="114"/>
      <c r="L24" s="126" t="s">
        <v>93</v>
      </c>
      <c r="M24" s="126"/>
      <c r="N24" s="126"/>
      <c r="O24" s="126"/>
      <c r="P24" s="147" t="s">
        <v>74</v>
      </c>
      <c r="Q24" s="148"/>
      <c r="R24" s="148"/>
      <c r="S24" s="148"/>
      <c r="T24" s="118" t="s">
        <v>15</v>
      </c>
      <c r="U24" s="118" t="s">
        <v>66</v>
      </c>
      <c r="V24" s="118" t="s">
        <v>11</v>
      </c>
      <c r="W24" s="118" t="s">
        <v>94</v>
      </c>
      <c r="X24" s="15"/>
      <c r="Y24" s="114" t="s">
        <v>10</v>
      </c>
      <c r="Z24" s="114"/>
      <c r="AA24" s="119" t="s">
        <v>83</v>
      </c>
      <c r="AB24" s="114"/>
      <c r="AC24" s="114"/>
      <c r="AD24" s="114"/>
      <c r="AE24" s="114"/>
      <c r="AF24" s="119" t="s">
        <v>12</v>
      </c>
      <c r="AG24" s="114"/>
      <c r="AH24" s="114"/>
      <c r="AI24" s="126" t="s">
        <v>93</v>
      </c>
      <c r="AJ24" s="126"/>
      <c r="AK24" s="126"/>
      <c r="AL24" s="126"/>
      <c r="AM24" s="147" t="s">
        <v>74</v>
      </c>
      <c r="AN24" s="148"/>
      <c r="AO24" s="148"/>
      <c r="AP24" s="148"/>
      <c r="AQ24" s="118" t="s">
        <v>15</v>
      </c>
      <c r="AR24" s="118" t="s">
        <v>66</v>
      </c>
      <c r="AS24" s="118" t="s">
        <v>11</v>
      </c>
      <c r="AT24" s="118" t="s">
        <v>94</v>
      </c>
    </row>
    <row r="25" spans="1:47" s="2" customFormat="1" ht="27" customHeight="1">
      <c r="A25" s="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26"/>
      <c r="M25" s="126"/>
      <c r="N25" s="126"/>
      <c r="O25" s="126"/>
      <c r="P25" s="149"/>
      <c r="Q25" s="150"/>
      <c r="R25" s="150"/>
      <c r="S25" s="150"/>
      <c r="T25" s="118"/>
      <c r="U25" s="118"/>
      <c r="V25" s="118"/>
      <c r="W25" s="118"/>
      <c r="X25" s="15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26"/>
      <c r="AJ25" s="126"/>
      <c r="AK25" s="126"/>
      <c r="AL25" s="126"/>
      <c r="AM25" s="149"/>
      <c r="AN25" s="150"/>
      <c r="AO25" s="150"/>
      <c r="AP25" s="150"/>
      <c r="AQ25" s="118"/>
      <c r="AR25" s="118"/>
      <c r="AS25" s="118"/>
      <c r="AT25" s="118"/>
    </row>
    <row r="26" spans="1:47" ht="48.75" customHeight="1">
      <c r="A26" s="87" t="str">
        <f>IF(AND(L26="事業用",T26="○",U26="×",V26="×",W26="×"),"対象",IF(AND(L26="事業用",T26="○",U26="×",V26="×",W26="○"),"事業用対象外",IF(OR(L26=""),"-","対象外")))</f>
        <v>-</v>
      </c>
      <c r="B26" s="100"/>
      <c r="C26" s="100"/>
      <c r="D26" s="102"/>
      <c r="E26" s="101"/>
      <c r="F26" s="101"/>
      <c r="G26" s="101"/>
      <c r="H26" s="101"/>
      <c r="I26" s="98"/>
      <c r="J26" s="98"/>
      <c r="K26" s="98"/>
      <c r="L26" s="99"/>
      <c r="M26" s="99"/>
      <c r="N26" s="99"/>
      <c r="O26" s="99"/>
      <c r="P26" s="95"/>
      <c r="Q26" s="96"/>
      <c r="R26" s="96"/>
      <c r="S26" s="96"/>
      <c r="T26" s="48"/>
      <c r="U26" s="48"/>
      <c r="V26" s="85"/>
      <c r="W26" s="47"/>
      <c r="X26" s="16"/>
      <c r="Y26" s="100"/>
      <c r="Z26" s="100"/>
      <c r="AA26" s="102"/>
      <c r="AB26" s="101"/>
      <c r="AC26" s="101"/>
      <c r="AD26" s="101"/>
      <c r="AE26" s="101"/>
      <c r="AF26" s="98"/>
      <c r="AG26" s="98"/>
      <c r="AH26" s="98"/>
      <c r="AI26" s="99"/>
      <c r="AJ26" s="99"/>
      <c r="AK26" s="99"/>
      <c r="AL26" s="99"/>
      <c r="AM26" s="95"/>
      <c r="AN26" s="96"/>
      <c r="AO26" s="96"/>
      <c r="AP26" s="96"/>
      <c r="AQ26" s="48"/>
      <c r="AR26" s="48"/>
      <c r="AS26" s="86"/>
      <c r="AT26" s="86"/>
      <c r="AU26" s="87" t="str">
        <f>IF(AND(AI26="事業用",AQ26="○",AR26="×",AS26="×",AT26="×"),"対象",IF(AND(AI26="事業用",AQ26="○",AR26="×",AS26="×",AT26="○"),"事業用対象外",IF(OR(AI26=""),"-","対象外")))</f>
        <v>-</v>
      </c>
    </row>
    <row r="27" spans="1:47" ht="48.75" customHeight="1">
      <c r="A27" s="87" t="str">
        <f>IF(AND(L27="事業用",T27="○",U27="×",V27="×",W27="×"),"対象",IF(AND(L27="事業用",T27="○",U27="×",V27="×",W27="○"),"事業用対象外",IF(OR(L27=""),"-","対象外")))</f>
        <v>-</v>
      </c>
      <c r="B27" s="100"/>
      <c r="C27" s="100"/>
      <c r="D27" s="102"/>
      <c r="E27" s="101"/>
      <c r="F27" s="101"/>
      <c r="G27" s="101"/>
      <c r="H27" s="101"/>
      <c r="I27" s="98"/>
      <c r="J27" s="98"/>
      <c r="K27" s="98"/>
      <c r="L27" s="99"/>
      <c r="M27" s="99"/>
      <c r="N27" s="99"/>
      <c r="O27" s="99"/>
      <c r="P27" s="95"/>
      <c r="Q27" s="96"/>
      <c r="R27" s="96"/>
      <c r="S27" s="96"/>
      <c r="T27" s="48"/>
      <c r="U27" s="48"/>
      <c r="V27" s="48"/>
      <c r="W27" s="81"/>
      <c r="X27" s="16"/>
      <c r="Y27" s="100"/>
      <c r="Z27" s="100"/>
      <c r="AA27" s="102"/>
      <c r="AB27" s="101"/>
      <c r="AC27" s="101"/>
      <c r="AD27" s="101"/>
      <c r="AE27" s="101"/>
      <c r="AF27" s="98"/>
      <c r="AG27" s="98"/>
      <c r="AH27" s="98"/>
      <c r="AI27" s="99"/>
      <c r="AJ27" s="99"/>
      <c r="AK27" s="99"/>
      <c r="AL27" s="99"/>
      <c r="AM27" s="95"/>
      <c r="AN27" s="96"/>
      <c r="AO27" s="96"/>
      <c r="AP27" s="96"/>
      <c r="AQ27" s="48"/>
      <c r="AR27" s="48"/>
      <c r="AS27" s="48"/>
      <c r="AT27" s="86"/>
      <c r="AU27" s="87" t="str">
        <f>IF(AND(AI27="事業用",AQ27="○",AR27="×",AS27="×",AT27="×"),"対象",IF(AND(AI27="事業用",AQ27="○",AR27="×",AS27="×",AT27="○"),"事業用対象外",IF(OR(AI27=""),"-","対象外")))</f>
        <v>-</v>
      </c>
    </row>
    <row r="28" spans="1:47" ht="48.75" customHeight="1">
      <c r="A28" s="87" t="str">
        <f t="shared" ref="A28:A41" si="0">IF(AND(L28="事業用",T28="○",U28="×",V28="×",W28="×"),"対象",IF(AND(L28="事業用",T28="○",U28="×",V28="×",W28="○"),"事業用対象外",IF(OR(L28=""),"-","対象外")))</f>
        <v>-</v>
      </c>
      <c r="B28" s="105"/>
      <c r="C28" s="106"/>
      <c r="D28" s="107"/>
      <c r="E28" s="166"/>
      <c r="F28" s="166"/>
      <c r="G28" s="166"/>
      <c r="H28" s="167"/>
      <c r="I28" s="110"/>
      <c r="J28" s="111"/>
      <c r="K28" s="112"/>
      <c r="L28" s="99"/>
      <c r="M28" s="99"/>
      <c r="N28" s="99"/>
      <c r="O28" s="99"/>
      <c r="P28" s="95"/>
      <c r="Q28" s="96"/>
      <c r="R28" s="96"/>
      <c r="S28" s="96"/>
      <c r="T28" s="48"/>
      <c r="U28" s="48"/>
      <c r="V28" s="48"/>
      <c r="W28" s="81"/>
      <c r="X28" s="16"/>
      <c r="Y28" s="105"/>
      <c r="Z28" s="106"/>
      <c r="AA28" s="107"/>
      <c r="AB28" s="166"/>
      <c r="AC28" s="166"/>
      <c r="AD28" s="166"/>
      <c r="AE28" s="167"/>
      <c r="AF28" s="110"/>
      <c r="AG28" s="111"/>
      <c r="AH28" s="112"/>
      <c r="AI28" s="99"/>
      <c r="AJ28" s="99"/>
      <c r="AK28" s="99"/>
      <c r="AL28" s="99"/>
      <c r="AM28" s="95"/>
      <c r="AN28" s="96"/>
      <c r="AO28" s="96"/>
      <c r="AP28" s="96"/>
      <c r="AQ28" s="48"/>
      <c r="AR28" s="48"/>
      <c r="AS28" s="48"/>
      <c r="AT28" s="86"/>
      <c r="AU28" s="87" t="str">
        <f t="shared" ref="AU28:AU41" si="1">IF(AND(AI28="事業用",AQ28="○",AR28="×",AS28="×",AT28="×"),"対象",IF(AND(AI28="事業用",AQ28="○",AR28="×",AS28="×",AT28="○"),"事業用対象外",IF(OR(AI28=""),"-","対象外")))</f>
        <v>-</v>
      </c>
    </row>
    <row r="29" spans="1:47" ht="48.75" customHeight="1">
      <c r="A29" s="87" t="str">
        <f t="shared" si="0"/>
        <v>-</v>
      </c>
      <c r="B29" s="105"/>
      <c r="C29" s="106"/>
      <c r="D29" s="107"/>
      <c r="E29" s="166"/>
      <c r="F29" s="166"/>
      <c r="G29" s="166"/>
      <c r="H29" s="167"/>
      <c r="I29" s="110"/>
      <c r="J29" s="111"/>
      <c r="K29" s="112"/>
      <c r="L29" s="99"/>
      <c r="M29" s="99"/>
      <c r="N29" s="99"/>
      <c r="O29" s="99"/>
      <c r="P29" s="95"/>
      <c r="Q29" s="96"/>
      <c r="R29" s="96"/>
      <c r="S29" s="96"/>
      <c r="T29" s="48"/>
      <c r="U29" s="48"/>
      <c r="V29" s="48"/>
      <c r="W29" s="47"/>
      <c r="X29" s="16"/>
      <c r="Y29" s="105"/>
      <c r="Z29" s="106"/>
      <c r="AA29" s="107"/>
      <c r="AB29" s="166"/>
      <c r="AC29" s="166"/>
      <c r="AD29" s="166"/>
      <c r="AE29" s="167"/>
      <c r="AF29" s="110"/>
      <c r="AG29" s="111"/>
      <c r="AH29" s="112"/>
      <c r="AI29" s="143"/>
      <c r="AJ29" s="144"/>
      <c r="AK29" s="144"/>
      <c r="AL29" s="145"/>
      <c r="AM29" s="95"/>
      <c r="AN29" s="96"/>
      <c r="AO29" s="96"/>
      <c r="AP29" s="96"/>
      <c r="AQ29" s="48"/>
      <c r="AR29" s="48"/>
      <c r="AS29" s="48"/>
      <c r="AT29" s="85"/>
      <c r="AU29" s="87" t="str">
        <f t="shared" si="1"/>
        <v>-</v>
      </c>
    </row>
    <row r="30" spans="1:47" ht="48.75" customHeight="1">
      <c r="A30" s="87" t="str">
        <f t="shared" si="0"/>
        <v>-</v>
      </c>
      <c r="B30" s="105"/>
      <c r="C30" s="106"/>
      <c r="D30" s="107"/>
      <c r="E30" s="166"/>
      <c r="F30" s="166"/>
      <c r="G30" s="166"/>
      <c r="H30" s="167"/>
      <c r="I30" s="110"/>
      <c r="J30" s="111"/>
      <c r="K30" s="112"/>
      <c r="L30" s="99"/>
      <c r="M30" s="99"/>
      <c r="N30" s="99"/>
      <c r="O30" s="99"/>
      <c r="P30" s="95"/>
      <c r="Q30" s="96"/>
      <c r="R30" s="96"/>
      <c r="S30" s="96"/>
      <c r="T30" s="48"/>
      <c r="U30" s="48"/>
      <c r="V30" s="48"/>
      <c r="W30" s="47"/>
      <c r="X30" s="16"/>
      <c r="Y30" s="105"/>
      <c r="Z30" s="106"/>
      <c r="AA30" s="107"/>
      <c r="AB30" s="166"/>
      <c r="AC30" s="166"/>
      <c r="AD30" s="166"/>
      <c r="AE30" s="167"/>
      <c r="AF30" s="110"/>
      <c r="AG30" s="111"/>
      <c r="AH30" s="112"/>
      <c r="AI30" s="143"/>
      <c r="AJ30" s="144"/>
      <c r="AK30" s="144"/>
      <c r="AL30" s="145"/>
      <c r="AM30" s="95"/>
      <c r="AN30" s="96"/>
      <c r="AO30" s="96"/>
      <c r="AP30" s="96"/>
      <c r="AQ30" s="48"/>
      <c r="AR30" s="48"/>
      <c r="AS30" s="48"/>
      <c r="AT30" s="85"/>
      <c r="AU30" s="87" t="str">
        <f t="shared" si="1"/>
        <v>-</v>
      </c>
    </row>
    <row r="31" spans="1:47" ht="48.75" customHeight="1">
      <c r="A31" s="87" t="str">
        <f t="shared" si="0"/>
        <v>-</v>
      </c>
      <c r="B31" s="105"/>
      <c r="C31" s="106"/>
      <c r="D31" s="107"/>
      <c r="E31" s="166"/>
      <c r="F31" s="166"/>
      <c r="G31" s="166"/>
      <c r="H31" s="167"/>
      <c r="I31" s="110"/>
      <c r="J31" s="111"/>
      <c r="K31" s="112"/>
      <c r="L31" s="99"/>
      <c r="M31" s="99"/>
      <c r="N31" s="99"/>
      <c r="O31" s="99"/>
      <c r="P31" s="95"/>
      <c r="Q31" s="96"/>
      <c r="R31" s="96"/>
      <c r="S31" s="96"/>
      <c r="T31" s="48"/>
      <c r="U31" s="48"/>
      <c r="V31" s="48"/>
      <c r="W31" s="47"/>
      <c r="X31" s="16"/>
      <c r="Y31" s="105"/>
      <c r="Z31" s="106"/>
      <c r="AA31" s="107"/>
      <c r="AB31" s="166"/>
      <c r="AC31" s="166"/>
      <c r="AD31" s="166"/>
      <c r="AE31" s="167"/>
      <c r="AF31" s="110"/>
      <c r="AG31" s="111"/>
      <c r="AH31" s="112"/>
      <c r="AI31" s="143"/>
      <c r="AJ31" s="144"/>
      <c r="AK31" s="144"/>
      <c r="AL31" s="145"/>
      <c r="AM31" s="95"/>
      <c r="AN31" s="96"/>
      <c r="AO31" s="96"/>
      <c r="AP31" s="96"/>
      <c r="AQ31" s="48"/>
      <c r="AR31" s="48"/>
      <c r="AS31" s="48"/>
      <c r="AT31" s="85"/>
      <c r="AU31" s="87" t="str">
        <f t="shared" si="1"/>
        <v>-</v>
      </c>
    </row>
    <row r="32" spans="1:47" ht="48.75" customHeight="1">
      <c r="A32" s="87" t="str">
        <f t="shared" si="0"/>
        <v>-</v>
      </c>
      <c r="B32" s="105"/>
      <c r="C32" s="106"/>
      <c r="D32" s="107"/>
      <c r="E32" s="166"/>
      <c r="F32" s="166"/>
      <c r="G32" s="166"/>
      <c r="H32" s="167"/>
      <c r="I32" s="110"/>
      <c r="J32" s="111"/>
      <c r="K32" s="112"/>
      <c r="L32" s="99"/>
      <c r="M32" s="99"/>
      <c r="N32" s="99"/>
      <c r="O32" s="99"/>
      <c r="P32" s="95"/>
      <c r="Q32" s="96"/>
      <c r="R32" s="96"/>
      <c r="S32" s="96"/>
      <c r="T32" s="48"/>
      <c r="U32" s="48"/>
      <c r="V32" s="48"/>
      <c r="W32" s="47"/>
      <c r="X32" s="16"/>
      <c r="Y32" s="105"/>
      <c r="Z32" s="106"/>
      <c r="AA32" s="107"/>
      <c r="AB32" s="166"/>
      <c r="AC32" s="166"/>
      <c r="AD32" s="166"/>
      <c r="AE32" s="167"/>
      <c r="AF32" s="110"/>
      <c r="AG32" s="111"/>
      <c r="AH32" s="112"/>
      <c r="AI32" s="143"/>
      <c r="AJ32" s="144"/>
      <c r="AK32" s="144"/>
      <c r="AL32" s="145"/>
      <c r="AM32" s="95"/>
      <c r="AN32" s="96"/>
      <c r="AO32" s="96"/>
      <c r="AP32" s="96"/>
      <c r="AQ32" s="48"/>
      <c r="AR32" s="48"/>
      <c r="AS32" s="48"/>
      <c r="AT32" s="85"/>
      <c r="AU32" s="87" t="str">
        <f t="shared" si="1"/>
        <v>-</v>
      </c>
    </row>
    <row r="33" spans="1:47" ht="48.75" customHeight="1">
      <c r="A33" s="87" t="str">
        <f t="shared" si="0"/>
        <v>-</v>
      </c>
      <c r="B33" s="105"/>
      <c r="C33" s="106"/>
      <c r="D33" s="107"/>
      <c r="E33" s="166"/>
      <c r="F33" s="166"/>
      <c r="G33" s="166"/>
      <c r="H33" s="167"/>
      <c r="I33" s="110"/>
      <c r="J33" s="111"/>
      <c r="K33" s="112"/>
      <c r="L33" s="99"/>
      <c r="M33" s="99"/>
      <c r="N33" s="99"/>
      <c r="O33" s="99"/>
      <c r="P33" s="95"/>
      <c r="Q33" s="96"/>
      <c r="R33" s="96"/>
      <c r="S33" s="96"/>
      <c r="T33" s="48"/>
      <c r="U33" s="48"/>
      <c r="V33" s="48"/>
      <c r="W33" s="47"/>
      <c r="X33" s="16"/>
      <c r="Y33" s="105"/>
      <c r="Z33" s="106"/>
      <c r="AA33" s="107"/>
      <c r="AB33" s="166"/>
      <c r="AC33" s="166"/>
      <c r="AD33" s="166"/>
      <c r="AE33" s="167"/>
      <c r="AF33" s="110"/>
      <c r="AG33" s="111"/>
      <c r="AH33" s="112"/>
      <c r="AI33" s="143"/>
      <c r="AJ33" s="144"/>
      <c r="AK33" s="144"/>
      <c r="AL33" s="145"/>
      <c r="AM33" s="95"/>
      <c r="AN33" s="96"/>
      <c r="AO33" s="96"/>
      <c r="AP33" s="96"/>
      <c r="AQ33" s="48"/>
      <c r="AR33" s="48"/>
      <c r="AS33" s="48"/>
      <c r="AT33" s="85"/>
      <c r="AU33" s="87" t="str">
        <f t="shared" si="1"/>
        <v>-</v>
      </c>
    </row>
    <row r="34" spans="1:47" ht="48.75" customHeight="1">
      <c r="A34" s="87" t="str">
        <f t="shared" si="0"/>
        <v>-</v>
      </c>
      <c r="B34" s="105"/>
      <c r="C34" s="106"/>
      <c r="D34" s="107"/>
      <c r="E34" s="108"/>
      <c r="F34" s="108"/>
      <c r="G34" s="108"/>
      <c r="H34" s="109"/>
      <c r="I34" s="110"/>
      <c r="J34" s="111"/>
      <c r="K34" s="112"/>
      <c r="L34" s="99"/>
      <c r="M34" s="99"/>
      <c r="N34" s="99"/>
      <c r="O34" s="99"/>
      <c r="P34" s="95"/>
      <c r="Q34" s="96"/>
      <c r="R34" s="96"/>
      <c r="S34" s="96"/>
      <c r="T34" s="48"/>
      <c r="U34" s="48"/>
      <c r="V34" s="48"/>
      <c r="W34" s="47"/>
      <c r="X34" s="16"/>
      <c r="Y34" s="105"/>
      <c r="Z34" s="106"/>
      <c r="AA34" s="168"/>
      <c r="AB34" s="169"/>
      <c r="AC34" s="169"/>
      <c r="AD34" s="169"/>
      <c r="AE34" s="170"/>
      <c r="AF34" s="110"/>
      <c r="AG34" s="111"/>
      <c r="AH34" s="112"/>
      <c r="AI34" s="143"/>
      <c r="AJ34" s="144"/>
      <c r="AK34" s="144"/>
      <c r="AL34" s="145"/>
      <c r="AM34" s="95"/>
      <c r="AN34" s="96"/>
      <c r="AO34" s="96"/>
      <c r="AP34" s="96"/>
      <c r="AQ34" s="48"/>
      <c r="AR34" s="48"/>
      <c r="AS34" s="48"/>
      <c r="AT34" s="85"/>
      <c r="AU34" s="87" t="str">
        <f t="shared" si="1"/>
        <v>-</v>
      </c>
    </row>
    <row r="35" spans="1:47" ht="48.75" customHeight="1">
      <c r="A35" s="87" t="str">
        <f t="shared" si="0"/>
        <v>-</v>
      </c>
      <c r="B35" s="100"/>
      <c r="C35" s="100"/>
      <c r="D35" s="101"/>
      <c r="E35" s="101"/>
      <c r="F35" s="101"/>
      <c r="G35" s="101"/>
      <c r="H35" s="101"/>
      <c r="I35" s="98"/>
      <c r="J35" s="98"/>
      <c r="K35" s="98"/>
      <c r="L35" s="99"/>
      <c r="M35" s="99"/>
      <c r="N35" s="99"/>
      <c r="O35" s="99"/>
      <c r="P35" s="95"/>
      <c r="Q35" s="96"/>
      <c r="R35" s="96"/>
      <c r="S35" s="96"/>
      <c r="T35" s="48"/>
      <c r="U35" s="48"/>
      <c r="V35" s="48"/>
      <c r="W35" s="47"/>
      <c r="X35" s="16"/>
      <c r="Y35" s="100"/>
      <c r="Z35" s="100"/>
      <c r="AA35" s="141"/>
      <c r="AB35" s="141"/>
      <c r="AC35" s="141"/>
      <c r="AD35" s="141"/>
      <c r="AE35" s="141"/>
      <c r="AF35" s="142"/>
      <c r="AG35" s="142"/>
      <c r="AH35" s="142"/>
      <c r="AI35" s="143"/>
      <c r="AJ35" s="144"/>
      <c r="AK35" s="144"/>
      <c r="AL35" s="145"/>
      <c r="AM35" s="95"/>
      <c r="AN35" s="96"/>
      <c r="AO35" s="96"/>
      <c r="AP35" s="96"/>
      <c r="AQ35" s="48"/>
      <c r="AR35" s="48"/>
      <c r="AS35" s="48"/>
      <c r="AT35" s="85"/>
      <c r="AU35" s="87" t="str">
        <f t="shared" si="1"/>
        <v>-</v>
      </c>
    </row>
    <row r="36" spans="1:47" ht="48.75" customHeight="1">
      <c r="A36" s="87" t="str">
        <f t="shared" si="0"/>
        <v>-</v>
      </c>
      <c r="B36" s="100"/>
      <c r="C36" s="100"/>
      <c r="D36" s="101"/>
      <c r="E36" s="101"/>
      <c r="F36" s="101"/>
      <c r="G36" s="101"/>
      <c r="H36" s="101"/>
      <c r="I36" s="98"/>
      <c r="J36" s="98"/>
      <c r="K36" s="98"/>
      <c r="L36" s="99"/>
      <c r="M36" s="99"/>
      <c r="N36" s="99"/>
      <c r="O36" s="99"/>
      <c r="P36" s="95"/>
      <c r="Q36" s="96"/>
      <c r="R36" s="96"/>
      <c r="S36" s="96"/>
      <c r="T36" s="48"/>
      <c r="U36" s="48"/>
      <c r="V36" s="48"/>
      <c r="W36" s="47"/>
      <c r="X36" s="16"/>
      <c r="Y36" s="100"/>
      <c r="Z36" s="100"/>
      <c r="AA36" s="141"/>
      <c r="AB36" s="141"/>
      <c r="AC36" s="141"/>
      <c r="AD36" s="141"/>
      <c r="AE36" s="141"/>
      <c r="AF36" s="142"/>
      <c r="AG36" s="142"/>
      <c r="AH36" s="142"/>
      <c r="AI36" s="143"/>
      <c r="AJ36" s="144"/>
      <c r="AK36" s="144"/>
      <c r="AL36" s="145"/>
      <c r="AM36" s="95"/>
      <c r="AN36" s="96"/>
      <c r="AO36" s="96"/>
      <c r="AP36" s="96"/>
      <c r="AQ36" s="48"/>
      <c r="AR36" s="48"/>
      <c r="AS36" s="48"/>
      <c r="AT36" s="85"/>
      <c r="AU36" s="87" t="str">
        <f t="shared" si="1"/>
        <v>-</v>
      </c>
    </row>
    <row r="37" spans="1:47" ht="48.75" customHeight="1">
      <c r="A37" s="87" t="str">
        <f t="shared" si="0"/>
        <v>-</v>
      </c>
      <c r="B37" s="100"/>
      <c r="C37" s="100"/>
      <c r="D37" s="101"/>
      <c r="E37" s="101"/>
      <c r="F37" s="101"/>
      <c r="G37" s="101"/>
      <c r="H37" s="101"/>
      <c r="I37" s="98"/>
      <c r="J37" s="98"/>
      <c r="K37" s="98"/>
      <c r="L37" s="99"/>
      <c r="M37" s="99"/>
      <c r="N37" s="99"/>
      <c r="O37" s="99"/>
      <c r="P37" s="95"/>
      <c r="Q37" s="96"/>
      <c r="R37" s="96"/>
      <c r="S37" s="96"/>
      <c r="T37" s="48"/>
      <c r="U37" s="48"/>
      <c r="V37" s="48"/>
      <c r="W37" s="47"/>
      <c r="X37" s="16"/>
      <c r="Y37" s="100"/>
      <c r="Z37" s="100"/>
      <c r="AA37" s="141"/>
      <c r="AB37" s="141"/>
      <c r="AC37" s="141"/>
      <c r="AD37" s="141"/>
      <c r="AE37" s="141"/>
      <c r="AF37" s="142"/>
      <c r="AG37" s="142"/>
      <c r="AH37" s="142"/>
      <c r="AI37" s="143"/>
      <c r="AJ37" s="144"/>
      <c r="AK37" s="144"/>
      <c r="AL37" s="145"/>
      <c r="AM37" s="95"/>
      <c r="AN37" s="96"/>
      <c r="AO37" s="96"/>
      <c r="AP37" s="96"/>
      <c r="AQ37" s="48"/>
      <c r="AR37" s="48"/>
      <c r="AS37" s="48"/>
      <c r="AT37" s="85"/>
      <c r="AU37" s="87" t="str">
        <f t="shared" si="1"/>
        <v>-</v>
      </c>
    </row>
    <row r="38" spans="1:47" ht="48.75" customHeight="1">
      <c r="A38" s="87" t="str">
        <f t="shared" si="0"/>
        <v>-</v>
      </c>
      <c r="B38" s="100"/>
      <c r="C38" s="100"/>
      <c r="D38" s="101"/>
      <c r="E38" s="101"/>
      <c r="F38" s="101"/>
      <c r="G38" s="101"/>
      <c r="H38" s="101"/>
      <c r="I38" s="98"/>
      <c r="J38" s="98"/>
      <c r="K38" s="98"/>
      <c r="L38" s="99"/>
      <c r="M38" s="99"/>
      <c r="N38" s="99"/>
      <c r="O38" s="99"/>
      <c r="P38" s="95"/>
      <c r="Q38" s="96"/>
      <c r="R38" s="96"/>
      <c r="S38" s="96"/>
      <c r="T38" s="48"/>
      <c r="U38" s="48"/>
      <c r="V38" s="48"/>
      <c r="W38" s="47"/>
      <c r="X38" s="16"/>
      <c r="Y38" s="100"/>
      <c r="Z38" s="100"/>
      <c r="AA38" s="141"/>
      <c r="AB38" s="141"/>
      <c r="AC38" s="141"/>
      <c r="AD38" s="141"/>
      <c r="AE38" s="141"/>
      <c r="AF38" s="142"/>
      <c r="AG38" s="142"/>
      <c r="AH38" s="142"/>
      <c r="AI38" s="143"/>
      <c r="AJ38" s="144"/>
      <c r="AK38" s="144"/>
      <c r="AL38" s="145"/>
      <c r="AM38" s="95"/>
      <c r="AN38" s="96"/>
      <c r="AO38" s="96"/>
      <c r="AP38" s="96"/>
      <c r="AQ38" s="48"/>
      <c r="AR38" s="48"/>
      <c r="AS38" s="48"/>
      <c r="AT38" s="85"/>
      <c r="AU38" s="87" t="str">
        <f t="shared" si="1"/>
        <v>-</v>
      </c>
    </row>
    <row r="39" spans="1:47" ht="48.75" customHeight="1">
      <c r="A39" s="87" t="str">
        <f t="shared" si="0"/>
        <v>-</v>
      </c>
      <c r="B39" s="100"/>
      <c r="C39" s="100"/>
      <c r="D39" s="101"/>
      <c r="E39" s="101"/>
      <c r="F39" s="101"/>
      <c r="G39" s="101"/>
      <c r="H39" s="101"/>
      <c r="I39" s="98"/>
      <c r="J39" s="98"/>
      <c r="K39" s="98"/>
      <c r="L39" s="99"/>
      <c r="M39" s="99"/>
      <c r="N39" s="99"/>
      <c r="O39" s="99"/>
      <c r="P39" s="95"/>
      <c r="Q39" s="96"/>
      <c r="R39" s="96"/>
      <c r="S39" s="96"/>
      <c r="T39" s="48"/>
      <c r="U39" s="48"/>
      <c r="V39" s="48"/>
      <c r="W39" s="47"/>
      <c r="X39" s="16"/>
      <c r="Y39" s="100"/>
      <c r="Z39" s="100"/>
      <c r="AA39" s="141"/>
      <c r="AB39" s="141"/>
      <c r="AC39" s="141"/>
      <c r="AD39" s="141"/>
      <c r="AE39" s="141"/>
      <c r="AF39" s="142"/>
      <c r="AG39" s="142"/>
      <c r="AH39" s="142"/>
      <c r="AI39" s="143"/>
      <c r="AJ39" s="144"/>
      <c r="AK39" s="144"/>
      <c r="AL39" s="145"/>
      <c r="AM39" s="95"/>
      <c r="AN39" s="96"/>
      <c r="AO39" s="96"/>
      <c r="AP39" s="96"/>
      <c r="AQ39" s="48"/>
      <c r="AR39" s="48"/>
      <c r="AS39" s="48"/>
      <c r="AT39" s="85"/>
      <c r="AU39" s="87" t="str">
        <f t="shared" si="1"/>
        <v>-</v>
      </c>
    </row>
    <row r="40" spans="1:47" ht="48.75" customHeight="1">
      <c r="A40" s="87" t="str">
        <f t="shared" si="0"/>
        <v>-</v>
      </c>
      <c r="B40" s="100"/>
      <c r="C40" s="100"/>
      <c r="D40" s="101"/>
      <c r="E40" s="101"/>
      <c r="F40" s="101"/>
      <c r="G40" s="101"/>
      <c r="H40" s="101"/>
      <c r="I40" s="98"/>
      <c r="J40" s="98"/>
      <c r="K40" s="98"/>
      <c r="L40" s="99"/>
      <c r="M40" s="99"/>
      <c r="N40" s="99"/>
      <c r="O40" s="99"/>
      <c r="P40" s="95"/>
      <c r="Q40" s="96"/>
      <c r="R40" s="96"/>
      <c r="S40" s="96"/>
      <c r="T40" s="48"/>
      <c r="U40" s="48"/>
      <c r="V40" s="48"/>
      <c r="W40" s="47"/>
      <c r="X40" s="16"/>
      <c r="Y40" s="100"/>
      <c r="Z40" s="100"/>
      <c r="AA40" s="141"/>
      <c r="AB40" s="141"/>
      <c r="AC40" s="141"/>
      <c r="AD40" s="141"/>
      <c r="AE40" s="141"/>
      <c r="AF40" s="142"/>
      <c r="AG40" s="142"/>
      <c r="AH40" s="142"/>
      <c r="AI40" s="143"/>
      <c r="AJ40" s="144"/>
      <c r="AK40" s="144"/>
      <c r="AL40" s="145"/>
      <c r="AM40" s="95"/>
      <c r="AN40" s="96"/>
      <c r="AO40" s="96"/>
      <c r="AP40" s="96"/>
      <c r="AQ40" s="48"/>
      <c r="AR40" s="48"/>
      <c r="AS40" s="48"/>
      <c r="AT40" s="85"/>
      <c r="AU40" s="87" t="str">
        <f t="shared" si="1"/>
        <v>-</v>
      </c>
    </row>
    <row r="41" spans="1:47" ht="48.75" customHeight="1">
      <c r="A41" s="87" t="str">
        <f t="shared" si="0"/>
        <v>-</v>
      </c>
      <c r="B41" s="100"/>
      <c r="C41" s="100"/>
      <c r="D41" s="101"/>
      <c r="E41" s="101"/>
      <c r="F41" s="101"/>
      <c r="G41" s="101"/>
      <c r="H41" s="101"/>
      <c r="I41" s="98"/>
      <c r="J41" s="98"/>
      <c r="K41" s="98"/>
      <c r="L41" s="99"/>
      <c r="M41" s="99"/>
      <c r="N41" s="99"/>
      <c r="O41" s="99"/>
      <c r="P41" s="95"/>
      <c r="Q41" s="96"/>
      <c r="R41" s="96"/>
      <c r="S41" s="96"/>
      <c r="T41" s="48"/>
      <c r="U41" s="48"/>
      <c r="V41" s="48"/>
      <c r="W41" s="47"/>
      <c r="X41" s="16"/>
      <c r="Y41" s="100"/>
      <c r="Z41" s="100"/>
      <c r="AA41" s="141"/>
      <c r="AB41" s="141"/>
      <c r="AC41" s="141"/>
      <c r="AD41" s="141"/>
      <c r="AE41" s="141"/>
      <c r="AF41" s="142"/>
      <c r="AG41" s="142"/>
      <c r="AH41" s="142"/>
      <c r="AI41" s="143"/>
      <c r="AJ41" s="144"/>
      <c r="AK41" s="144"/>
      <c r="AL41" s="145"/>
      <c r="AM41" s="95"/>
      <c r="AN41" s="96"/>
      <c r="AO41" s="96"/>
      <c r="AP41" s="96"/>
      <c r="AQ41" s="48"/>
      <c r="AR41" s="48"/>
      <c r="AS41" s="48"/>
      <c r="AT41" s="85"/>
      <c r="AU41" s="87" t="str">
        <f t="shared" si="1"/>
        <v>-</v>
      </c>
    </row>
    <row r="42" spans="1:47" ht="18" customHeight="1">
      <c r="B42" s="11"/>
      <c r="C42" s="10"/>
      <c r="D42" s="10"/>
      <c r="E42" s="10"/>
      <c r="F42" s="10"/>
      <c r="G42" s="10"/>
      <c r="H42" s="10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5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7" ht="18" customHeight="1">
      <c r="B43" s="10" t="s">
        <v>87</v>
      </c>
      <c r="C43" s="10"/>
      <c r="D43" s="10"/>
      <c r="E43" s="10"/>
      <c r="F43" s="10"/>
      <c r="G43" s="10"/>
      <c r="H43" s="10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5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7" ht="18" customHeight="1">
      <c r="B44" s="11"/>
      <c r="C44" s="10"/>
      <c r="D44" s="10"/>
      <c r="E44" s="10"/>
      <c r="F44" s="10"/>
      <c r="G44" s="10"/>
      <c r="H44" s="10"/>
      <c r="I44" s="12"/>
      <c r="J44" s="12"/>
      <c r="K44" s="12"/>
      <c r="L44" s="1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5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7" ht="18" customHeight="1">
      <c r="B45" s="11"/>
      <c r="C45" s="10"/>
      <c r="D45" s="10"/>
      <c r="E45" s="10"/>
      <c r="F45" s="10"/>
      <c r="G45" s="10"/>
      <c r="H45" s="10"/>
      <c r="I45" s="12"/>
      <c r="J45" s="12"/>
      <c r="K45" s="12"/>
      <c r="L45" s="1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5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7" ht="18" customHeight="1">
      <c r="B46" s="11"/>
      <c r="C46" s="10"/>
      <c r="D46" s="10"/>
      <c r="E46" s="10"/>
      <c r="F46" s="10"/>
      <c r="G46" s="10"/>
      <c r="H46" s="10"/>
      <c r="I46" s="12"/>
      <c r="J46" s="12"/>
      <c r="K46" s="12"/>
      <c r="L46" s="1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5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7" ht="18" customHeight="1">
      <c r="B47" s="11"/>
      <c r="C47" s="10"/>
      <c r="D47" s="10"/>
      <c r="E47" s="10"/>
      <c r="F47" s="10"/>
      <c r="G47" s="10"/>
      <c r="H47" s="10"/>
      <c r="I47" s="12"/>
      <c r="J47" s="12"/>
      <c r="K47" s="12"/>
      <c r="L47" s="1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5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7" ht="18" customHeight="1">
      <c r="B48" s="11"/>
      <c r="C48" s="10"/>
      <c r="D48" s="10"/>
      <c r="E48" s="10"/>
      <c r="F48" s="10"/>
      <c r="G48" s="10"/>
      <c r="H48" s="10"/>
      <c r="I48" s="12"/>
      <c r="J48" s="12"/>
      <c r="K48" s="12"/>
      <c r="L48" s="1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5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2:46" ht="18" customHeight="1">
      <c r="B49" s="10" t="s">
        <v>70</v>
      </c>
      <c r="C49" s="10"/>
      <c r="D49" s="10"/>
      <c r="E49" s="10"/>
      <c r="F49" s="10"/>
      <c r="G49" s="10"/>
      <c r="H49" s="10"/>
      <c r="I49" s="12"/>
      <c r="J49" s="12"/>
      <c r="K49" s="12"/>
      <c r="L49" s="1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5"/>
      <c r="Y49" s="10" t="s">
        <v>71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2:46">
      <c r="B50" s="114" t="s">
        <v>19</v>
      </c>
      <c r="C50" s="114"/>
      <c r="D50" s="114"/>
      <c r="E50" s="114"/>
      <c r="F50" s="114" t="s">
        <v>18</v>
      </c>
      <c r="G50" s="114"/>
      <c r="H50" s="114"/>
      <c r="I50" s="114"/>
      <c r="J50" s="114" t="s">
        <v>92</v>
      </c>
      <c r="K50" s="114"/>
      <c r="L50" s="114"/>
      <c r="M50" s="114"/>
      <c r="N50" s="115" t="s">
        <v>21</v>
      </c>
      <c r="O50" s="115"/>
      <c r="P50" s="115"/>
      <c r="Q50" s="115"/>
      <c r="R50" s="10"/>
      <c r="S50" s="113" t="s">
        <v>20</v>
      </c>
      <c r="T50" s="113"/>
      <c r="U50" s="113"/>
      <c r="V50" s="113"/>
      <c r="W50" s="113"/>
      <c r="X50" s="15"/>
      <c r="Y50" s="114" t="s">
        <v>19</v>
      </c>
      <c r="Z50" s="114"/>
      <c r="AA50" s="114"/>
      <c r="AB50" s="114"/>
      <c r="AC50" s="114" t="s">
        <v>18</v>
      </c>
      <c r="AD50" s="114"/>
      <c r="AE50" s="114"/>
      <c r="AF50" s="114"/>
      <c r="AG50" s="114" t="s">
        <v>92</v>
      </c>
      <c r="AH50" s="114"/>
      <c r="AI50" s="114"/>
      <c r="AJ50" s="114"/>
      <c r="AK50" s="115" t="s">
        <v>21</v>
      </c>
      <c r="AL50" s="115"/>
      <c r="AM50" s="115"/>
      <c r="AN50" s="115"/>
      <c r="AO50" s="10"/>
      <c r="AP50" s="113" t="s">
        <v>20</v>
      </c>
      <c r="AQ50" s="113"/>
      <c r="AR50" s="113"/>
      <c r="AS50" s="113"/>
      <c r="AT50" s="113"/>
    </row>
    <row r="51" spans="2:46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5"/>
      <c r="O51" s="115"/>
      <c r="P51" s="115"/>
      <c r="Q51" s="115"/>
      <c r="R51" s="14"/>
      <c r="S51" s="113"/>
      <c r="T51" s="113"/>
      <c r="U51" s="113"/>
      <c r="V51" s="113"/>
      <c r="W51" s="113"/>
      <c r="X51" s="15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5"/>
      <c r="AL51" s="115"/>
      <c r="AM51" s="115"/>
      <c r="AN51" s="115"/>
      <c r="AO51" s="14"/>
      <c r="AP51" s="113"/>
      <c r="AQ51" s="113"/>
      <c r="AR51" s="113"/>
      <c r="AS51" s="113"/>
      <c r="AT51" s="113"/>
    </row>
    <row r="52" spans="2:46">
      <c r="B52" s="103">
        <f>F17</f>
        <v>0</v>
      </c>
      <c r="C52" s="103"/>
      <c r="D52" s="103"/>
      <c r="E52" s="103"/>
      <c r="F52" s="103">
        <f ca="1">SUMIF(L26:O41,"事業用",I26:K41)</f>
        <v>0</v>
      </c>
      <c r="G52" s="103"/>
      <c r="H52" s="103"/>
      <c r="I52" s="103"/>
      <c r="J52" s="103">
        <f ca="1">SUMIF(L26:O41,"対象外",I26:K41)</f>
        <v>0</v>
      </c>
      <c r="K52" s="103"/>
      <c r="L52" s="103"/>
      <c r="M52" s="103"/>
      <c r="N52" s="103">
        <f ca="1">B52-(F52+J52)</f>
        <v>0</v>
      </c>
      <c r="O52" s="103"/>
      <c r="P52" s="103"/>
      <c r="Q52" s="103"/>
      <c r="R52" s="14"/>
      <c r="S52" s="104">
        <f>SUMIF(A26:A41,"事業用対象外",I26:K41)</f>
        <v>0</v>
      </c>
      <c r="T52" s="104"/>
      <c r="U52" s="104"/>
      <c r="V52" s="104"/>
      <c r="W52" s="104"/>
      <c r="X52" s="16"/>
      <c r="Y52" s="103">
        <f>AC17</f>
        <v>0</v>
      </c>
      <c r="Z52" s="103"/>
      <c r="AA52" s="103"/>
      <c r="AB52" s="103"/>
      <c r="AC52" s="103">
        <f ca="1">SUMIF(AI26:AL41,"事業用",AF26:AH41)</f>
        <v>0</v>
      </c>
      <c r="AD52" s="103"/>
      <c r="AE52" s="103"/>
      <c r="AF52" s="103"/>
      <c r="AG52" s="103">
        <f ca="1">SUMIF(AI26:AL41,"対象外",AF26:AH41)</f>
        <v>0</v>
      </c>
      <c r="AH52" s="103"/>
      <c r="AI52" s="103"/>
      <c r="AJ52" s="103"/>
      <c r="AK52" s="103">
        <f ca="1">Y52-(AC52+AG52)</f>
        <v>0</v>
      </c>
      <c r="AL52" s="103"/>
      <c r="AM52" s="103"/>
      <c r="AN52" s="103"/>
      <c r="AO52" s="14"/>
      <c r="AP52" s="104">
        <f ca="1">SUMIF(AU26:AU42,"事業用対象外",AF26:AH41)</f>
        <v>0</v>
      </c>
      <c r="AQ52" s="104"/>
      <c r="AR52" s="104"/>
      <c r="AS52" s="104"/>
      <c r="AT52" s="104"/>
    </row>
    <row r="53" spans="2:46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"/>
      <c r="S53" s="104"/>
      <c r="T53" s="104"/>
      <c r="U53" s="104"/>
      <c r="V53" s="104"/>
      <c r="W53" s="104"/>
      <c r="X53" s="16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"/>
      <c r="AP53" s="104"/>
      <c r="AQ53" s="104"/>
      <c r="AR53" s="104"/>
      <c r="AS53" s="104"/>
      <c r="AT53" s="104"/>
    </row>
    <row r="54" spans="2:46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 t="s">
        <v>111</v>
      </c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 t="s">
        <v>111</v>
      </c>
      <c r="AQ54" s="17"/>
      <c r="AR54" s="17"/>
      <c r="AS54" s="17"/>
      <c r="AT54" s="17"/>
    </row>
  </sheetData>
  <mergeCells count="254">
    <mergeCell ref="AC50:AF51"/>
    <mergeCell ref="AG50:AJ51"/>
    <mergeCell ref="AK50:AN51"/>
    <mergeCell ref="Y50:AB51"/>
    <mergeCell ref="AP50:AT51"/>
    <mergeCell ref="AC52:AF53"/>
    <mergeCell ref="AG52:AJ53"/>
    <mergeCell ref="AK52:AN53"/>
    <mergeCell ref="Y52:AB53"/>
    <mergeCell ref="AP52:AT53"/>
    <mergeCell ref="B36:C36"/>
    <mergeCell ref="D36:H36"/>
    <mergeCell ref="I36:K36"/>
    <mergeCell ref="L36:O36"/>
    <mergeCell ref="Y36:Z36"/>
    <mergeCell ref="AA36:AE36"/>
    <mergeCell ref="AF36:AH36"/>
    <mergeCell ref="AI36:AL36"/>
    <mergeCell ref="M19:P20"/>
    <mergeCell ref="AC19:AF20"/>
    <mergeCell ref="AG19:AI20"/>
    <mergeCell ref="AA31:AE31"/>
    <mergeCell ref="AF31:AH31"/>
    <mergeCell ref="AI31:AL31"/>
    <mergeCell ref="AF28:AH28"/>
    <mergeCell ref="AI28:AL28"/>
    <mergeCell ref="Y19:AB20"/>
    <mergeCell ref="AA34:AE34"/>
    <mergeCell ref="AF34:AH34"/>
    <mergeCell ref="AI34:AL34"/>
    <mergeCell ref="AA35:AE35"/>
    <mergeCell ref="AF35:AH35"/>
    <mergeCell ref="AI35:AL35"/>
    <mergeCell ref="B35:C35"/>
    <mergeCell ref="D35:H35"/>
    <mergeCell ref="I35:K35"/>
    <mergeCell ref="L35:O35"/>
    <mergeCell ref="Y35:Z35"/>
    <mergeCell ref="AI30:AL30"/>
    <mergeCell ref="AA28:AE28"/>
    <mergeCell ref="B33:C33"/>
    <mergeCell ref="D33:H33"/>
    <mergeCell ref="I33:K33"/>
    <mergeCell ref="L33:O33"/>
    <mergeCell ref="Y33:Z33"/>
    <mergeCell ref="Y30:Z30"/>
    <mergeCell ref="AA30:AE30"/>
    <mergeCell ref="AF30:AH30"/>
    <mergeCell ref="B29:C29"/>
    <mergeCell ref="Y31:Z31"/>
    <mergeCell ref="AA29:AE29"/>
    <mergeCell ref="B28:C28"/>
    <mergeCell ref="AA32:AE32"/>
    <mergeCell ref="AF32:AH32"/>
    <mergeCell ref="AI32:AL32"/>
    <mergeCell ref="AA33:AE33"/>
    <mergeCell ref="AF33:AH33"/>
    <mergeCell ref="B32:C32"/>
    <mergeCell ref="D28:H28"/>
    <mergeCell ref="D29:H29"/>
    <mergeCell ref="I29:K29"/>
    <mergeCell ref="P29:S29"/>
    <mergeCell ref="P30:S30"/>
    <mergeCell ref="P31:S31"/>
    <mergeCell ref="D30:H30"/>
    <mergeCell ref="I30:K30"/>
    <mergeCell ref="L30:O30"/>
    <mergeCell ref="I28:K28"/>
    <mergeCell ref="L28:O28"/>
    <mergeCell ref="L32:O32"/>
    <mergeCell ref="Y32:Z32"/>
    <mergeCell ref="B31:C31"/>
    <mergeCell ref="D31:H31"/>
    <mergeCell ref="I31:K31"/>
    <mergeCell ref="L31:O31"/>
    <mergeCell ref="L29:O29"/>
    <mergeCell ref="Y29:Z29"/>
    <mergeCell ref="B30:C30"/>
    <mergeCell ref="AR19:AT20"/>
    <mergeCell ref="AM31:AP31"/>
    <mergeCell ref="AM32:AP32"/>
    <mergeCell ref="AM33:AP33"/>
    <mergeCell ref="AM34:AP34"/>
    <mergeCell ref="AM35:AP35"/>
    <mergeCell ref="P27:S27"/>
    <mergeCell ref="F19:I20"/>
    <mergeCell ref="J19:L20"/>
    <mergeCell ref="AF26:AH26"/>
    <mergeCell ref="AI26:AL26"/>
    <mergeCell ref="W24:W25"/>
    <mergeCell ref="D24:H25"/>
    <mergeCell ref="Y24:Z25"/>
    <mergeCell ref="AA24:AE25"/>
    <mergeCell ref="AF24:AH25"/>
    <mergeCell ref="AI24:AL25"/>
    <mergeCell ref="P24:S25"/>
    <mergeCell ref="AA26:AE26"/>
    <mergeCell ref="D26:H26"/>
    <mergeCell ref="I26:K26"/>
    <mergeCell ref="L26:O26"/>
    <mergeCell ref="D32:H32"/>
    <mergeCell ref="I32:K32"/>
    <mergeCell ref="AM37:AP37"/>
    <mergeCell ref="AM38:AP38"/>
    <mergeCell ref="AM39:AP39"/>
    <mergeCell ref="Y26:Z26"/>
    <mergeCell ref="P26:S26"/>
    <mergeCell ref="AT24:AT25"/>
    <mergeCell ref="AF29:AH29"/>
    <mergeCell ref="AI29:AL29"/>
    <mergeCell ref="AM36:AP36"/>
    <mergeCell ref="V24:V25"/>
    <mergeCell ref="AI33:AL33"/>
    <mergeCell ref="Y34:Z34"/>
    <mergeCell ref="AM29:AP29"/>
    <mergeCell ref="AM30:AP30"/>
    <mergeCell ref="AA27:AE27"/>
    <mergeCell ref="P32:S32"/>
    <mergeCell ref="AS24:AS25"/>
    <mergeCell ref="AJ17:AM18"/>
    <mergeCell ref="AJ19:AM20"/>
    <mergeCell ref="Y17:AB18"/>
    <mergeCell ref="P33:S33"/>
    <mergeCell ref="P34:S34"/>
    <mergeCell ref="P35:S35"/>
    <mergeCell ref="P36:S36"/>
    <mergeCell ref="AF27:AH27"/>
    <mergeCell ref="AI27:AL27"/>
    <mergeCell ref="AM24:AP25"/>
    <mergeCell ref="Y28:Z28"/>
    <mergeCell ref="P28:S28"/>
    <mergeCell ref="AM26:AP26"/>
    <mergeCell ref="AM27:AP27"/>
    <mergeCell ref="AM28:AP28"/>
    <mergeCell ref="AN19:AQ20"/>
    <mergeCell ref="AQ24:AQ25"/>
    <mergeCell ref="U19:W20"/>
    <mergeCell ref="Q19:T20"/>
    <mergeCell ref="Y41:Z41"/>
    <mergeCell ref="AA41:AE41"/>
    <mergeCell ref="AF41:AH41"/>
    <mergeCell ref="AI41:AL41"/>
    <mergeCell ref="Y37:Z37"/>
    <mergeCell ref="AA37:AE37"/>
    <mergeCell ref="AF37:AH37"/>
    <mergeCell ref="AI37:AL37"/>
    <mergeCell ref="Y40:Z40"/>
    <mergeCell ref="AA40:AE40"/>
    <mergeCell ref="AF40:AH40"/>
    <mergeCell ref="AI40:AL40"/>
    <mergeCell ref="AA38:AE38"/>
    <mergeCell ref="AF38:AH38"/>
    <mergeCell ref="AI38:AL38"/>
    <mergeCell ref="Y39:Z39"/>
    <mergeCell ref="AA39:AE39"/>
    <mergeCell ref="AF39:AH39"/>
    <mergeCell ref="Y38:Z38"/>
    <mergeCell ref="AI39:AL39"/>
    <mergeCell ref="Y4:AT4"/>
    <mergeCell ref="B5:E6"/>
    <mergeCell ref="B7:E8"/>
    <mergeCell ref="B11:E12"/>
    <mergeCell ref="B15:E16"/>
    <mergeCell ref="B19:E20"/>
    <mergeCell ref="B13:E14"/>
    <mergeCell ref="F13:F14"/>
    <mergeCell ref="F5:W6"/>
    <mergeCell ref="F7:W8"/>
    <mergeCell ref="F11:W12"/>
    <mergeCell ref="G13:M14"/>
    <mergeCell ref="N13:N14"/>
    <mergeCell ref="O13:W14"/>
    <mergeCell ref="F15:W16"/>
    <mergeCell ref="AN17:AT18"/>
    <mergeCell ref="M17:W18"/>
    <mergeCell ref="Y15:AB16"/>
    <mergeCell ref="B9:E10"/>
    <mergeCell ref="F9:W10"/>
    <mergeCell ref="Y9:AB10"/>
    <mergeCell ref="AC9:AT10"/>
    <mergeCell ref="AC15:AT16"/>
    <mergeCell ref="AC17:AI18"/>
    <mergeCell ref="AU16:AU20"/>
    <mergeCell ref="B3:S3"/>
    <mergeCell ref="U24:U25"/>
    <mergeCell ref="AR24:AR25"/>
    <mergeCell ref="B17:E18"/>
    <mergeCell ref="F17:L18"/>
    <mergeCell ref="Y5:AB6"/>
    <mergeCell ref="AC5:AT6"/>
    <mergeCell ref="Y7:AB8"/>
    <mergeCell ref="AC7:AT8"/>
    <mergeCell ref="Y11:AB12"/>
    <mergeCell ref="AC11:AT12"/>
    <mergeCell ref="Y13:AB14"/>
    <mergeCell ref="AC13:AC14"/>
    <mergeCell ref="AD13:AJ14"/>
    <mergeCell ref="AK13:AK14"/>
    <mergeCell ref="AL13:AT14"/>
    <mergeCell ref="B23:W23"/>
    <mergeCell ref="B24:C25"/>
    <mergeCell ref="I24:K25"/>
    <mergeCell ref="L24:O25"/>
    <mergeCell ref="T24:T25"/>
    <mergeCell ref="Y23:AT23"/>
    <mergeCell ref="B4:W4"/>
    <mergeCell ref="B52:E53"/>
    <mergeCell ref="N52:Q53"/>
    <mergeCell ref="J52:M53"/>
    <mergeCell ref="F52:I53"/>
    <mergeCell ref="S52:W53"/>
    <mergeCell ref="B34:C34"/>
    <mergeCell ref="D34:H34"/>
    <mergeCell ref="I34:K34"/>
    <mergeCell ref="L34:O34"/>
    <mergeCell ref="B41:C41"/>
    <mergeCell ref="D41:H41"/>
    <mergeCell ref="I41:K41"/>
    <mergeCell ref="L41:O41"/>
    <mergeCell ref="B38:C38"/>
    <mergeCell ref="D38:H38"/>
    <mergeCell ref="I38:K38"/>
    <mergeCell ref="L38:O38"/>
    <mergeCell ref="S50:W51"/>
    <mergeCell ref="F50:I51"/>
    <mergeCell ref="J50:M51"/>
    <mergeCell ref="B50:E51"/>
    <mergeCell ref="N50:Q51"/>
    <mergeCell ref="B37:C37"/>
    <mergeCell ref="D37:H37"/>
    <mergeCell ref="AM40:AP40"/>
    <mergeCell ref="AM41:AP41"/>
    <mergeCell ref="A2:AT2"/>
    <mergeCell ref="I37:K37"/>
    <mergeCell ref="L37:O37"/>
    <mergeCell ref="B40:C40"/>
    <mergeCell ref="D40:H40"/>
    <mergeCell ref="I40:K40"/>
    <mergeCell ref="L40:O40"/>
    <mergeCell ref="B39:C39"/>
    <mergeCell ref="D39:H39"/>
    <mergeCell ref="I39:K39"/>
    <mergeCell ref="L39:O39"/>
    <mergeCell ref="P37:S37"/>
    <mergeCell ref="P38:S38"/>
    <mergeCell ref="P39:S39"/>
    <mergeCell ref="P40:S40"/>
    <mergeCell ref="P41:S41"/>
    <mergeCell ref="B27:C27"/>
    <mergeCell ref="D27:H27"/>
    <mergeCell ref="I27:K27"/>
    <mergeCell ref="L27:O27"/>
    <mergeCell ref="Y27:Z27"/>
    <mergeCell ref="B26:C26"/>
  </mergeCells>
  <phoneticPr fontId="3"/>
  <conditionalFormatting sqref="A26:A49 AU26:AU41">
    <cfRule type="cellIs" dxfId="0" priority="2" operator="equal">
      <formula>"対象"</formula>
    </cfRule>
  </conditionalFormatting>
  <dataValidations count="2">
    <dataValidation type="list" allowBlank="1" showInputMessage="1" showErrorMessage="1" sqref="T26:W41 AQ26:AT41">
      <formula1>$AY$4:$AY$6</formula1>
    </dataValidation>
    <dataValidation type="list" allowBlank="1" showInputMessage="1" showErrorMessage="1" sqref="L26:O41 AI26:AL41">
      <formula1>$AX$4:$AX$5</formula1>
    </dataValidation>
  </dataValidations>
  <pageMargins left="0.78740157480314965" right="0.19685039370078741" top="0.35433070866141736" bottom="0.35433070866141736" header="0.31496062992125984" footer="0.31496062992125984"/>
  <pageSetup paperSize="9" scale="60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2"/>
  <sheetViews>
    <sheetView view="pageBreakPreview" topLeftCell="A7" zoomScaleNormal="100" zoomScaleSheetLayoutView="100" workbookViewId="0">
      <selection activeCell="AR18" sqref="AR18"/>
    </sheetView>
  </sheetViews>
  <sheetFormatPr defaultColWidth="2.5" defaultRowHeight="15" customHeight="1"/>
  <sheetData>
    <row r="1" spans="1:36" ht="26.25" customHeight="1">
      <c r="B1" s="186" t="s">
        <v>63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</row>
    <row r="2" spans="1:36" ht="18" thickBot="1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17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  <c r="AJ3" s="57"/>
    </row>
    <row r="4" spans="1:36" ht="15" customHeight="1">
      <c r="A4" s="25"/>
      <c r="B4" s="19" t="s">
        <v>64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6"/>
    </row>
    <row r="5" spans="1:36" ht="15" customHeight="1">
      <c r="A5" s="25"/>
      <c r="B5" s="56" t="s">
        <v>149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6"/>
    </row>
    <row r="6" spans="1:36" ht="15" customHeight="1">
      <c r="A6" s="25"/>
      <c r="B6" s="56" t="s">
        <v>150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6"/>
    </row>
    <row r="7" spans="1:36" ht="15" customHeight="1">
      <c r="A7" s="25"/>
      <c r="B7" s="171" t="s">
        <v>34</v>
      </c>
      <c r="C7" s="171"/>
      <c r="D7" s="171"/>
      <c r="E7" s="171"/>
      <c r="F7" s="172" t="s">
        <v>40</v>
      </c>
      <c r="G7" s="172"/>
      <c r="H7" s="172"/>
      <c r="I7" s="172"/>
      <c r="J7" s="172"/>
      <c r="K7" s="172"/>
      <c r="L7" s="172"/>
      <c r="M7" s="172" t="s">
        <v>109</v>
      </c>
      <c r="N7" s="172"/>
      <c r="O7" s="172"/>
      <c r="P7" s="172"/>
      <c r="Q7" s="172"/>
      <c r="R7" s="172"/>
      <c r="S7" s="172"/>
      <c r="T7" s="172" t="s">
        <v>41</v>
      </c>
      <c r="U7" s="172"/>
      <c r="V7" s="172"/>
      <c r="W7" s="172"/>
      <c r="X7" s="172"/>
      <c r="Y7" s="172"/>
      <c r="Z7" s="172"/>
      <c r="AA7" s="172" t="s">
        <v>32</v>
      </c>
      <c r="AB7" s="172"/>
      <c r="AC7" s="172"/>
      <c r="AD7" s="172"/>
      <c r="AE7" s="172"/>
      <c r="AF7" s="172"/>
      <c r="AG7" s="172"/>
      <c r="AH7" s="19"/>
      <c r="AI7" s="26"/>
    </row>
    <row r="8" spans="1:36" ht="15" customHeight="1">
      <c r="A8" s="25"/>
      <c r="B8" s="171" t="s">
        <v>30</v>
      </c>
      <c r="C8" s="171"/>
      <c r="D8" s="171"/>
      <c r="E8" s="171"/>
      <c r="F8" s="178"/>
      <c r="G8" s="178"/>
      <c r="H8" s="178"/>
      <c r="I8" s="178"/>
      <c r="J8" s="178"/>
      <c r="K8" s="179"/>
      <c r="L8" s="38" t="s">
        <v>29</v>
      </c>
      <c r="M8" s="178"/>
      <c r="N8" s="178"/>
      <c r="O8" s="178"/>
      <c r="P8" s="178"/>
      <c r="Q8" s="178"/>
      <c r="R8" s="179"/>
      <c r="S8" s="38" t="s">
        <v>29</v>
      </c>
      <c r="T8" s="179"/>
      <c r="U8" s="180"/>
      <c r="V8" s="180"/>
      <c r="W8" s="180"/>
      <c r="X8" s="180"/>
      <c r="Y8" s="180"/>
      <c r="Z8" s="38" t="s">
        <v>29</v>
      </c>
      <c r="AA8" s="181">
        <f>SUM(F8,M8,T8)</f>
        <v>0</v>
      </c>
      <c r="AB8" s="181"/>
      <c r="AC8" s="181"/>
      <c r="AD8" s="181"/>
      <c r="AE8" s="181"/>
      <c r="AF8" s="181"/>
      <c r="AG8" s="50" t="s">
        <v>29</v>
      </c>
      <c r="AH8" s="19"/>
      <c r="AI8" s="26"/>
    </row>
    <row r="9" spans="1:36" ht="15" customHeight="1" thickBot="1">
      <c r="A9" s="25"/>
      <c r="B9" s="173" t="s">
        <v>31</v>
      </c>
      <c r="C9" s="173"/>
      <c r="D9" s="173"/>
      <c r="E9" s="173"/>
      <c r="F9" s="174"/>
      <c r="G9" s="174"/>
      <c r="H9" s="174"/>
      <c r="I9" s="174"/>
      <c r="J9" s="174"/>
      <c r="K9" s="175"/>
      <c r="L9" s="39" t="s">
        <v>29</v>
      </c>
      <c r="M9" s="174"/>
      <c r="N9" s="174"/>
      <c r="O9" s="174"/>
      <c r="P9" s="174"/>
      <c r="Q9" s="174"/>
      <c r="R9" s="175"/>
      <c r="S9" s="39" t="s">
        <v>29</v>
      </c>
      <c r="T9" s="175"/>
      <c r="U9" s="176"/>
      <c r="V9" s="176"/>
      <c r="W9" s="176"/>
      <c r="X9" s="176"/>
      <c r="Y9" s="176"/>
      <c r="Z9" s="39" t="s">
        <v>29</v>
      </c>
      <c r="AA9" s="177">
        <f>SUM(F9,M9,T9)</f>
        <v>0</v>
      </c>
      <c r="AB9" s="177"/>
      <c r="AC9" s="177"/>
      <c r="AD9" s="177"/>
      <c r="AE9" s="177"/>
      <c r="AF9" s="177"/>
      <c r="AG9" s="51" t="s">
        <v>29</v>
      </c>
      <c r="AH9" s="19"/>
      <c r="AI9" s="26"/>
    </row>
    <row r="10" spans="1:36" ht="15" customHeight="1" thickTop="1">
      <c r="A10" s="25"/>
      <c r="B10" s="185" t="s">
        <v>32</v>
      </c>
      <c r="C10" s="185"/>
      <c r="D10" s="185"/>
      <c r="E10" s="185"/>
      <c r="F10" s="182">
        <f>SUM(F8:K9)</f>
        <v>0</v>
      </c>
      <c r="G10" s="182"/>
      <c r="H10" s="182"/>
      <c r="I10" s="182"/>
      <c r="J10" s="182"/>
      <c r="K10" s="183"/>
      <c r="L10" s="53" t="s">
        <v>29</v>
      </c>
      <c r="M10" s="182">
        <f>SUM(M8:R9)</f>
        <v>0</v>
      </c>
      <c r="N10" s="182"/>
      <c r="O10" s="182"/>
      <c r="P10" s="182"/>
      <c r="Q10" s="182"/>
      <c r="R10" s="183"/>
      <c r="S10" s="53" t="s">
        <v>29</v>
      </c>
      <c r="T10" s="183">
        <f>SUM(T8:Y9)</f>
        <v>0</v>
      </c>
      <c r="U10" s="184"/>
      <c r="V10" s="184"/>
      <c r="W10" s="184"/>
      <c r="X10" s="184"/>
      <c r="Y10" s="184"/>
      <c r="Z10" s="53" t="s">
        <v>29</v>
      </c>
      <c r="AA10" s="182">
        <f>SUM(AA8:AF9)</f>
        <v>0</v>
      </c>
      <c r="AB10" s="182"/>
      <c r="AC10" s="182"/>
      <c r="AD10" s="182"/>
      <c r="AE10" s="182"/>
      <c r="AF10" s="182"/>
      <c r="AG10" s="52" t="s">
        <v>29</v>
      </c>
      <c r="AH10" s="19"/>
      <c r="AI10" s="26"/>
    </row>
    <row r="11" spans="1:36" ht="15" customHeight="1" thickBo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6" ht="1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6" ht="15" customHeight="1" thickBot="1"/>
    <row r="14" spans="1:36" ht="15" customHeight="1">
      <c r="A14" s="58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4"/>
    </row>
    <row r="15" spans="1:36" ht="15" customHeight="1">
      <c r="A15" s="25"/>
      <c r="B15" s="19" t="s">
        <v>75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6"/>
    </row>
    <row r="16" spans="1:36" ht="15" customHeight="1">
      <c r="A16" s="25"/>
      <c r="B16" s="56" t="s">
        <v>151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6"/>
    </row>
    <row r="17" spans="1:35" ht="15" customHeight="1">
      <c r="A17" s="25"/>
      <c r="B17" s="56" t="s">
        <v>152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6"/>
    </row>
    <row r="18" spans="1:35" ht="15" customHeight="1">
      <c r="A18" s="25"/>
      <c r="B18" s="171" t="s">
        <v>34</v>
      </c>
      <c r="C18" s="171"/>
      <c r="D18" s="171"/>
      <c r="E18" s="171"/>
      <c r="F18" s="172" t="s">
        <v>40</v>
      </c>
      <c r="G18" s="172"/>
      <c r="H18" s="172"/>
      <c r="I18" s="172"/>
      <c r="J18" s="172"/>
      <c r="K18" s="172"/>
      <c r="L18" s="172"/>
      <c r="M18" s="172" t="s">
        <v>109</v>
      </c>
      <c r="N18" s="172"/>
      <c r="O18" s="172"/>
      <c r="P18" s="172"/>
      <c r="Q18" s="172"/>
      <c r="R18" s="172"/>
      <c r="S18" s="172"/>
      <c r="T18" s="172" t="s">
        <v>41</v>
      </c>
      <c r="U18" s="172"/>
      <c r="V18" s="172"/>
      <c r="W18" s="172"/>
      <c r="X18" s="172"/>
      <c r="Y18" s="172"/>
      <c r="Z18" s="172"/>
      <c r="AA18" s="172" t="s">
        <v>32</v>
      </c>
      <c r="AB18" s="172"/>
      <c r="AC18" s="172"/>
      <c r="AD18" s="172"/>
      <c r="AE18" s="172"/>
      <c r="AF18" s="172"/>
      <c r="AG18" s="172"/>
      <c r="AH18" s="19"/>
      <c r="AI18" s="26"/>
    </row>
    <row r="19" spans="1:35" ht="15" customHeight="1">
      <c r="A19" s="25"/>
      <c r="B19" s="171" t="s">
        <v>30</v>
      </c>
      <c r="C19" s="171"/>
      <c r="D19" s="171"/>
      <c r="E19" s="171"/>
      <c r="F19" s="178"/>
      <c r="G19" s="178"/>
      <c r="H19" s="178"/>
      <c r="I19" s="178"/>
      <c r="J19" s="178"/>
      <c r="K19" s="179"/>
      <c r="L19" s="38" t="s">
        <v>29</v>
      </c>
      <c r="M19" s="178"/>
      <c r="N19" s="178"/>
      <c r="O19" s="178"/>
      <c r="P19" s="178"/>
      <c r="Q19" s="178"/>
      <c r="R19" s="179"/>
      <c r="S19" s="38" t="s">
        <v>29</v>
      </c>
      <c r="T19" s="179"/>
      <c r="U19" s="180"/>
      <c r="V19" s="180"/>
      <c r="W19" s="180"/>
      <c r="X19" s="180"/>
      <c r="Y19" s="180"/>
      <c r="Z19" s="38" t="s">
        <v>29</v>
      </c>
      <c r="AA19" s="181">
        <f>SUM(F19,M19,T19)</f>
        <v>0</v>
      </c>
      <c r="AB19" s="181"/>
      <c r="AC19" s="181"/>
      <c r="AD19" s="181"/>
      <c r="AE19" s="181"/>
      <c r="AF19" s="181"/>
      <c r="AG19" s="50" t="s">
        <v>29</v>
      </c>
      <c r="AH19" s="19"/>
      <c r="AI19" s="26"/>
    </row>
    <row r="20" spans="1:35" ht="15" customHeight="1" thickBot="1">
      <c r="A20" s="25"/>
      <c r="B20" s="173" t="s">
        <v>31</v>
      </c>
      <c r="C20" s="173"/>
      <c r="D20" s="173"/>
      <c r="E20" s="173"/>
      <c r="F20" s="174"/>
      <c r="G20" s="174"/>
      <c r="H20" s="174"/>
      <c r="I20" s="174"/>
      <c r="J20" s="174"/>
      <c r="K20" s="175"/>
      <c r="L20" s="39" t="s">
        <v>29</v>
      </c>
      <c r="M20" s="174"/>
      <c r="N20" s="174"/>
      <c r="O20" s="174"/>
      <c r="P20" s="174"/>
      <c r="Q20" s="174"/>
      <c r="R20" s="175"/>
      <c r="S20" s="39" t="s">
        <v>29</v>
      </c>
      <c r="T20" s="175"/>
      <c r="U20" s="176"/>
      <c r="V20" s="176"/>
      <c r="W20" s="176"/>
      <c r="X20" s="176"/>
      <c r="Y20" s="176"/>
      <c r="Z20" s="39" t="s">
        <v>29</v>
      </c>
      <c r="AA20" s="177">
        <f>SUM(F20,M20,T20)</f>
        <v>0</v>
      </c>
      <c r="AB20" s="177"/>
      <c r="AC20" s="177"/>
      <c r="AD20" s="177"/>
      <c r="AE20" s="177"/>
      <c r="AF20" s="177"/>
      <c r="AG20" s="51" t="s">
        <v>29</v>
      </c>
      <c r="AH20" s="19"/>
      <c r="AI20" s="26"/>
    </row>
    <row r="21" spans="1:35" ht="15" customHeight="1" thickTop="1">
      <c r="A21" s="25"/>
      <c r="B21" s="185" t="s">
        <v>32</v>
      </c>
      <c r="C21" s="185"/>
      <c r="D21" s="185"/>
      <c r="E21" s="185"/>
      <c r="F21" s="182">
        <f>SUM(F19:K20)</f>
        <v>0</v>
      </c>
      <c r="G21" s="182"/>
      <c r="H21" s="182"/>
      <c r="I21" s="182"/>
      <c r="J21" s="182"/>
      <c r="K21" s="183"/>
      <c r="L21" s="53" t="s">
        <v>29</v>
      </c>
      <c r="M21" s="182">
        <f>SUM(M19:R20)</f>
        <v>0</v>
      </c>
      <c r="N21" s="182"/>
      <c r="O21" s="182"/>
      <c r="P21" s="182"/>
      <c r="Q21" s="182"/>
      <c r="R21" s="183"/>
      <c r="S21" s="53" t="s">
        <v>29</v>
      </c>
      <c r="T21" s="183">
        <f>SUM(T19:Y20)</f>
        <v>0</v>
      </c>
      <c r="U21" s="184"/>
      <c r="V21" s="184"/>
      <c r="W21" s="184"/>
      <c r="X21" s="184"/>
      <c r="Y21" s="184"/>
      <c r="Z21" s="53" t="s">
        <v>29</v>
      </c>
      <c r="AA21" s="182">
        <f>SUM(AA19:AF20)</f>
        <v>0</v>
      </c>
      <c r="AB21" s="182"/>
      <c r="AC21" s="182"/>
      <c r="AD21" s="182"/>
      <c r="AE21" s="182"/>
      <c r="AF21" s="182"/>
      <c r="AG21" s="52" t="s">
        <v>29</v>
      </c>
      <c r="AH21" s="19"/>
      <c r="AI21" s="26"/>
    </row>
    <row r="22" spans="1:35" ht="15" customHeight="1" thickBo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9"/>
    </row>
  </sheetData>
  <mergeCells count="41">
    <mergeCell ref="B1:AJ1"/>
    <mergeCell ref="B20:E20"/>
    <mergeCell ref="F20:K20"/>
    <mergeCell ref="M20:R20"/>
    <mergeCell ref="T20:Y20"/>
    <mergeCell ref="AA20:AF20"/>
    <mergeCell ref="B18:E18"/>
    <mergeCell ref="F18:L18"/>
    <mergeCell ref="M18:S18"/>
    <mergeCell ref="T18:Z18"/>
    <mergeCell ref="AA18:AG18"/>
    <mergeCell ref="B19:E19"/>
    <mergeCell ref="F19:K19"/>
    <mergeCell ref="M19:R19"/>
    <mergeCell ref="T19:Y19"/>
    <mergeCell ref="AA19:AF19"/>
    <mergeCell ref="B21:E21"/>
    <mergeCell ref="F21:K21"/>
    <mergeCell ref="M21:R21"/>
    <mergeCell ref="T21:Y21"/>
    <mergeCell ref="AA21:AF21"/>
    <mergeCell ref="M10:R10"/>
    <mergeCell ref="T10:Y10"/>
    <mergeCell ref="AA10:AF10"/>
    <mergeCell ref="B10:E10"/>
    <mergeCell ref="F10:K10"/>
    <mergeCell ref="B8:E8"/>
    <mergeCell ref="F8:K8"/>
    <mergeCell ref="M8:R8"/>
    <mergeCell ref="T8:Y8"/>
    <mergeCell ref="AA8:AF8"/>
    <mergeCell ref="B9:E9"/>
    <mergeCell ref="F9:K9"/>
    <mergeCell ref="M9:R9"/>
    <mergeCell ref="T9:Y9"/>
    <mergeCell ref="AA9:AF9"/>
    <mergeCell ref="B7:E7"/>
    <mergeCell ref="F7:L7"/>
    <mergeCell ref="M7:S7"/>
    <mergeCell ref="T7:Z7"/>
    <mergeCell ref="AA7:AG7"/>
  </mergeCells>
  <phoneticPr fontId="3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64"/>
  <sheetViews>
    <sheetView view="pageBreakPreview" topLeftCell="A28" zoomScaleNormal="100" zoomScaleSheetLayoutView="100" workbookViewId="0">
      <selection activeCell="AG34" sqref="AG34:AK34"/>
    </sheetView>
  </sheetViews>
  <sheetFormatPr defaultColWidth="2.5" defaultRowHeight="15" customHeight="1"/>
  <cols>
    <col min="2" max="2" width="1.875" customWidth="1"/>
    <col min="3" max="3" width="3.125" customWidth="1"/>
    <col min="45" max="45" width="2.5" customWidth="1"/>
  </cols>
  <sheetData>
    <row r="1" spans="1:38" ht="18.75" customHeight="1">
      <c r="A1" s="287" t="s">
        <v>84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</row>
    <row r="2" spans="1:38" ht="18.75" customHeight="1" thickBot="1">
      <c r="A2" s="31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9" t="s">
        <v>138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1"/>
    </row>
    <row r="5" spans="1:38" ht="15" customHeight="1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1"/>
    </row>
    <row r="6" spans="1:38" ht="15" customHeight="1" thickBot="1">
      <c r="A6" s="25"/>
      <c r="B6" s="172" t="s">
        <v>34</v>
      </c>
      <c r="C6" s="172"/>
      <c r="D6" s="172"/>
      <c r="E6" s="172"/>
      <c r="F6" s="172"/>
      <c r="G6" s="172"/>
      <c r="H6" s="171" t="s">
        <v>36</v>
      </c>
      <c r="I6" s="171"/>
      <c r="J6" s="171"/>
      <c r="K6" s="171"/>
      <c r="L6" s="171"/>
      <c r="M6" s="171"/>
      <c r="N6" s="171"/>
      <c r="O6" s="17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9" t="s">
        <v>33</v>
      </c>
      <c r="C7" s="199"/>
      <c r="D7" s="199"/>
      <c r="E7" s="199"/>
      <c r="F7" s="199"/>
      <c r="G7" s="199"/>
      <c r="H7" s="200">
        <f>SUM(補助対象施設の利用状況表!B52)</f>
        <v>0</v>
      </c>
      <c r="I7" s="200"/>
      <c r="J7" s="200"/>
      <c r="K7" s="200"/>
      <c r="L7" s="200"/>
      <c r="M7" s="200"/>
      <c r="N7" s="201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05" t="s">
        <v>104</v>
      </c>
      <c r="Z7" s="191" t="s">
        <v>106</v>
      </c>
      <c r="AA7" s="191"/>
      <c r="AB7" s="191"/>
      <c r="AC7" s="191"/>
      <c r="AD7" s="191"/>
      <c r="AE7" s="191"/>
      <c r="AF7" s="34"/>
      <c r="AG7" s="191" t="s">
        <v>153</v>
      </c>
      <c r="AH7" s="191"/>
      <c r="AI7" s="191"/>
      <c r="AJ7" s="191"/>
      <c r="AK7" s="197"/>
      <c r="AL7" s="26"/>
    </row>
    <row r="8" spans="1:38" ht="15" customHeight="1" thickBot="1">
      <c r="A8" s="25"/>
      <c r="B8" s="199" t="s">
        <v>18</v>
      </c>
      <c r="C8" s="199"/>
      <c r="D8" s="199"/>
      <c r="E8" s="199"/>
      <c r="F8" s="199"/>
      <c r="G8" s="199"/>
      <c r="H8" s="200">
        <f ca="1">SUM(補助対象施設の利用状況表!F52)</f>
        <v>0</v>
      </c>
      <c r="I8" s="200"/>
      <c r="J8" s="200"/>
      <c r="K8" s="200"/>
      <c r="L8" s="200"/>
      <c r="M8" s="200"/>
      <c r="N8" s="201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06"/>
      <c r="Z8" s="192" t="s">
        <v>100</v>
      </c>
      <c r="AA8" s="192"/>
      <c r="AB8" s="192"/>
      <c r="AC8" s="192"/>
      <c r="AD8" s="192"/>
      <c r="AE8" s="192"/>
      <c r="AF8" s="35" t="s">
        <v>27</v>
      </c>
      <c r="AG8" s="202">
        <f>IF(H9&gt;0,(H8-H9)/(H8),1)</f>
        <v>1</v>
      </c>
      <c r="AH8" s="202"/>
      <c r="AI8" s="202"/>
      <c r="AJ8" s="202"/>
      <c r="AK8" s="203"/>
      <c r="AL8" s="26"/>
    </row>
    <row r="9" spans="1:38" ht="15" customHeight="1" thickBot="1">
      <c r="A9" s="25"/>
      <c r="B9" s="88"/>
      <c r="C9" s="195" t="s">
        <v>96</v>
      </c>
      <c r="D9" s="195"/>
      <c r="E9" s="195"/>
      <c r="F9" s="195"/>
      <c r="G9" s="196"/>
      <c r="H9" s="200">
        <f>SUM(補助対象施設の利用状況表!S52)</f>
        <v>0</v>
      </c>
      <c r="I9" s="200"/>
      <c r="J9" s="200"/>
      <c r="K9" s="200"/>
      <c r="L9" s="200"/>
      <c r="M9" s="200"/>
      <c r="N9" s="201"/>
      <c r="O9" s="49" t="s">
        <v>35</v>
      </c>
      <c r="P9" s="19" t="s">
        <v>39</v>
      </c>
      <c r="Q9" s="19"/>
      <c r="R9" s="22" t="s">
        <v>112</v>
      </c>
      <c r="S9" s="19"/>
      <c r="T9" s="19"/>
      <c r="U9" s="19"/>
      <c r="V9" s="19"/>
      <c r="W9" s="19"/>
      <c r="X9" s="19"/>
      <c r="Y9" s="19"/>
      <c r="Z9" s="288" t="s">
        <v>42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6"/>
    </row>
    <row r="10" spans="1:38" ht="15" customHeight="1">
      <c r="A10" s="25"/>
      <c r="B10" s="199" t="s">
        <v>92</v>
      </c>
      <c r="C10" s="199"/>
      <c r="D10" s="199"/>
      <c r="E10" s="199"/>
      <c r="F10" s="199"/>
      <c r="G10" s="199"/>
      <c r="H10" s="200">
        <f ca="1">SUM(補助対象施設の利用状況表!J52)</f>
        <v>0</v>
      </c>
      <c r="I10" s="200"/>
      <c r="J10" s="200"/>
      <c r="K10" s="200"/>
      <c r="L10" s="200"/>
      <c r="M10" s="200"/>
      <c r="N10" s="201"/>
      <c r="O10" s="49" t="s">
        <v>35</v>
      </c>
      <c r="P10" s="19" t="s">
        <v>97</v>
      </c>
      <c r="Q10" s="19"/>
      <c r="R10" s="19"/>
      <c r="S10" s="19"/>
      <c r="T10" s="19"/>
      <c r="U10" s="19"/>
      <c r="V10" s="19"/>
      <c r="W10" s="19"/>
      <c r="X10" s="19"/>
      <c r="Y10" s="205" t="s">
        <v>105</v>
      </c>
      <c r="Z10" s="191" t="s">
        <v>107</v>
      </c>
      <c r="AA10" s="191"/>
      <c r="AB10" s="191"/>
      <c r="AC10" s="191"/>
      <c r="AD10" s="191"/>
      <c r="AE10" s="191"/>
      <c r="AF10" s="34"/>
      <c r="AG10" s="191" t="s">
        <v>119</v>
      </c>
      <c r="AH10" s="191"/>
      <c r="AI10" s="191"/>
      <c r="AJ10" s="191"/>
      <c r="AK10" s="197"/>
      <c r="AL10" s="26"/>
    </row>
    <row r="11" spans="1:38" ht="15" customHeight="1" thickBot="1">
      <c r="A11" s="25"/>
      <c r="B11" s="199" t="s">
        <v>21</v>
      </c>
      <c r="C11" s="199"/>
      <c r="D11" s="199"/>
      <c r="E11" s="199"/>
      <c r="F11" s="199"/>
      <c r="G11" s="199"/>
      <c r="H11" s="200">
        <f ca="1">H7-(H8+H10)</f>
        <v>0</v>
      </c>
      <c r="I11" s="200"/>
      <c r="J11" s="200"/>
      <c r="K11" s="200"/>
      <c r="L11" s="200"/>
      <c r="M11" s="200"/>
      <c r="N11" s="201"/>
      <c r="O11" s="49" t="s">
        <v>35</v>
      </c>
      <c r="P11" s="19" t="s">
        <v>98</v>
      </c>
      <c r="Q11" s="19"/>
      <c r="R11" s="22"/>
      <c r="S11" s="19"/>
      <c r="T11" s="19"/>
      <c r="U11" s="19"/>
      <c r="V11" s="19"/>
      <c r="W11" s="19"/>
      <c r="X11" s="19"/>
      <c r="Y11" s="206"/>
      <c r="Z11" s="192" t="s">
        <v>108</v>
      </c>
      <c r="AA11" s="192"/>
      <c r="AB11" s="192"/>
      <c r="AC11" s="192"/>
      <c r="AD11" s="192"/>
      <c r="AE11" s="192"/>
      <c r="AF11" s="35" t="s">
        <v>27</v>
      </c>
      <c r="AG11" s="202">
        <f ca="1">IF(OR(H9&gt;0,H10&gt;0),(H8-H9+H12)/H7,1)</f>
        <v>1</v>
      </c>
      <c r="AH11" s="202"/>
      <c r="AI11" s="202"/>
      <c r="AJ11" s="202"/>
      <c r="AK11" s="203"/>
      <c r="AL11" s="26"/>
    </row>
    <row r="12" spans="1:38" ht="9" customHeight="1">
      <c r="A12" s="25"/>
      <c r="B12" s="268"/>
      <c r="C12" s="264" t="s">
        <v>99</v>
      </c>
      <c r="D12" s="264"/>
      <c r="E12" s="264"/>
      <c r="F12" s="264"/>
      <c r="G12" s="265"/>
      <c r="H12" s="272" t="e">
        <f ca="1">H11*H8/(H8+H10)</f>
        <v>#DIV/0!</v>
      </c>
      <c r="I12" s="273"/>
      <c r="J12" s="273"/>
      <c r="K12" s="273"/>
      <c r="L12" s="273"/>
      <c r="M12" s="273"/>
      <c r="N12" s="273"/>
      <c r="O12" s="276" t="s">
        <v>35</v>
      </c>
      <c r="P12" s="278" t="s">
        <v>120</v>
      </c>
      <c r="Q12" s="279"/>
      <c r="R12" s="279"/>
      <c r="S12" s="279"/>
      <c r="T12" s="279"/>
      <c r="U12" s="279"/>
      <c r="V12" s="279"/>
      <c r="W12" s="279"/>
      <c r="X12" s="279"/>
      <c r="Y12" s="19"/>
      <c r="Z12" s="270" t="s">
        <v>42</v>
      </c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6"/>
    </row>
    <row r="13" spans="1:38" ht="9" customHeight="1">
      <c r="A13" s="25"/>
      <c r="B13" s="269"/>
      <c r="C13" s="266"/>
      <c r="D13" s="266"/>
      <c r="E13" s="266"/>
      <c r="F13" s="266"/>
      <c r="G13" s="267"/>
      <c r="H13" s="274"/>
      <c r="I13" s="275"/>
      <c r="J13" s="275"/>
      <c r="K13" s="275"/>
      <c r="L13" s="275"/>
      <c r="M13" s="275"/>
      <c r="N13" s="275"/>
      <c r="O13" s="277"/>
      <c r="P13" s="278"/>
      <c r="Q13" s="279"/>
      <c r="R13" s="279"/>
      <c r="S13" s="279"/>
      <c r="T13" s="279"/>
      <c r="U13" s="279"/>
      <c r="V13" s="279"/>
      <c r="W13" s="279"/>
      <c r="X13" s="279"/>
      <c r="Y13" s="19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6"/>
    </row>
    <row r="14" spans="1:38" ht="15" customHeight="1">
      <c r="A14" s="245" t="s">
        <v>139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7"/>
    </row>
    <row r="15" spans="1:38" ht="15" customHeight="1">
      <c r="A15" s="245"/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7"/>
    </row>
    <row r="16" spans="1:38" ht="15" customHeight="1">
      <c r="A16" s="25"/>
      <c r="B16" s="171" t="s">
        <v>34</v>
      </c>
      <c r="C16" s="171"/>
      <c r="D16" s="171"/>
      <c r="E16" s="171"/>
      <c r="F16" s="172" t="s">
        <v>40</v>
      </c>
      <c r="G16" s="172"/>
      <c r="H16" s="172"/>
      <c r="I16" s="172"/>
      <c r="J16" s="172"/>
      <c r="K16" s="172"/>
      <c r="L16" s="172"/>
      <c r="M16" s="172"/>
      <c r="N16" s="172" t="s">
        <v>114</v>
      </c>
      <c r="O16" s="172"/>
      <c r="P16" s="172"/>
      <c r="Q16" s="172"/>
      <c r="R16" s="172"/>
      <c r="S16" s="172"/>
      <c r="T16" s="172"/>
      <c r="U16" s="172"/>
      <c r="V16" s="172" t="s">
        <v>41</v>
      </c>
      <c r="W16" s="172"/>
      <c r="X16" s="172"/>
      <c r="Y16" s="172"/>
      <c r="Z16" s="172"/>
      <c r="AA16" s="172"/>
      <c r="AB16" s="172"/>
      <c r="AC16" s="172"/>
      <c r="AD16" s="172" t="s">
        <v>32</v>
      </c>
      <c r="AE16" s="172"/>
      <c r="AF16" s="172"/>
      <c r="AG16" s="172"/>
      <c r="AH16" s="172"/>
      <c r="AI16" s="172"/>
      <c r="AJ16" s="172"/>
      <c r="AK16" s="172"/>
      <c r="AL16" s="26"/>
    </row>
    <row r="17" spans="1:38" ht="15" customHeight="1">
      <c r="A17" s="25"/>
      <c r="B17" s="171" t="s">
        <v>30</v>
      </c>
      <c r="C17" s="171"/>
      <c r="D17" s="171"/>
      <c r="E17" s="171"/>
      <c r="F17" s="181">
        <f>SUM(事業費等入力シート!F8)</f>
        <v>0</v>
      </c>
      <c r="G17" s="181"/>
      <c r="H17" s="181"/>
      <c r="I17" s="181"/>
      <c r="J17" s="181"/>
      <c r="K17" s="181"/>
      <c r="L17" s="263"/>
      <c r="M17" s="49" t="s">
        <v>29</v>
      </c>
      <c r="N17" s="181">
        <f>SUM(事業費等入力シート!M8)</f>
        <v>0</v>
      </c>
      <c r="O17" s="181"/>
      <c r="P17" s="181"/>
      <c r="Q17" s="181"/>
      <c r="R17" s="181"/>
      <c r="S17" s="181"/>
      <c r="T17" s="263"/>
      <c r="U17" s="49" t="s">
        <v>29</v>
      </c>
      <c r="V17" s="181">
        <f>SUM(事業費等入力シート!T8)</f>
        <v>0</v>
      </c>
      <c r="W17" s="181"/>
      <c r="X17" s="181"/>
      <c r="Y17" s="181"/>
      <c r="Z17" s="181"/>
      <c r="AA17" s="181"/>
      <c r="AB17" s="263"/>
      <c r="AC17" s="49" t="s">
        <v>29</v>
      </c>
      <c r="AD17" s="181">
        <f>SUM(F17,N17,V17)</f>
        <v>0</v>
      </c>
      <c r="AE17" s="181"/>
      <c r="AF17" s="181"/>
      <c r="AG17" s="181"/>
      <c r="AH17" s="181"/>
      <c r="AI17" s="181"/>
      <c r="AJ17" s="263"/>
      <c r="AK17" s="50" t="s">
        <v>29</v>
      </c>
      <c r="AL17" s="26"/>
    </row>
    <row r="18" spans="1:38" ht="15" customHeight="1" thickBot="1">
      <c r="A18" s="25"/>
      <c r="B18" s="173" t="s">
        <v>31</v>
      </c>
      <c r="C18" s="173"/>
      <c r="D18" s="173"/>
      <c r="E18" s="173"/>
      <c r="F18" s="177">
        <f>SUM(事業費等入力シート!F9)</f>
        <v>0</v>
      </c>
      <c r="G18" s="177"/>
      <c r="H18" s="177"/>
      <c r="I18" s="177"/>
      <c r="J18" s="177"/>
      <c r="K18" s="177"/>
      <c r="L18" s="204"/>
      <c r="M18" s="54" t="s">
        <v>29</v>
      </c>
      <c r="N18" s="177">
        <f>SUM(事業費等入力シート!M9)</f>
        <v>0</v>
      </c>
      <c r="O18" s="177"/>
      <c r="P18" s="177"/>
      <c r="Q18" s="177"/>
      <c r="R18" s="177"/>
      <c r="S18" s="177"/>
      <c r="T18" s="204"/>
      <c r="U18" s="54" t="s">
        <v>29</v>
      </c>
      <c r="V18" s="177">
        <f>SUM(事業費等入力シート!T9)</f>
        <v>0</v>
      </c>
      <c r="W18" s="177"/>
      <c r="X18" s="177"/>
      <c r="Y18" s="177"/>
      <c r="Z18" s="177"/>
      <c r="AA18" s="177"/>
      <c r="AB18" s="204"/>
      <c r="AC18" s="54" t="s">
        <v>29</v>
      </c>
      <c r="AD18" s="177">
        <f>SUM(F18,N18,V18)</f>
        <v>0</v>
      </c>
      <c r="AE18" s="177"/>
      <c r="AF18" s="177"/>
      <c r="AG18" s="177"/>
      <c r="AH18" s="177"/>
      <c r="AI18" s="177"/>
      <c r="AJ18" s="204"/>
      <c r="AK18" s="51" t="s">
        <v>29</v>
      </c>
      <c r="AL18" s="26"/>
    </row>
    <row r="19" spans="1:38" ht="15" customHeight="1" thickTop="1">
      <c r="A19" s="25"/>
      <c r="B19" s="185" t="s">
        <v>32</v>
      </c>
      <c r="C19" s="185"/>
      <c r="D19" s="185"/>
      <c r="E19" s="185"/>
      <c r="F19" s="182">
        <f>SUM(F17:L18)</f>
        <v>0</v>
      </c>
      <c r="G19" s="182"/>
      <c r="H19" s="182"/>
      <c r="I19" s="182"/>
      <c r="J19" s="182"/>
      <c r="K19" s="182"/>
      <c r="L19" s="183"/>
      <c r="M19" s="53" t="s">
        <v>29</v>
      </c>
      <c r="N19" s="182">
        <f>SUM(N17:T18)</f>
        <v>0</v>
      </c>
      <c r="O19" s="182"/>
      <c r="P19" s="182"/>
      <c r="Q19" s="182"/>
      <c r="R19" s="182"/>
      <c r="S19" s="182"/>
      <c r="T19" s="183"/>
      <c r="U19" s="53" t="s">
        <v>29</v>
      </c>
      <c r="V19" s="182">
        <f>SUM(V17:AB18)</f>
        <v>0</v>
      </c>
      <c r="W19" s="182"/>
      <c r="X19" s="182"/>
      <c r="Y19" s="182"/>
      <c r="Z19" s="182"/>
      <c r="AA19" s="182"/>
      <c r="AB19" s="183"/>
      <c r="AC19" s="53" t="s">
        <v>29</v>
      </c>
      <c r="AD19" s="182">
        <f>SUM(AD17:AJ18)</f>
        <v>0</v>
      </c>
      <c r="AE19" s="182"/>
      <c r="AF19" s="182"/>
      <c r="AG19" s="182"/>
      <c r="AH19" s="182"/>
      <c r="AI19" s="182"/>
      <c r="AJ19" s="183"/>
      <c r="AK19" s="52" t="s">
        <v>29</v>
      </c>
      <c r="AL19" s="26"/>
    </row>
    <row r="20" spans="1:38" ht="9" customHeight="1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6"/>
    </row>
    <row r="21" spans="1:38" ht="11.25" customHeight="1">
      <c r="A21" s="245" t="s">
        <v>65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7"/>
    </row>
    <row r="22" spans="1:38" ht="11.25" customHeight="1" thickBot="1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7"/>
    </row>
    <row r="23" spans="1:38" ht="15" customHeight="1">
      <c r="A23" s="25"/>
      <c r="B23" s="280" t="s">
        <v>28</v>
      </c>
      <c r="C23" s="281"/>
      <c r="D23" s="281"/>
      <c r="E23" s="281"/>
      <c r="F23" s="281"/>
      <c r="G23" s="282"/>
      <c r="H23" s="286" t="s">
        <v>27</v>
      </c>
      <c r="I23" s="212" t="s">
        <v>102</v>
      </c>
      <c r="J23" s="213"/>
      <c r="K23" s="213"/>
      <c r="L23" s="213"/>
      <c r="M23" s="213"/>
      <c r="N23" s="223" t="s">
        <v>101</v>
      </c>
      <c r="O23" s="224"/>
      <c r="P23" s="225"/>
      <c r="Q23" s="212" t="s">
        <v>103</v>
      </c>
      <c r="R23" s="213"/>
      <c r="S23" s="213"/>
      <c r="T23" s="213"/>
      <c r="U23" s="226"/>
      <c r="V23" s="207" t="s">
        <v>27</v>
      </c>
      <c r="W23" s="239">
        <f ca="1">Z26+AH26</f>
        <v>0</v>
      </c>
      <c r="X23" s="240"/>
      <c r="Y23" s="240"/>
      <c r="Z23" s="240"/>
      <c r="AA23" s="240"/>
      <c r="AB23" s="240"/>
      <c r="AC23" s="240"/>
      <c r="AD23" s="240"/>
      <c r="AE23" s="241"/>
      <c r="AF23" s="290" t="s">
        <v>29</v>
      </c>
      <c r="AI23" s="20"/>
      <c r="AJ23" s="20"/>
      <c r="AK23" s="20"/>
      <c r="AL23" s="64"/>
    </row>
    <row r="24" spans="1:38" ht="15" customHeight="1" thickBot="1">
      <c r="A24" s="25"/>
      <c r="B24" s="283"/>
      <c r="C24" s="284"/>
      <c r="D24" s="284"/>
      <c r="E24" s="284"/>
      <c r="F24" s="284"/>
      <c r="G24" s="285"/>
      <c r="H24" s="286"/>
      <c r="I24" s="214"/>
      <c r="J24" s="215"/>
      <c r="K24" s="215"/>
      <c r="L24" s="215"/>
      <c r="M24" s="215"/>
      <c r="N24" s="223"/>
      <c r="O24" s="224"/>
      <c r="P24" s="225"/>
      <c r="Q24" s="214"/>
      <c r="R24" s="215"/>
      <c r="S24" s="215"/>
      <c r="T24" s="215"/>
      <c r="U24" s="227"/>
      <c r="V24" s="207"/>
      <c r="W24" s="242"/>
      <c r="X24" s="243"/>
      <c r="Y24" s="243"/>
      <c r="Z24" s="243"/>
      <c r="AA24" s="243"/>
      <c r="AB24" s="243"/>
      <c r="AC24" s="243"/>
      <c r="AD24" s="243"/>
      <c r="AE24" s="244"/>
      <c r="AF24" s="290"/>
      <c r="AG24" s="19"/>
      <c r="AI24" s="19"/>
      <c r="AJ24" s="19"/>
      <c r="AK24" s="19"/>
      <c r="AL24" s="26"/>
    </row>
    <row r="25" spans="1:38" ht="13.5">
      <c r="A25" s="25"/>
      <c r="B25" s="19"/>
      <c r="C25" s="19"/>
      <c r="D25" s="19"/>
      <c r="E25" s="19"/>
      <c r="F25" s="19"/>
      <c r="G25" s="19"/>
      <c r="H25" s="19"/>
      <c r="I25" s="37" t="s">
        <v>45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9"/>
      <c r="V25" s="19"/>
      <c r="W25" s="37" t="s">
        <v>46</v>
      </c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I25" s="63"/>
      <c r="AJ25" s="63"/>
      <c r="AK25" s="63"/>
      <c r="AL25" s="65"/>
    </row>
    <row r="26" spans="1:38" ht="13.5">
      <c r="A26" s="25"/>
      <c r="B26" s="19"/>
      <c r="C26" s="19"/>
      <c r="D26" s="19"/>
      <c r="E26" s="19"/>
      <c r="F26" s="19"/>
      <c r="G26" s="19"/>
      <c r="H26" s="19"/>
      <c r="I26" s="37"/>
      <c r="J26" s="19"/>
      <c r="K26" s="19"/>
      <c r="L26" s="19"/>
      <c r="M26" s="19"/>
      <c r="N26" s="19"/>
      <c r="O26" s="19"/>
      <c r="P26" s="19"/>
      <c r="Q26" s="19"/>
      <c r="R26" s="19"/>
      <c r="S26" s="219" t="s">
        <v>78</v>
      </c>
      <c r="T26" s="219"/>
      <c r="U26" s="219"/>
      <c r="V26" s="219"/>
      <c r="W26" s="219" t="s">
        <v>76</v>
      </c>
      <c r="X26" s="219"/>
      <c r="Y26" s="220"/>
      <c r="Z26" s="216">
        <f ca="1">INT(INT(F17*AG8)+INT(V17*AG11))</f>
        <v>0</v>
      </c>
      <c r="AA26" s="217"/>
      <c r="AB26" s="217"/>
      <c r="AC26" s="217"/>
      <c r="AD26" s="218"/>
      <c r="AE26" s="221" t="s">
        <v>77</v>
      </c>
      <c r="AF26" s="221"/>
      <c r="AG26" s="222"/>
      <c r="AH26" s="187">
        <f ca="1">INT(INT(F18*AG8)+INT(V18*AG11))</f>
        <v>0</v>
      </c>
      <c r="AI26" s="188"/>
      <c r="AJ26" s="188"/>
      <c r="AK26" s="188"/>
      <c r="AL26" s="189"/>
    </row>
    <row r="27" spans="1:38" ht="9" customHeight="1" thickBot="1">
      <c r="A27" s="27"/>
      <c r="B27" s="32"/>
      <c r="C27" s="32"/>
      <c r="D27" s="32"/>
      <c r="E27" s="32"/>
      <c r="F27" s="32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2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9"/>
    </row>
    <row r="28" spans="1:38" ht="15" customHeight="1" thickBot="1"/>
    <row r="29" spans="1:38" ht="15" customHeight="1">
      <c r="A29" s="30" t="s">
        <v>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4"/>
    </row>
    <row r="30" spans="1:38" ht="15" customHeight="1">
      <c r="A30" s="209" t="s">
        <v>140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1"/>
    </row>
    <row r="31" spans="1:38" ht="15" customHeight="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1"/>
    </row>
    <row r="32" spans="1:38" ht="15" customHeight="1" thickBot="1">
      <c r="A32" s="25"/>
      <c r="B32" s="172" t="s">
        <v>34</v>
      </c>
      <c r="C32" s="172"/>
      <c r="D32" s="172"/>
      <c r="E32" s="172"/>
      <c r="F32" s="172"/>
      <c r="G32" s="172"/>
      <c r="H32" s="171" t="s">
        <v>36</v>
      </c>
      <c r="I32" s="171"/>
      <c r="J32" s="171"/>
      <c r="K32" s="171"/>
      <c r="L32" s="171"/>
      <c r="M32" s="171"/>
      <c r="N32" s="171"/>
      <c r="O32" s="171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6"/>
    </row>
    <row r="33" spans="1:38" ht="15" customHeight="1">
      <c r="A33" s="25"/>
      <c r="B33" s="199" t="s">
        <v>33</v>
      </c>
      <c r="C33" s="199"/>
      <c r="D33" s="199"/>
      <c r="E33" s="199"/>
      <c r="F33" s="199"/>
      <c r="G33" s="199"/>
      <c r="H33" s="200">
        <f>SUM(補助対象施設の利用状況表!Y52)</f>
        <v>0</v>
      </c>
      <c r="I33" s="200"/>
      <c r="J33" s="200"/>
      <c r="K33" s="200"/>
      <c r="L33" s="200"/>
      <c r="M33" s="200"/>
      <c r="N33" s="201"/>
      <c r="O33" s="49" t="s">
        <v>35</v>
      </c>
      <c r="P33" s="19" t="s">
        <v>121</v>
      </c>
      <c r="Q33" s="19"/>
      <c r="R33" s="19"/>
      <c r="S33" s="19"/>
      <c r="T33" s="19"/>
      <c r="U33" s="19"/>
      <c r="V33" s="19"/>
      <c r="W33" s="205" t="s">
        <v>130</v>
      </c>
      <c r="X33" s="198" t="s">
        <v>106</v>
      </c>
      <c r="Y33" s="198"/>
      <c r="Z33" s="198"/>
      <c r="AA33" s="198"/>
      <c r="AB33" s="198"/>
      <c r="AC33" s="198"/>
      <c r="AD33" s="198"/>
      <c r="AE33" s="198"/>
      <c r="AF33" s="191" t="s">
        <v>154</v>
      </c>
      <c r="AG33" s="191"/>
      <c r="AH33" s="191"/>
      <c r="AI33" s="191"/>
      <c r="AJ33" s="191"/>
      <c r="AK33" s="197"/>
      <c r="AL33" s="26"/>
    </row>
    <row r="34" spans="1:38" ht="15" customHeight="1" thickBot="1">
      <c r="A34" s="25"/>
      <c r="B34" s="199" t="s">
        <v>18</v>
      </c>
      <c r="C34" s="199"/>
      <c r="D34" s="199"/>
      <c r="E34" s="199"/>
      <c r="F34" s="199"/>
      <c r="G34" s="199"/>
      <c r="H34" s="200">
        <f ca="1">SUM(補助対象施設の利用状況表!AC52)</f>
        <v>0</v>
      </c>
      <c r="I34" s="200"/>
      <c r="J34" s="200"/>
      <c r="K34" s="200"/>
      <c r="L34" s="200"/>
      <c r="M34" s="200"/>
      <c r="N34" s="201"/>
      <c r="O34" s="49" t="s">
        <v>35</v>
      </c>
      <c r="P34" s="19" t="s">
        <v>122</v>
      </c>
      <c r="Q34" s="19"/>
      <c r="R34" s="19"/>
      <c r="S34" s="19"/>
      <c r="T34" s="19"/>
      <c r="U34" s="19"/>
      <c r="V34" s="19"/>
      <c r="W34" s="206"/>
      <c r="X34" s="190" t="s">
        <v>100</v>
      </c>
      <c r="Y34" s="190"/>
      <c r="Z34" s="190"/>
      <c r="AA34" s="190"/>
      <c r="AB34" s="190"/>
      <c r="AC34" s="190"/>
      <c r="AD34" s="190"/>
      <c r="AE34" s="190"/>
      <c r="AF34" s="35" t="s">
        <v>27</v>
      </c>
      <c r="AG34" s="202">
        <f ca="1">IF(OR(H35&gt;0,H37&gt;0),(H34-H35-H37+H36)/H34,1)</f>
        <v>1</v>
      </c>
      <c r="AH34" s="202"/>
      <c r="AI34" s="202"/>
      <c r="AJ34" s="202"/>
      <c r="AK34" s="203"/>
      <c r="AL34" s="26"/>
    </row>
    <row r="35" spans="1:38" ht="15" customHeight="1" thickBot="1">
      <c r="A35" s="25"/>
      <c r="B35" s="88"/>
      <c r="C35" s="195" t="s">
        <v>96</v>
      </c>
      <c r="D35" s="195"/>
      <c r="E35" s="195"/>
      <c r="F35" s="195"/>
      <c r="G35" s="196"/>
      <c r="H35" s="200">
        <f ca="1">SUM(補助対象施設の利用状況表!AP52)</f>
        <v>0</v>
      </c>
      <c r="I35" s="200"/>
      <c r="J35" s="200"/>
      <c r="K35" s="200"/>
      <c r="L35" s="200"/>
      <c r="M35" s="200"/>
      <c r="N35" s="201"/>
      <c r="O35" s="49" t="s">
        <v>35</v>
      </c>
      <c r="P35" s="19" t="s">
        <v>123</v>
      </c>
      <c r="Q35" s="19"/>
      <c r="R35" s="22" t="s">
        <v>124</v>
      </c>
      <c r="S35" s="19"/>
      <c r="T35" s="19"/>
      <c r="U35" s="19"/>
      <c r="V35" s="19"/>
      <c r="W35" s="19"/>
      <c r="X35" s="19"/>
      <c r="Y35" s="19"/>
      <c r="Z35" s="289" t="s">
        <v>42</v>
      </c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6"/>
    </row>
    <row r="36" spans="1:38" ht="15" customHeight="1">
      <c r="A36" s="25"/>
      <c r="B36" s="199" t="s">
        <v>92</v>
      </c>
      <c r="C36" s="199"/>
      <c r="D36" s="199"/>
      <c r="E36" s="199"/>
      <c r="F36" s="199"/>
      <c r="G36" s="199"/>
      <c r="H36" s="200">
        <f ca="1">補助対象施設の利用状況表!AG52</f>
        <v>0</v>
      </c>
      <c r="I36" s="200"/>
      <c r="J36" s="200"/>
      <c r="K36" s="200"/>
      <c r="L36" s="200"/>
      <c r="M36" s="200"/>
      <c r="N36" s="201"/>
      <c r="O36" s="49" t="s">
        <v>35</v>
      </c>
      <c r="P36" s="19" t="s">
        <v>125</v>
      </c>
      <c r="Q36" s="19"/>
      <c r="R36" s="19"/>
      <c r="S36" s="19"/>
      <c r="T36" s="19"/>
      <c r="U36" s="19"/>
      <c r="V36" s="19"/>
      <c r="W36" s="205" t="s">
        <v>131</v>
      </c>
      <c r="X36" s="191" t="s">
        <v>107</v>
      </c>
      <c r="Y36" s="191"/>
      <c r="Z36" s="191"/>
      <c r="AA36" s="191"/>
      <c r="AB36" s="191"/>
      <c r="AC36" s="191"/>
      <c r="AD36" s="191"/>
      <c r="AE36" s="193" t="s">
        <v>129</v>
      </c>
      <c r="AF36" s="193"/>
      <c r="AG36" s="193"/>
      <c r="AH36" s="193"/>
      <c r="AI36" s="193"/>
      <c r="AJ36" s="193"/>
      <c r="AK36" s="194"/>
      <c r="AL36" s="26"/>
    </row>
    <row r="37" spans="1:38" ht="15" customHeight="1" thickBot="1">
      <c r="A37" s="25"/>
      <c r="B37" s="199" t="s">
        <v>110</v>
      </c>
      <c r="C37" s="199"/>
      <c r="D37" s="199"/>
      <c r="E37" s="199"/>
      <c r="F37" s="199"/>
      <c r="G37" s="199"/>
      <c r="H37" s="200">
        <f ca="1">IF(H8-H9&gt;H34-H35,H36,H36+(H34-H35)-(H8-H9))</f>
        <v>0</v>
      </c>
      <c r="I37" s="200"/>
      <c r="J37" s="200"/>
      <c r="K37" s="200"/>
      <c r="L37" s="200"/>
      <c r="M37" s="200"/>
      <c r="N37" s="201"/>
      <c r="O37" s="49" t="s">
        <v>35</v>
      </c>
      <c r="P37" s="19" t="s">
        <v>126</v>
      </c>
      <c r="Q37" s="19"/>
      <c r="R37" s="22" t="s">
        <v>113</v>
      </c>
      <c r="S37" s="19"/>
      <c r="T37" s="19"/>
      <c r="U37" s="19"/>
      <c r="V37" s="19"/>
      <c r="W37" s="206"/>
      <c r="X37" s="192" t="s">
        <v>108</v>
      </c>
      <c r="Y37" s="192"/>
      <c r="Z37" s="192"/>
      <c r="AA37" s="192"/>
      <c r="AB37" s="192"/>
      <c r="AC37" s="192"/>
      <c r="AD37" s="192"/>
      <c r="AE37" s="192"/>
      <c r="AF37" s="35" t="s">
        <v>27</v>
      </c>
      <c r="AG37" s="202">
        <f ca="1">IF(OR(H35&gt;0,H37&gt;0),(H34-H35-H37+H36+H39)/H33,1)</f>
        <v>1</v>
      </c>
      <c r="AH37" s="202"/>
      <c r="AI37" s="202"/>
      <c r="AJ37" s="202"/>
      <c r="AK37" s="203"/>
      <c r="AL37" s="26"/>
    </row>
    <row r="38" spans="1:38" ht="15" customHeight="1">
      <c r="A38" s="25"/>
      <c r="B38" s="199" t="s">
        <v>21</v>
      </c>
      <c r="C38" s="199"/>
      <c r="D38" s="199"/>
      <c r="E38" s="199"/>
      <c r="F38" s="199"/>
      <c r="G38" s="199"/>
      <c r="H38" s="200">
        <f ca="1">H33-(H34+H36)</f>
        <v>0</v>
      </c>
      <c r="I38" s="200"/>
      <c r="J38" s="200"/>
      <c r="K38" s="200"/>
      <c r="L38" s="200"/>
      <c r="M38" s="200"/>
      <c r="N38" s="201"/>
      <c r="O38" s="49" t="s">
        <v>35</v>
      </c>
      <c r="P38" s="36" t="s">
        <v>127</v>
      </c>
      <c r="Q38" s="19"/>
      <c r="R38" s="22"/>
      <c r="S38" s="19"/>
      <c r="T38" s="19"/>
      <c r="U38" s="19"/>
      <c r="V38" s="19"/>
      <c r="W38" s="19"/>
      <c r="X38" s="19"/>
      <c r="Y38" s="19"/>
      <c r="Z38" s="289" t="s">
        <v>42</v>
      </c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6"/>
    </row>
    <row r="39" spans="1:38" ht="15" customHeight="1">
      <c r="A39" s="25"/>
      <c r="B39" s="88"/>
      <c r="C39" s="195" t="s">
        <v>99</v>
      </c>
      <c r="D39" s="195"/>
      <c r="E39" s="195"/>
      <c r="F39" s="195"/>
      <c r="G39" s="196"/>
      <c r="H39" s="200" t="e">
        <f ca="1">H38*(H34-H37+H36)/(H34+H36)</f>
        <v>#DIV/0!</v>
      </c>
      <c r="I39" s="200"/>
      <c r="J39" s="200"/>
      <c r="K39" s="200"/>
      <c r="L39" s="200"/>
      <c r="M39" s="200"/>
      <c r="N39" s="201"/>
      <c r="O39" s="49" t="s">
        <v>35</v>
      </c>
      <c r="P39" s="36" t="s">
        <v>128</v>
      </c>
      <c r="Q39" s="19"/>
      <c r="R39" s="22"/>
      <c r="S39" s="19"/>
      <c r="T39" s="19"/>
      <c r="U39" s="19"/>
      <c r="V39" s="19"/>
      <c r="W39" s="19"/>
      <c r="X39" s="19"/>
      <c r="Y39" s="1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6"/>
    </row>
    <row r="40" spans="1:38" ht="9" customHeight="1">
      <c r="A40" s="25"/>
      <c r="B40" s="260" t="s">
        <v>134</v>
      </c>
      <c r="C40" s="260"/>
      <c r="D40" s="228" t="s">
        <v>135</v>
      </c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19"/>
      <c r="Q40" s="19"/>
      <c r="R40" s="19"/>
      <c r="S40" s="19"/>
      <c r="T40" s="19"/>
      <c r="U40" s="19"/>
      <c r="V40" s="19"/>
      <c r="W40" s="19"/>
      <c r="X40" s="19"/>
      <c r="Y40" s="19"/>
      <c r="AL40" s="26"/>
    </row>
    <row r="41" spans="1:38" ht="15" customHeight="1">
      <c r="A41" s="25"/>
      <c r="B41" s="93"/>
      <c r="C41" s="93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19"/>
      <c r="Q41" s="19"/>
      <c r="R41" s="19"/>
      <c r="S41" s="19"/>
      <c r="T41" s="19"/>
      <c r="U41" s="19"/>
      <c r="V41" s="19"/>
      <c r="W41" s="19"/>
      <c r="X41" s="19"/>
      <c r="Y41" s="82"/>
      <c r="Z41" s="83"/>
      <c r="AA41" s="83"/>
      <c r="AB41" s="83"/>
      <c r="AC41" s="83"/>
      <c r="AD41" s="83"/>
      <c r="AE41" s="83"/>
      <c r="AF41" s="82"/>
      <c r="AG41" s="83"/>
      <c r="AH41" s="83"/>
      <c r="AI41" s="83"/>
      <c r="AJ41" s="83"/>
      <c r="AK41" s="83"/>
      <c r="AL41" s="26"/>
    </row>
    <row r="42" spans="1:38" ht="15" customHeight="1">
      <c r="A42" s="25"/>
      <c r="B42" s="93"/>
      <c r="C42" s="93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19"/>
      <c r="Q42" s="19"/>
      <c r="R42" s="19"/>
      <c r="S42" s="19"/>
      <c r="T42" s="19"/>
      <c r="U42" s="19"/>
      <c r="V42" s="19"/>
      <c r="W42" s="19"/>
      <c r="X42" s="19"/>
      <c r="Y42" s="82"/>
      <c r="Z42" s="82"/>
      <c r="AA42" s="82"/>
      <c r="AB42" s="82"/>
      <c r="AC42" s="82"/>
      <c r="AD42" s="82"/>
      <c r="AE42" s="82"/>
      <c r="AF42" s="82"/>
      <c r="AG42" s="84"/>
      <c r="AH42" s="84"/>
      <c r="AI42" s="84"/>
      <c r="AJ42" s="84"/>
      <c r="AK42" s="84"/>
      <c r="AL42" s="26"/>
    </row>
    <row r="43" spans="1:38" ht="9" customHeight="1">
      <c r="A43" s="25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19"/>
      <c r="Q43" s="19"/>
      <c r="R43" s="19"/>
      <c r="S43" s="19"/>
      <c r="T43" s="19"/>
      <c r="U43" s="19"/>
      <c r="V43" s="19"/>
      <c r="W43" s="19"/>
      <c r="X43" s="19"/>
      <c r="Y43" s="19"/>
      <c r="AL43" s="26"/>
    </row>
    <row r="44" spans="1:38" ht="15" customHeight="1">
      <c r="A44" s="209" t="s">
        <v>141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1"/>
    </row>
    <row r="45" spans="1:38" ht="15" customHeight="1">
      <c r="A45" s="209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1"/>
    </row>
    <row r="46" spans="1:38" ht="15" customHeight="1">
      <c r="A46" s="25"/>
      <c r="B46" s="171" t="s">
        <v>34</v>
      </c>
      <c r="C46" s="171"/>
      <c r="D46" s="171"/>
      <c r="E46" s="171"/>
      <c r="F46" s="172" t="s">
        <v>40</v>
      </c>
      <c r="G46" s="172"/>
      <c r="H46" s="172"/>
      <c r="I46" s="172"/>
      <c r="J46" s="172"/>
      <c r="K46" s="172"/>
      <c r="L46" s="172"/>
      <c r="M46" s="172"/>
      <c r="N46" s="172" t="s">
        <v>114</v>
      </c>
      <c r="O46" s="172"/>
      <c r="P46" s="172"/>
      <c r="Q46" s="172"/>
      <c r="R46" s="172"/>
      <c r="S46" s="172"/>
      <c r="T46" s="172"/>
      <c r="U46" s="172"/>
      <c r="V46" s="172" t="s">
        <v>41</v>
      </c>
      <c r="W46" s="172"/>
      <c r="X46" s="172"/>
      <c r="Y46" s="172"/>
      <c r="Z46" s="172"/>
      <c r="AA46" s="172"/>
      <c r="AB46" s="172"/>
      <c r="AC46" s="172"/>
      <c r="AD46" s="172" t="s">
        <v>32</v>
      </c>
      <c r="AE46" s="172"/>
      <c r="AF46" s="172"/>
      <c r="AG46" s="172"/>
      <c r="AH46" s="172"/>
      <c r="AI46" s="172"/>
      <c r="AJ46" s="172"/>
      <c r="AK46" s="172"/>
      <c r="AL46" s="26"/>
    </row>
    <row r="47" spans="1:38" ht="15" customHeight="1">
      <c r="A47" s="25"/>
      <c r="B47" s="171" t="s">
        <v>30</v>
      </c>
      <c r="C47" s="171"/>
      <c r="D47" s="171"/>
      <c r="E47" s="171"/>
      <c r="F47" s="181">
        <f>SUM(事業費等入力シート!F19)</f>
        <v>0</v>
      </c>
      <c r="G47" s="181"/>
      <c r="H47" s="181"/>
      <c r="I47" s="181"/>
      <c r="J47" s="181"/>
      <c r="K47" s="181"/>
      <c r="L47" s="263"/>
      <c r="M47" s="49" t="s">
        <v>29</v>
      </c>
      <c r="N47" s="181">
        <f>SUM(事業費等入力シート!M19)</f>
        <v>0</v>
      </c>
      <c r="O47" s="181"/>
      <c r="P47" s="181"/>
      <c r="Q47" s="181"/>
      <c r="R47" s="181"/>
      <c r="S47" s="181"/>
      <c r="T47" s="263"/>
      <c r="U47" s="49" t="s">
        <v>29</v>
      </c>
      <c r="V47" s="181">
        <f>SUM(事業費等入力シート!T19)</f>
        <v>0</v>
      </c>
      <c r="W47" s="181"/>
      <c r="X47" s="181"/>
      <c r="Y47" s="181"/>
      <c r="Z47" s="181"/>
      <c r="AA47" s="181"/>
      <c r="AB47" s="263"/>
      <c r="AC47" s="49" t="s">
        <v>29</v>
      </c>
      <c r="AD47" s="181">
        <f>SUM(F47,N47,V47)</f>
        <v>0</v>
      </c>
      <c r="AE47" s="181"/>
      <c r="AF47" s="181"/>
      <c r="AG47" s="181"/>
      <c r="AH47" s="181"/>
      <c r="AI47" s="181"/>
      <c r="AJ47" s="263"/>
      <c r="AK47" s="49" t="s">
        <v>29</v>
      </c>
      <c r="AL47" s="26"/>
    </row>
    <row r="48" spans="1:38" ht="15" customHeight="1" thickBot="1">
      <c r="A48" s="25"/>
      <c r="B48" s="173" t="s">
        <v>31</v>
      </c>
      <c r="C48" s="173"/>
      <c r="D48" s="173"/>
      <c r="E48" s="173"/>
      <c r="F48" s="177">
        <f>SUM(事業費等入力シート!F20)</f>
        <v>0</v>
      </c>
      <c r="G48" s="177"/>
      <c r="H48" s="177"/>
      <c r="I48" s="177"/>
      <c r="J48" s="177"/>
      <c r="K48" s="177"/>
      <c r="L48" s="204"/>
      <c r="M48" s="54" t="s">
        <v>29</v>
      </c>
      <c r="N48" s="177">
        <f>SUM(事業費等入力シート!M20)</f>
        <v>0</v>
      </c>
      <c r="O48" s="177"/>
      <c r="P48" s="177"/>
      <c r="Q48" s="177"/>
      <c r="R48" s="177"/>
      <c r="S48" s="177"/>
      <c r="T48" s="204"/>
      <c r="U48" s="54" t="s">
        <v>29</v>
      </c>
      <c r="V48" s="177">
        <f>SUM(事業費等入力シート!T20)</f>
        <v>0</v>
      </c>
      <c r="W48" s="177"/>
      <c r="X48" s="177"/>
      <c r="Y48" s="177"/>
      <c r="Z48" s="177"/>
      <c r="AA48" s="177"/>
      <c r="AB48" s="204"/>
      <c r="AC48" s="54" t="s">
        <v>29</v>
      </c>
      <c r="AD48" s="177">
        <f>SUM(F48,N48,V48)</f>
        <v>0</v>
      </c>
      <c r="AE48" s="177"/>
      <c r="AF48" s="177"/>
      <c r="AG48" s="177"/>
      <c r="AH48" s="177"/>
      <c r="AI48" s="177"/>
      <c r="AJ48" s="204"/>
      <c r="AK48" s="54" t="s">
        <v>29</v>
      </c>
      <c r="AL48" s="26"/>
    </row>
    <row r="49" spans="1:38" ht="15" customHeight="1" thickTop="1">
      <c r="A49" s="25"/>
      <c r="B49" s="185" t="s">
        <v>32</v>
      </c>
      <c r="C49" s="185"/>
      <c r="D49" s="185"/>
      <c r="E49" s="185"/>
      <c r="F49" s="182">
        <f>SUM(F47:L48)</f>
        <v>0</v>
      </c>
      <c r="G49" s="182"/>
      <c r="H49" s="182"/>
      <c r="I49" s="182"/>
      <c r="J49" s="182"/>
      <c r="K49" s="182"/>
      <c r="L49" s="183"/>
      <c r="M49" s="53" t="s">
        <v>29</v>
      </c>
      <c r="N49" s="182">
        <f>SUM(N47:T48)</f>
        <v>0</v>
      </c>
      <c r="O49" s="182"/>
      <c r="P49" s="182"/>
      <c r="Q49" s="182"/>
      <c r="R49" s="182"/>
      <c r="S49" s="182"/>
      <c r="T49" s="183"/>
      <c r="U49" s="53" t="s">
        <v>29</v>
      </c>
      <c r="V49" s="182">
        <f>SUM(V47:AB48)</f>
        <v>0</v>
      </c>
      <c r="W49" s="182"/>
      <c r="X49" s="182"/>
      <c r="Y49" s="182"/>
      <c r="Z49" s="182"/>
      <c r="AA49" s="182"/>
      <c r="AB49" s="183"/>
      <c r="AC49" s="53" t="s">
        <v>29</v>
      </c>
      <c r="AD49" s="182">
        <f>SUM(AD47:AJ48)</f>
        <v>0</v>
      </c>
      <c r="AE49" s="182"/>
      <c r="AF49" s="182"/>
      <c r="AG49" s="182"/>
      <c r="AH49" s="182"/>
      <c r="AI49" s="182"/>
      <c r="AJ49" s="183"/>
      <c r="AK49" s="53" t="s">
        <v>29</v>
      </c>
      <c r="AL49" s="26"/>
    </row>
    <row r="50" spans="1:38" ht="9" customHeight="1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</row>
    <row r="51" spans="1:38" ht="11.25" customHeight="1">
      <c r="A51" s="245" t="s">
        <v>67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7"/>
    </row>
    <row r="52" spans="1:38" ht="11.25" customHeight="1" thickBot="1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7"/>
    </row>
    <row r="53" spans="1:38" ht="15" customHeight="1">
      <c r="A53" s="25"/>
      <c r="B53" s="212" t="s">
        <v>28</v>
      </c>
      <c r="C53" s="213"/>
      <c r="D53" s="213"/>
      <c r="E53" s="213"/>
      <c r="F53" s="213"/>
      <c r="G53" s="226"/>
      <c r="H53" s="223" t="s">
        <v>27</v>
      </c>
      <c r="I53" s="212" t="s">
        <v>132</v>
      </c>
      <c r="J53" s="213"/>
      <c r="K53" s="213"/>
      <c r="L53" s="213"/>
      <c r="M53" s="213"/>
      <c r="N53" s="223" t="s">
        <v>101</v>
      </c>
      <c r="O53" s="224"/>
      <c r="P53" s="225"/>
      <c r="Q53" s="212" t="s">
        <v>133</v>
      </c>
      <c r="R53" s="213"/>
      <c r="S53" s="213"/>
      <c r="T53" s="213"/>
      <c r="U53" s="226"/>
      <c r="V53" s="224" t="s">
        <v>27</v>
      </c>
      <c r="W53" s="239">
        <f ca="1">Z56+AH56</f>
        <v>0</v>
      </c>
      <c r="X53" s="240"/>
      <c r="Y53" s="240"/>
      <c r="Z53" s="240"/>
      <c r="AA53" s="240"/>
      <c r="AB53" s="240"/>
      <c r="AC53" s="240"/>
      <c r="AD53" s="240"/>
      <c r="AE53" s="241"/>
      <c r="AF53" s="224" t="s">
        <v>29</v>
      </c>
      <c r="AG53" s="43"/>
      <c r="AH53" s="43"/>
      <c r="AI53" s="43"/>
      <c r="AJ53" s="43"/>
      <c r="AK53" s="43"/>
      <c r="AL53" s="26"/>
    </row>
    <row r="54" spans="1:38" ht="15" customHeight="1" thickBot="1">
      <c r="A54" s="25"/>
      <c r="B54" s="214"/>
      <c r="C54" s="215"/>
      <c r="D54" s="215"/>
      <c r="E54" s="215"/>
      <c r="F54" s="215"/>
      <c r="G54" s="227"/>
      <c r="H54" s="223"/>
      <c r="I54" s="214"/>
      <c r="J54" s="215"/>
      <c r="K54" s="215"/>
      <c r="L54" s="215"/>
      <c r="M54" s="215"/>
      <c r="N54" s="223"/>
      <c r="O54" s="224"/>
      <c r="P54" s="225"/>
      <c r="Q54" s="214"/>
      <c r="R54" s="215"/>
      <c r="S54" s="215"/>
      <c r="T54" s="215"/>
      <c r="U54" s="227"/>
      <c r="V54" s="224"/>
      <c r="W54" s="242"/>
      <c r="X54" s="243"/>
      <c r="Y54" s="243"/>
      <c r="Z54" s="243"/>
      <c r="AA54" s="243"/>
      <c r="AB54" s="243"/>
      <c r="AC54" s="243"/>
      <c r="AD54" s="243"/>
      <c r="AE54" s="244"/>
      <c r="AF54" s="224"/>
      <c r="AG54" s="43"/>
      <c r="AH54" s="43"/>
      <c r="AI54" s="43"/>
      <c r="AJ54" s="43"/>
      <c r="AK54" s="43"/>
      <c r="AL54" s="26"/>
    </row>
    <row r="55" spans="1:38" ht="13.5">
      <c r="A55" s="25"/>
      <c r="B55" s="19"/>
      <c r="C55" s="19"/>
      <c r="D55" s="19"/>
      <c r="E55" s="19"/>
      <c r="F55" s="19"/>
      <c r="G55" s="19"/>
      <c r="H55" s="19"/>
      <c r="I55" s="37" t="s">
        <v>45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7" t="s">
        <v>46</v>
      </c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26"/>
    </row>
    <row r="56" spans="1:38" ht="13.5">
      <c r="A56" s="25"/>
      <c r="B56" s="19"/>
      <c r="C56" s="19"/>
      <c r="D56" s="19"/>
      <c r="E56" s="19"/>
      <c r="F56" s="19"/>
      <c r="G56" s="19"/>
      <c r="H56" s="19"/>
      <c r="I56" s="37"/>
      <c r="J56" s="19"/>
      <c r="K56" s="19"/>
      <c r="L56" s="19"/>
      <c r="M56" s="19"/>
      <c r="N56" s="19"/>
      <c r="O56" s="19"/>
      <c r="P56" s="19"/>
      <c r="Q56" s="19"/>
      <c r="R56" s="19"/>
      <c r="S56" s="219" t="s">
        <v>78</v>
      </c>
      <c r="T56" s="219"/>
      <c r="U56" s="219"/>
      <c r="V56" s="219"/>
      <c r="W56" s="219" t="s">
        <v>76</v>
      </c>
      <c r="X56" s="219"/>
      <c r="Y56" s="220"/>
      <c r="Z56" s="216">
        <f ca="1">INT(INT(F47*AG34)+INT(V47*AG37))</f>
        <v>0</v>
      </c>
      <c r="AA56" s="217"/>
      <c r="AB56" s="217"/>
      <c r="AC56" s="217"/>
      <c r="AD56" s="218"/>
      <c r="AE56" s="221" t="s">
        <v>77</v>
      </c>
      <c r="AF56" s="221"/>
      <c r="AG56" s="222"/>
      <c r="AH56" s="187">
        <f ca="1">INT(INT(F48*AG34)+INT(V48*AG37))</f>
        <v>0</v>
      </c>
      <c r="AI56" s="188"/>
      <c r="AJ56" s="188"/>
      <c r="AK56" s="188"/>
      <c r="AL56" s="189"/>
    </row>
    <row r="57" spans="1:38" ht="9" customHeight="1" thickBot="1">
      <c r="A57" s="27"/>
      <c r="B57" s="35"/>
      <c r="C57" s="35"/>
      <c r="D57" s="35"/>
      <c r="E57" s="35"/>
      <c r="F57" s="35"/>
      <c r="G57" s="3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9"/>
    </row>
    <row r="58" spans="1:38" ht="15" customHeight="1" thickBo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</row>
    <row r="59" spans="1:38" ht="15" customHeight="1" thickBot="1">
      <c r="A59" s="30" t="s">
        <v>51</v>
      </c>
      <c r="B59" s="23"/>
      <c r="C59" s="23"/>
      <c r="D59" s="23"/>
      <c r="E59" s="23"/>
      <c r="F59" s="23"/>
      <c r="G59" s="23"/>
      <c r="H59" s="23"/>
      <c r="I59" s="41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41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4"/>
    </row>
    <row r="60" spans="1:38" ht="15" customHeight="1">
      <c r="A60" s="25"/>
      <c r="B60" s="248" t="s">
        <v>52</v>
      </c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  <c r="P60" s="42"/>
      <c r="Q60" s="42"/>
      <c r="R60" s="42"/>
      <c r="S60" s="254" t="s">
        <v>50</v>
      </c>
      <c r="T60" s="255"/>
      <c r="U60" s="255"/>
      <c r="V60" s="255"/>
      <c r="W60" s="255"/>
      <c r="X60" s="255"/>
      <c r="Y60" s="255"/>
      <c r="Z60" s="255"/>
      <c r="AA60" s="256"/>
      <c r="AB60" s="207" t="s">
        <v>27</v>
      </c>
      <c r="AC60" s="233">
        <f ca="1">MIN(W23,W53)</f>
        <v>0</v>
      </c>
      <c r="AD60" s="234"/>
      <c r="AE60" s="234"/>
      <c r="AF60" s="234"/>
      <c r="AG60" s="234"/>
      <c r="AH60" s="234"/>
      <c r="AI60" s="234"/>
      <c r="AJ60" s="234"/>
      <c r="AK60" s="235"/>
      <c r="AL60" s="208" t="s">
        <v>29</v>
      </c>
    </row>
    <row r="61" spans="1:38" ht="15" customHeight="1" thickBot="1">
      <c r="A61" s="25"/>
      <c r="B61" s="251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3"/>
      <c r="P61" s="42"/>
      <c r="Q61" s="42"/>
      <c r="R61" s="42"/>
      <c r="S61" s="257"/>
      <c r="T61" s="258"/>
      <c r="U61" s="258"/>
      <c r="V61" s="258"/>
      <c r="W61" s="258"/>
      <c r="X61" s="258"/>
      <c r="Y61" s="258"/>
      <c r="Z61" s="258"/>
      <c r="AA61" s="259"/>
      <c r="AB61" s="207"/>
      <c r="AC61" s="236"/>
      <c r="AD61" s="237"/>
      <c r="AE61" s="237"/>
      <c r="AF61" s="237"/>
      <c r="AG61" s="237"/>
      <c r="AH61" s="237"/>
      <c r="AI61" s="237"/>
      <c r="AJ61" s="237"/>
      <c r="AK61" s="238"/>
      <c r="AL61" s="208"/>
    </row>
    <row r="62" spans="1:38" ht="7.5" customHeight="1">
      <c r="A62" s="2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42"/>
      <c r="Q62" s="42"/>
      <c r="R62" s="42"/>
      <c r="S62" s="67"/>
      <c r="T62" s="67"/>
      <c r="U62" s="67"/>
      <c r="V62" s="67"/>
      <c r="W62" s="67"/>
      <c r="X62" s="67"/>
      <c r="Y62" s="67"/>
      <c r="Z62" s="61"/>
      <c r="AA62" s="61"/>
      <c r="AB62" s="62"/>
      <c r="AC62" s="69"/>
      <c r="AD62" s="69"/>
      <c r="AE62" s="69"/>
      <c r="AF62" s="69"/>
      <c r="AG62" s="69"/>
      <c r="AH62" s="69"/>
      <c r="AI62" s="69"/>
      <c r="AJ62" s="69"/>
      <c r="AK62" s="69"/>
      <c r="AL62" s="68"/>
    </row>
    <row r="63" spans="1:38" ht="15" customHeight="1">
      <c r="A63" s="25"/>
      <c r="B63" s="261" t="s">
        <v>86</v>
      </c>
      <c r="C63" s="261"/>
      <c r="D63" s="261"/>
      <c r="E63" s="261"/>
      <c r="F63" s="261"/>
      <c r="G63" s="261"/>
      <c r="H63" s="261"/>
      <c r="I63" s="262"/>
      <c r="J63" s="230">
        <f ca="1">IF(AC60=W53,AD49-AC60,AD19-W23)</f>
        <v>0</v>
      </c>
      <c r="K63" s="231"/>
      <c r="L63" s="231"/>
      <c r="M63" s="231"/>
      <c r="N63" s="232"/>
      <c r="O63" s="66"/>
      <c r="P63" s="42"/>
      <c r="Q63" s="42"/>
      <c r="R63" s="42"/>
      <c r="S63" s="219" t="s">
        <v>78</v>
      </c>
      <c r="T63" s="219"/>
      <c r="U63" s="219"/>
      <c r="V63" s="219"/>
      <c r="W63" s="219" t="s">
        <v>76</v>
      </c>
      <c r="X63" s="219"/>
      <c r="Y63" s="220"/>
      <c r="Z63" s="216">
        <f ca="1">IF(W23=AC60,Z26,Z56)</f>
        <v>0</v>
      </c>
      <c r="AA63" s="217"/>
      <c r="AB63" s="217"/>
      <c r="AC63" s="217"/>
      <c r="AD63" s="218"/>
      <c r="AE63" s="221" t="s">
        <v>77</v>
      </c>
      <c r="AF63" s="221"/>
      <c r="AG63" s="222"/>
      <c r="AH63" s="187">
        <f ca="1">IF(W23=AC60,AH26,AH56)</f>
        <v>0</v>
      </c>
      <c r="AI63" s="188"/>
      <c r="AJ63" s="188"/>
      <c r="AK63" s="188"/>
      <c r="AL63" s="189"/>
    </row>
    <row r="64" spans="1:38" ht="9" customHeight="1" thickBo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9"/>
    </row>
  </sheetData>
  <mergeCells count="144">
    <mergeCell ref="B23:G24"/>
    <mergeCell ref="H23:H24"/>
    <mergeCell ref="V17:AB17"/>
    <mergeCell ref="A1:AL1"/>
    <mergeCell ref="B38:G38"/>
    <mergeCell ref="H38:N38"/>
    <mergeCell ref="Z9:AK9"/>
    <mergeCell ref="Z38:AK38"/>
    <mergeCell ref="Z35:AK35"/>
    <mergeCell ref="AG37:AK37"/>
    <mergeCell ref="A4:AL5"/>
    <mergeCell ref="A14:AL15"/>
    <mergeCell ref="A21:AL22"/>
    <mergeCell ref="A30:AL31"/>
    <mergeCell ref="B32:G32"/>
    <mergeCell ref="H32:O32"/>
    <mergeCell ref="B33:G33"/>
    <mergeCell ref="H33:N33"/>
    <mergeCell ref="AF23:AF24"/>
    <mergeCell ref="Y7:Y8"/>
    <mergeCell ref="AG7:AK7"/>
    <mergeCell ref="AG8:AK8"/>
    <mergeCell ref="AG10:AK10"/>
    <mergeCell ref="AG11:AK11"/>
    <mergeCell ref="W23:AE24"/>
    <mergeCell ref="V18:AB18"/>
    <mergeCell ref="AD18:AJ18"/>
    <mergeCell ref="V19:AB19"/>
    <mergeCell ref="AD19:AJ19"/>
    <mergeCell ref="V16:AC16"/>
    <mergeCell ref="AD16:AK16"/>
    <mergeCell ref="Q23:U24"/>
    <mergeCell ref="I23:M24"/>
    <mergeCell ref="N23:P24"/>
    <mergeCell ref="AD17:AJ17"/>
    <mergeCell ref="C12:G13"/>
    <mergeCell ref="B12:B13"/>
    <mergeCell ref="Z7:AE7"/>
    <mergeCell ref="Z8:AE8"/>
    <mergeCell ref="Y10:Y11"/>
    <mergeCell ref="Z10:AE10"/>
    <mergeCell ref="Z11:AE11"/>
    <mergeCell ref="Z12:AK13"/>
    <mergeCell ref="H12:N13"/>
    <mergeCell ref="O12:O13"/>
    <mergeCell ref="P12:X13"/>
    <mergeCell ref="H11:N11"/>
    <mergeCell ref="H7:N7"/>
    <mergeCell ref="V47:AB47"/>
    <mergeCell ref="AD47:AJ47"/>
    <mergeCell ref="H6:O6"/>
    <mergeCell ref="B19:E19"/>
    <mergeCell ref="B18:E18"/>
    <mergeCell ref="B17:E17"/>
    <mergeCell ref="B16:E16"/>
    <mergeCell ref="B11:G11"/>
    <mergeCell ref="B10:G10"/>
    <mergeCell ref="B8:G8"/>
    <mergeCell ref="B7:G7"/>
    <mergeCell ref="B6:G6"/>
    <mergeCell ref="F18:L18"/>
    <mergeCell ref="N18:T18"/>
    <mergeCell ref="F19:L19"/>
    <mergeCell ref="N19:T19"/>
    <mergeCell ref="F16:M16"/>
    <mergeCell ref="N16:U16"/>
    <mergeCell ref="F17:L17"/>
    <mergeCell ref="N17:T17"/>
    <mergeCell ref="H8:N8"/>
    <mergeCell ref="H9:N9"/>
    <mergeCell ref="H10:N10"/>
    <mergeCell ref="C9:G9"/>
    <mergeCell ref="AD46:AK46"/>
    <mergeCell ref="B47:E47"/>
    <mergeCell ref="D40:O42"/>
    <mergeCell ref="J63:N63"/>
    <mergeCell ref="S56:V56"/>
    <mergeCell ref="S63:V63"/>
    <mergeCell ref="W63:Y63"/>
    <mergeCell ref="F49:L49"/>
    <mergeCell ref="AB60:AB61"/>
    <mergeCell ref="AC60:AK61"/>
    <mergeCell ref="B53:G54"/>
    <mergeCell ref="H53:H54"/>
    <mergeCell ref="V53:V54"/>
    <mergeCell ref="W53:AE54"/>
    <mergeCell ref="AF53:AF54"/>
    <mergeCell ref="A51:AL52"/>
    <mergeCell ref="Z63:AD63"/>
    <mergeCell ref="AE63:AG63"/>
    <mergeCell ref="B60:O61"/>
    <mergeCell ref="S60:AA61"/>
    <mergeCell ref="B40:C40"/>
    <mergeCell ref="B63:I63"/>
    <mergeCell ref="F47:L47"/>
    <mergeCell ref="N47:T47"/>
    <mergeCell ref="V49:AB49"/>
    <mergeCell ref="AD49:AJ49"/>
    <mergeCell ref="W33:W34"/>
    <mergeCell ref="W36:W37"/>
    <mergeCell ref="V23:V24"/>
    <mergeCell ref="AL60:AL61"/>
    <mergeCell ref="A44:AL45"/>
    <mergeCell ref="V46:AC46"/>
    <mergeCell ref="B46:E46"/>
    <mergeCell ref="F46:M46"/>
    <mergeCell ref="N46:U46"/>
    <mergeCell ref="I53:M54"/>
    <mergeCell ref="Z26:AD26"/>
    <mergeCell ref="AH26:AL26"/>
    <mergeCell ref="W26:Y26"/>
    <mergeCell ref="AE26:AG26"/>
    <mergeCell ref="W56:Y56"/>
    <mergeCell ref="Z56:AD56"/>
    <mergeCell ref="AE56:AG56"/>
    <mergeCell ref="AH56:AL56"/>
    <mergeCell ref="N53:P54"/>
    <mergeCell ref="Q53:U54"/>
    <mergeCell ref="H34:N34"/>
    <mergeCell ref="S26:V26"/>
    <mergeCell ref="AH63:AL63"/>
    <mergeCell ref="X34:AE34"/>
    <mergeCell ref="X36:AD36"/>
    <mergeCell ref="X37:AE37"/>
    <mergeCell ref="AE36:AK36"/>
    <mergeCell ref="C39:G39"/>
    <mergeCell ref="AF33:AK33"/>
    <mergeCell ref="X33:AE33"/>
    <mergeCell ref="B37:G37"/>
    <mergeCell ref="H37:N37"/>
    <mergeCell ref="AG34:AK34"/>
    <mergeCell ref="H35:N35"/>
    <mergeCell ref="B36:G36"/>
    <mergeCell ref="H36:N36"/>
    <mergeCell ref="H39:N39"/>
    <mergeCell ref="C35:G35"/>
    <mergeCell ref="B34:G34"/>
    <mergeCell ref="B49:E49"/>
    <mergeCell ref="B48:E48"/>
    <mergeCell ref="F48:L48"/>
    <mergeCell ref="N48:T48"/>
    <mergeCell ref="V48:AB48"/>
    <mergeCell ref="AD48:AJ48"/>
    <mergeCell ref="N49:T49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62"/>
  <sheetViews>
    <sheetView view="pageBreakPreview" zoomScaleNormal="100" zoomScaleSheetLayoutView="100" workbookViewId="0">
      <selection activeCell="AG7" sqref="AG7:AK7"/>
    </sheetView>
  </sheetViews>
  <sheetFormatPr defaultColWidth="2.5" defaultRowHeight="15" customHeight="1"/>
  <cols>
    <col min="2" max="2" width="1.875" customWidth="1"/>
    <col min="3" max="3" width="3.125" customWidth="1"/>
  </cols>
  <sheetData>
    <row r="1" spans="1:38" ht="18.75" customHeight="1">
      <c r="A1" s="287" t="s">
        <v>53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</row>
    <row r="2" spans="1:38" ht="18.75" customHeight="1" thickBot="1">
      <c r="A2" s="31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9" t="s">
        <v>138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1"/>
    </row>
    <row r="5" spans="1:38" ht="15" customHeight="1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1"/>
    </row>
    <row r="6" spans="1:38" ht="15" customHeight="1" thickBot="1">
      <c r="A6" s="25"/>
      <c r="B6" s="172" t="s">
        <v>34</v>
      </c>
      <c r="C6" s="172"/>
      <c r="D6" s="172"/>
      <c r="E6" s="172"/>
      <c r="F6" s="172"/>
      <c r="G6" s="172"/>
      <c r="H6" s="171" t="s">
        <v>36</v>
      </c>
      <c r="I6" s="171"/>
      <c r="J6" s="171"/>
      <c r="K6" s="171"/>
      <c r="L6" s="171"/>
      <c r="M6" s="171"/>
      <c r="N6" s="171"/>
      <c r="O6" s="17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9" t="s">
        <v>33</v>
      </c>
      <c r="C7" s="199"/>
      <c r="D7" s="199"/>
      <c r="E7" s="199"/>
      <c r="F7" s="199"/>
      <c r="G7" s="199"/>
      <c r="H7" s="200">
        <f>SUM(補助対象施設の利用状況表!B52)</f>
        <v>0</v>
      </c>
      <c r="I7" s="200"/>
      <c r="J7" s="200"/>
      <c r="K7" s="200"/>
      <c r="L7" s="200"/>
      <c r="M7" s="200"/>
      <c r="N7" s="201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05" t="s">
        <v>104</v>
      </c>
      <c r="Z7" s="191" t="s">
        <v>106</v>
      </c>
      <c r="AA7" s="191"/>
      <c r="AB7" s="191"/>
      <c r="AC7" s="191"/>
      <c r="AD7" s="191"/>
      <c r="AE7" s="191"/>
      <c r="AF7" s="34"/>
      <c r="AG7" s="191" t="s">
        <v>155</v>
      </c>
      <c r="AH7" s="191"/>
      <c r="AI7" s="191"/>
      <c r="AJ7" s="191"/>
      <c r="AK7" s="197"/>
      <c r="AL7" s="26"/>
    </row>
    <row r="8" spans="1:38" ht="15" customHeight="1" thickBot="1">
      <c r="A8" s="25"/>
      <c r="B8" s="199" t="s">
        <v>18</v>
      </c>
      <c r="C8" s="199"/>
      <c r="D8" s="199"/>
      <c r="E8" s="199"/>
      <c r="F8" s="199"/>
      <c r="G8" s="199"/>
      <c r="H8" s="200">
        <f ca="1">SUM(補助対象施設の利用状況表!F52)</f>
        <v>0</v>
      </c>
      <c r="I8" s="200"/>
      <c r="J8" s="200"/>
      <c r="K8" s="200"/>
      <c r="L8" s="200"/>
      <c r="M8" s="200"/>
      <c r="N8" s="201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06"/>
      <c r="Z8" s="192" t="s">
        <v>100</v>
      </c>
      <c r="AA8" s="192"/>
      <c r="AB8" s="192"/>
      <c r="AC8" s="192"/>
      <c r="AD8" s="192"/>
      <c r="AE8" s="192"/>
      <c r="AF8" s="35" t="s">
        <v>27</v>
      </c>
      <c r="AG8" s="202">
        <f>IF(H9&gt;0,(H8-H9)/H8,1)</f>
        <v>1</v>
      </c>
      <c r="AH8" s="202"/>
      <c r="AI8" s="202"/>
      <c r="AJ8" s="202"/>
      <c r="AK8" s="203"/>
      <c r="AL8" s="26"/>
    </row>
    <row r="9" spans="1:38" ht="15" customHeight="1" thickBot="1">
      <c r="A9" s="25"/>
      <c r="B9" s="88"/>
      <c r="C9" s="195" t="s">
        <v>96</v>
      </c>
      <c r="D9" s="195"/>
      <c r="E9" s="195"/>
      <c r="F9" s="195"/>
      <c r="G9" s="196"/>
      <c r="H9" s="200">
        <f>SUM(補助対象施設の利用状況表!S52)</f>
        <v>0</v>
      </c>
      <c r="I9" s="200"/>
      <c r="J9" s="200"/>
      <c r="K9" s="200"/>
      <c r="L9" s="200"/>
      <c r="M9" s="200"/>
      <c r="N9" s="201"/>
      <c r="O9" s="49" t="s">
        <v>35</v>
      </c>
      <c r="P9" s="19" t="s">
        <v>39</v>
      </c>
      <c r="Q9" s="19"/>
      <c r="R9" s="22" t="s">
        <v>112</v>
      </c>
      <c r="S9" s="19"/>
      <c r="T9" s="19"/>
      <c r="U9" s="19"/>
      <c r="V9" s="19"/>
      <c r="W9" s="19"/>
      <c r="X9" s="19"/>
      <c r="Y9" s="19"/>
      <c r="Z9" s="288" t="s">
        <v>42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6"/>
    </row>
    <row r="10" spans="1:38" ht="15" customHeight="1">
      <c r="A10" s="25"/>
      <c r="B10" s="199" t="s">
        <v>92</v>
      </c>
      <c r="C10" s="199"/>
      <c r="D10" s="199"/>
      <c r="E10" s="199"/>
      <c r="F10" s="199"/>
      <c r="G10" s="199"/>
      <c r="H10" s="200">
        <f ca="1">SUM(補助対象施設の利用状況表!J52)</f>
        <v>0</v>
      </c>
      <c r="I10" s="200"/>
      <c r="J10" s="200"/>
      <c r="K10" s="200"/>
      <c r="L10" s="200"/>
      <c r="M10" s="200"/>
      <c r="N10" s="201"/>
      <c r="O10" s="49" t="s">
        <v>35</v>
      </c>
      <c r="P10" s="19" t="s">
        <v>97</v>
      </c>
      <c r="Q10" s="19"/>
      <c r="R10" s="19"/>
      <c r="S10" s="19"/>
      <c r="T10" s="19"/>
      <c r="U10" s="19"/>
      <c r="V10" s="19"/>
      <c r="W10" s="19"/>
      <c r="X10" s="19"/>
      <c r="Y10" s="205" t="s">
        <v>105</v>
      </c>
      <c r="Z10" s="191" t="s">
        <v>107</v>
      </c>
      <c r="AA10" s="191"/>
      <c r="AB10" s="191"/>
      <c r="AC10" s="191"/>
      <c r="AD10" s="191"/>
      <c r="AE10" s="191"/>
      <c r="AF10" s="34"/>
      <c r="AG10" s="191" t="s">
        <v>119</v>
      </c>
      <c r="AH10" s="191"/>
      <c r="AI10" s="191"/>
      <c r="AJ10" s="191"/>
      <c r="AK10" s="197"/>
      <c r="AL10" s="26"/>
    </row>
    <row r="11" spans="1:38" ht="15" customHeight="1" thickBot="1">
      <c r="A11" s="25"/>
      <c r="B11" s="199" t="s">
        <v>21</v>
      </c>
      <c r="C11" s="199"/>
      <c r="D11" s="199"/>
      <c r="E11" s="199"/>
      <c r="F11" s="199"/>
      <c r="G11" s="199"/>
      <c r="H11" s="200">
        <f ca="1">H7-(H8+H10)</f>
        <v>0</v>
      </c>
      <c r="I11" s="200"/>
      <c r="J11" s="200"/>
      <c r="K11" s="200"/>
      <c r="L11" s="200"/>
      <c r="M11" s="200"/>
      <c r="N11" s="201"/>
      <c r="O11" s="49" t="s">
        <v>35</v>
      </c>
      <c r="P11" s="19" t="s">
        <v>98</v>
      </c>
      <c r="Q11" s="19"/>
      <c r="R11" s="22"/>
      <c r="S11" s="19"/>
      <c r="T11" s="19"/>
      <c r="U11" s="19"/>
      <c r="V11" s="19"/>
      <c r="W11" s="19"/>
      <c r="X11" s="19"/>
      <c r="Y11" s="206"/>
      <c r="Z11" s="192" t="s">
        <v>108</v>
      </c>
      <c r="AA11" s="192"/>
      <c r="AB11" s="192"/>
      <c r="AC11" s="192"/>
      <c r="AD11" s="192"/>
      <c r="AE11" s="192"/>
      <c r="AF11" s="35" t="s">
        <v>27</v>
      </c>
      <c r="AG11" s="202">
        <f ca="1">IF(OR(H9&gt;0,H10&gt;0),(H8-H9+H12)/H7,1)</f>
        <v>1</v>
      </c>
      <c r="AH11" s="202"/>
      <c r="AI11" s="202"/>
      <c r="AJ11" s="202"/>
      <c r="AK11" s="203"/>
      <c r="AL11" s="26"/>
    </row>
    <row r="12" spans="1:38" ht="9" customHeight="1">
      <c r="A12" s="25"/>
      <c r="B12" s="268"/>
      <c r="C12" s="264" t="s">
        <v>99</v>
      </c>
      <c r="D12" s="264"/>
      <c r="E12" s="264"/>
      <c r="F12" s="264"/>
      <c r="G12" s="265"/>
      <c r="H12" s="272" t="e">
        <f ca="1">H11*H8/(H8+H10)</f>
        <v>#DIV/0!</v>
      </c>
      <c r="I12" s="273"/>
      <c r="J12" s="273"/>
      <c r="K12" s="273"/>
      <c r="L12" s="273"/>
      <c r="M12" s="273"/>
      <c r="N12" s="273"/>
      <c r="O12" s="276" t="s">
        <v>35</v>
      </c>
      <c r="P12" s="278" t="s">
        <v>120</v>
      </c>
      <c r="Q12" s="279"/>
      <c r="R12" s="279"/>
      <c r="S12" s="279"/>
      <c r="T12" s="279"/>
      <c r="U12" s="279"/>
      <c r="V12" s="279"/>
      <c r="W12" s="279"/>
      <c r="X12" s="279"/>
      <c r="Y12" s="19"/>
      <c r="Z12" s="270" t="s">
        <v>42</v>
      </c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6"/>
    </row>
    <row r="13" spans="1:38" ht="9" customHeight="1">
      <c r="A13" s="25"/>
      <c r="B13" s="269"/>
      <c r="C13" s="266"/>
      <c r="D13" s="266"/>
      <c r="E13" s="266"/>
      <c r="F13" s="266"/>
      <c r="G13" s="267"/>
      <c r="H13" s="274"/>
      <c r="I13" s="275"/>
      <c r="J13" s="275"/>
      <c r="K13" s="275"/>
      <c r="L13" s="275"/>
      <c r="M13" s="275"/>
      <c r="N13" s="275"/>
      <c r="O13" s="277"/>
      <c r="P13" s="278"/>
      <c r="Q13" s="279"/>
      <c r="R13" s="279"/>
      <c r="S13" s="279"/>
      <c r="T13" s="279"/>
      <c r="U13" s="279"/>
      <c r="V13" s="279"/>
      <c r="W13" s="279"/>
      <c r="X13" s="279"/>
      <c r="Y13" s="19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6"/>
    </row>
    <row r="14" spans="1:38" ht="9" customHeight="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6"/>
    </row>
    <row r="15" spans="1:38" ht="15" customHeight="1">
      <c r="A15" s="245" t="s">
        <v>139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7"/>
    </row>
    <row r="16" spans="1:38" ht="15" customHeight="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7"/>
    </row>
    <row r="17" spans="1:38" ht="15" customHeight="1">
      <c r="A17" s="25"/>
      <c r="B17" s="171" t="s">
        <v>34</v>
      </c>
      <c r="C17" s="171"/>
      <c r="D17" s="171"/>
      <c r="E17" s="171"/>
      <c r="F17" s="172" t="s">
        <v>40</v>
      </c>
      <c r="G17" s="172"/>
      <c r="H17" s="172"/>
      <c r="I17" s="172"/>
      <c r="J17" s="172"/>
      <c r="K17" s="172"/>
      <c r="L17" s="172"/>
      <c r="M17" s="172"/>
      <c r="N17" s="172" t="s">
        <v>114</v>
      </c>
      <c r="O17" s="172"/>
      <c r="P17" s="172"/>
      <c r="Q17" s="172"/>
      <c r="R17" s="172"/>
      <c r="S17" s="172"/>
      <c r="T17" s="172"/>
      <c r="U17" s="172"/>
      <c r="V17" s="172" t="s">
        <v>41</v>
      </c>
      <c r="W17" s="172"/>
      <c r="X17" s="172"/>
      <c r="Y17" s="172"/>
      <c r="Z17" s="172"/>
      <c r="AA17" s="172"/>
      <c r="AB17" s="172"/>
      <c r="AC17" s="172"/>
      <c r="AD17" s="172" t="s">
        <v>32</v>
      </c>
      <c r="AE17" s="172"/>
      <c r="AF17" s="172"/>
      <c r="AG17" s="172"/>
      <c r="AH17" s="172"/>
      <c r="AI17" s="172"/>
      <c r="AJ17" s="172"/>
      <c r="AK17" s="172"/>
      <c r="AL17" s="26"/>
    </row>
    <row r="18" spans="1:38" ht="15" customHeight="1">
      <c r="A18" s="25"/>
      <c r="B18" s="171" t="s">
        <v>30</v>
      </c>
      <c r="C18" s="171"/>
      <c r="D18" s="171"/>
      <c r="E18" s="171"/>
      <c r="F18" s="181">
        <f>SUM(事業費等入力シート!F8)</f>
        <v>0</v>
      </c>
      <c r="G18" s="181"/>
      <c r="H18" s="181"/>
      <c r="I18" s="181"/>
      <c r="J18" s="181"/>
      <c r="K18" s="181"/>
      <c r="L18" s="263"/>
      <c r="M18" s="49" t="s">
        <v>29</v>
      </c>
      <c r="N18" s="181">
        <f>SUM(事業費等入力シート!M8)</f>
        <v>0</v>
      </c>
      <c r="O18" s="181"/>
      <c r="P18" s="181"/>
      <c r="Q18" s="181"/>
      <c r="R18" s="181"/>
      <c r="S18" s="181"/>
      <c r="T18" s="263"/>
      <c r="U18" s="49" t="s">
        <v>29</v>
      </c>
      <c r="V18" s="181">
        <f>SUM(事業費等入力シート!T8)</f>
        <v>0</v>
      </c>
      <c r="W18" s="181"/>
      <c r="X18" s="181"/>
      <c r="Y18" s="181"/>
      <c r="Z18" s="181"/>
      <c r="AA18" s="181"/>
      <c r="AB18" s="263"/>
      <c r="AC18" s="49" t="s">
        <v>29</v>
      </c>
      <c r="AD18" s="181">
        <f>SUM(F18,N18,V18)</f>
        <v>0</v>
      </c>
      <c r="AE18" s="181"/>
      <c r="AF18" s="181"/>
      <c r="AG18" s="181"/>
      <c r="AH18" s="181"/>
      <c r="AI18" s="181"/>
      <c r="AJ18" s="263"/>
      <c r="AK18" s="50" t="s">
        <v>29</v>
      </c>
      <c r="AL18" s="26"/>
    </row>
    <row r="19" spans="1:38" ht="15" customHeight="1" thickBot="1">
      <c r="A19" s="25"/>
      <c r="B19" s="173" t="s">
        <v>31</v>
      </c>
      <c r="C19" s="173"/>
      <c r="D19" s="173"/>
      <c r="E19" s="173"/>
      <c r="F19" s="177">
        <f>SUM(事業費等入力シート!F9)</f>
        <v>0</v>
      </c>
      <c r="G19" s="177"/>
      <c r="H19" s="177"/>
      <c r="I19" s="177"/>
      <c r="J19" s="177"/>
      <c r="K19" s="177"/>
      <c r="L19" s="204"/>
      <c r="M19" s="54" t="s">
        <v>29</v>
      </c>
      <c r="N19" s="177">
        <f>SUM(事業費等入力シート!M9)</f>
        <v>0</v>
      </c>
      <c r="O19" s="177"/>
      <c r="P19" s="177"/>
      <c r="Q19" s="177"/>
      <c r="R19" s="177"/>
      <c r="S19" s="177"/>
      <c r="T19" s="204"/>
      <c r="U19" s="54" t="s">
        <v>29</v>
      </c>
      <c r="V19" s="177">
        <f>SUM(事業費等入力シート!T9)</f>
        <v>0</v>
      </c>
      <c r="W19" s="177"/>
      <c r="X19" s="177"/>
      <c r="Y19" s="177"/>
      <c r="Z19" s="177"/>
      <c r="AA19" s="177"/>
      <c r="AB19" s="204"/>
      <c r="AC19" s="54" t="s">
        <v>29</v>
      </c>
      <c r="AD19" s="177">
        <f>SUM(F19,N19,V19)</f>
        <v>0</v>
      </c>
      <c r="AE19" s="177"/>
      <c r="AF19" s="177"/>
      <c r="AG19" s="177"/>
      <c r="AH19" s="177"/>
      <c r="AI19" s="177"/>
      <c r="AJ19" s="204"/>
      <c r="AK19" s="51" t="s">
        <v>29</v>
      </c>
      <c r="AL19" s="26"/>
    </row>
    <row r="20" spans="1:38" ht="15" customHeight="1" thickTop="1">
      <c r="A20" s="25"/>
      <c r="B20" s="185" t="s">
        <v>32</v>
      </c>
      <c r="C20" s="185"/>
      <c r="D20" s="185"/>
      <c r="E20" s="185"/>
      <c r="F20" s="182">
        <f>SUM(F18:L19)</f>
        <v>0</v>
      </c>
      <c r="G20" s="182"/>
      <c r="H20" s="182"/>
      <c r="I20" s="182"/>
      <c r="J20" s="182"/>
      <c r="K20" s="182"/>
      <c r="L20" s="183"/>
      <c r="M20" s="53" t="s">
        <v>29</v>
      </c>
      <c r="N20" s="182">
        <f>SUM(N18:T19)</f>
        <v>0</v>
      </c>
      <c r="O20" s="182"/>
      <c r="P20" s="182"/>
      <c r="Q20" s="182"/>
      <c r="R20" s="182"/>
      <c r="S20" s="182"/>
      <c r="T20" s="183"/>
      <c r="U20" s="53" t="s">
        <v>29</v>
      </c>
      <c r="V20" s="182">
        <f>SUM(V18:AB19)</f>
        <v>0</v>
      </c>
      <c r="W20" s="182"/>
      <c r="X20" s="182"/>
      <c r="Y20" s="182"/>
      <c r="Z20" s="182"/>
      <c r="AA20" s="182"/>
      <c r="AB20" s="183"/>
      <c r="AC20" s="53" t="s">
        <v>29</v>
      </c>
      <c r="AD20" s="182">
        <f>SUM(AD18:AJ19)</f>
        <v>0</v>
      </c>
      <c r="AE20" s="182"/>
      <c r="AF20" s="182"/>
      <c r="AG20" s="182"/>
      <c r="AH20" s="182"/>
      <c r="AI20" s="182"/>
      <c r="AJ20" s="183"/>
      <c r="AK20" s="52" t="s">
        <v>29</v>
      </c>
      <c r="AL20" s="26"/>
    </row>
    <row r="21" spans="1:38" ht="9" customHeight="1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6"/>
    </row>
    <row r="22" spans="1:38" ht="11.25" customHeight="1">
      <c r="A22" s="245" t="s">
        <v>65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7"/>
    </row>
    <row r="23" spans="1:38" ht="11.25" customHeight="1" thickBot="1">
      <c r="A23" s="245"/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7"/>
    </row>
    <row r="24" spans="1:38" ht="15" customHeight="1">
      <c r="A24" s="25"/>
      <c r="B24" s="280" t="s">
        <v>28</v>
      </c>
      <c r="C24" s="281"/>
      <c r="D24" s="281"/>
      <c r="E24" s="281"/>
      <c r="F24" s="281"/>
      <c r="G24" s="282"/>
      <c r="H24" s="223" t="s">
        <v>27</v>
      </c>
      <c r="I24" s="212" t="s">
        <v>102</v>
      </c>
      <c r="J24" s="213"/>
      <c r="K24" s="213"/>
      <c r="L24" s="213"/>
      <c r="M24" s="213"/>
      <c r="N24" s="223" t="s">
        <v>101</v>
      </c>
      <c r="O24" s="224"/>
      <c r="P24" s="225"/>
      <c r="Q24" s="212" t="s">
        <v>103</v>
      </c>
      <c r="R24" s="213"/>
      <c r="S24" s="213"/>
      <c r="T24" s="213"/>
      <c r="U24" s="226"/>
      <c r="V24" s="224" t="s">
        <v>27</v>
      </c>
      <c r="W24" s="239">
        <f ca="1">Z27+AH27</f>
        <v>0</v>
      </c>
      <c r="X24" s="240"/>
      <c r="Y24" s="240"/>
      <c r="Z24" s="240"/>
      <c r="AA24" s="240"/>
      <c r="AB24" s="240"/>
      <c r="AC24" s="240"/>
      <c r="AD24" s="240"/>
      <c r="AE24" s="241"/>
      <c r="AF24" s="224" t="s">
        <v>29</v>
      </c>
      <c r="AG24" s="19"/>
      <c r="AH24" s="19"/>
      <c r="AI24" s="19"/>
      <c r="AJ24" s="19"/>
      <c r="AK24" s="19"/>
      <c r="AL24" s="26"/>
    </row>
    <row r="25" spans="1:38" ht="15" customHeight="1" thickBot="1">
      <c r="A25" s="25"/>
      <c r="B25" s="283"/>
      <c r="C25" s="284"/>
      <c r="D25" s="284"/>
      <c r="E25" s="284"/>
      <c r="F25" s="284"/>
      <c r="G25" s="285"/>
      <c r="H25" s="223"/>
      <c r="I25" s="214"/>
      <c r="J25" s="215"/>
      <c r="K25" s="215"/>
      <c r="L25" s="215"/>
      <c r="M25" s="215"/>
      <c r="N25" s="223"/>
      <c r="O25" s="224"/>
      <c r="P25" s="225"/>
      <c r="Q25" s="214"/>
      <c r="R25" s="215"/>
      <c r="S25" s="215"/>
      <c r="T25" s="215"/>
      <c r="U25" s="227"/>
      <c r="V25" s="224"/>
      <c r="W25" s="242"/>
      <c r="X25" s="243"/>
      <c r="Y25" s="243"/>
      <c r="Z25" s="243"/>
      <c r="AA25" s="243"/>
      <c r="AB25" s="243"/>
      <c r="AC25" s="243"/>
      <c r="AD25" s="243"/>
      <c r="AE25" s="244"/>
      <c r="AF25" s="224"/>
      <c r="AG25" s="19"/>
      <c r="AH25" s="19"/>
      <c r="AI25" s="19"/>
      <c r="AJ25" s="19"/>
      <c r="AK25" s="19"/>
      <c r="AL25" s="26"/>
    </row>
    <row r="26" spans="1:38" ht="13.5">
      <c r="A26" s="25"/>
      <c r="B26" s="19"/>
      <c r="C26" s="19"/>
      <c r="D26" s="19"/>
      <c r="E26" s="19"/>
      <c r="F26" s="19"/>
      <c r="G26" s="19"/>
      <c r="H26" s="19"/>
      <c r="I26" s="37" t="s">
        <v>45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U26" s="19"/>
      <c r="V26" s="19"/>
      <c r="W26" s="37" t="s">
        <v>46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6"/>
    </row>
    <row r="27" spans="1:38" ht="13.5">
      <c r="A27" s="25"/>
      <c r="B27" s="19"/>
      <c r="C27" s="19"/>
      <c r="D27" s="19"/>
      <c r="E27" s="19"/>
      <c r="F27" s="19"/>
      <c r="G27" s="19"/>
      <c r="H27" s="19"/>
      <c r="I27" s="37"/>
      <c r="J27" s="19"/>
      <c r="K27" s="19"/>
      <c r="L27" s="19"/>
      <c r="M27" s="19"/>
      <c r="N27" s="19"/>
      <c r="O27" s="19"/>
      <c r="P27" s="19"/>
      <c r="Q27" s="19"/>
      <c r="R27" s="19"/>
      <c r="S27" s="219" t="s">
        <v>78</v>
      </c>
      <c r="T27" s="219"/>
      <c r="U27" s="219"/>
      <c r="V27" s="219"/>
      <c r="W27" s="219" t="s">
        <v>30</v>
      </c>
      <c r="X27" s="219"/>
      <c r="Y27" s="220"/>
      <c r="Z27" s="216">
        <f ca="1">INT(INT(F18*AG8)+INT(V18*AG11))</f>
        <v>0</v>
      </c>
      <c r="AA27" s="217"/>
      <c r="AB27" s="217"/>
      <c r="AC27" s="217"/>
      <c r="AD27" s="218"/>
      <c r="AE27" s="221" t="s">
        <v>31</v>
      </c>
      <c r="AF27" s="221"/>
      <c r="AG27" s="222"/>
      <c r="AH27" s="187">
        <f ca="1">INT(INT(F19*AG8)+INT(V19*AG11))</f>
        <v>0</v>
      </c>
      <c r="AI27" s="188"/>
      <c r="AJ27" s="188"/>
      <c r="AK27" s="188"/>
      <c r="AL27" s="189"/>
    </row>
    <row r="28" spans="1:38" ht="9" customHeight="1" thickBot="1">
      <c r="A28" s="27"/>
      <c r="B28" s="32"/>
      <c r="C28" s="32"/>
      <c r="D28" s="32"/>
      <c r="E28" s="32"/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32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9"/>
    </row>
    <row r="29" spans="1:38" ht="15" customHeight="1" thickBot="1"/>
    <row r="30" spans="1:38" ht="15" customHeight="1">
      <c r="A30" s="30" t="s">
        <v>48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4"/>
    </row>
    <row r="31" spans="1:38" ht="15" customHeight="1">
      <c r="A31" s="209" t="s">
        <v>140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1"/>
    </row>
    <row r="32" spans="1:38" ht="15" customHeight="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1"/>
    </row>
    <row r="33" spans="1:38" ht="15" customHeight="1" thickBot="1">
      <c r="A33" s="25"/>
      <c r="B33" s="172" t="s">
        <v>34</v>
      </c>
      <c r="C33" s="172"/>
      <c r="D33" s="172"/>
      <c r="E33" s="172"/>
      <c r="F33" s="172"/>
      <c r="G33" s="172"/>
      <c r="H33" s="171" t="s">
        <v>36</v>
      </c>
      <c r="I33" s="171"/>
      <c r="J33" s="171"/>
      <c r="K33" s="171"/>
      <c r="L33" s="171"/>
      <c r="M33" s="171"/>
      <c r="N33" s="171"/>
      <c r="O33" s="171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6"/>
    </row>
    <row r="34" spans="1:38" ht="15" customHeight="1">
      <c r="A34" s="25"/>
      <c r="B34" s="199" t="s">
        <v>33</v>
      </c>
      <c r="C34" s="199"/>
      <c r="D34" s="199"/>
      <c r="E34" s="199"/>
      <c r="F34" s="199"/>
      <c r="G34" s="199"/>
      <c r="H34" s="200">
        <f>SUM(補助対象施設の利用状況表!Y52)</f>
        <v>0</v>
      </c>
      <c r="I34" s="200"/>
      <c r="J34" s="200"/>
      <c r="K34" s="200"/>
      <c r="L34" s="200"/>
      <c r="M34" s="200"/>
      <c r="N34" s="201"/>
      <c r="O34" s="49" t="s">
        <v>35</v>
      </c>
      <c r="P34" s="19" t="s">
        <v>121</v>
      </c>
      <c r="Q34" s="19"/>
      <c r="R34" s="19"/>
      <c r="S34" s="19"/>
      <c r="T34" s="19"/>
      <c r="U34" s="19"/>
      <c r="V34" s="19"/>
      <c r="W34" s="19"/>
      <c r="X34" s="19"/>
      <c r="Y34" s="205" t="s">
        <v>130</v>
      </c>
      <c r="Z34" s="191" t="s">
        <v>106</v>
      </c>
      <c r="AA34" s="191"/>
      <c r="AB34" s="191"/>
      <c r="AC34" s="191"/>
      <c r="AD34" s="191"/>
      <c r="AE34" s="191"/>
      <c r="AF34" s="94"/>
      <c r="AG34" s="191" t="s">
        <v>156</v>
      </c>
      <c r="AH34" s="191"/>
      <c r="AI34" s="191"/>
      <c r="AJ34" s="191"/>
      <c r="AK34" s="197"/>
      <c r="AL34" s="26"/>
    </row>
    <row r="35" spans="1:38" ht="15" customHeight="1" thickBot="1">
      <c r="A35" s="25"/>
      <c r="B35" s="199" t="s">
        <v>18</v>
      </c>
      <c r="C35" s="199"/>
      <c r="D35" s="199"/>
      <c r="E35" s="199"/>
      <c r="F35" s="199"/>
      <c r="G35" s="199"/>
      <c r="H35" s="200">
        <f ca="1">SUM(補助対象施設の利用状況表!AC52)</f>
        <v>0</v>
      </c>
      <c r="I35" s="200"/>
      <c r="J35" s="200"/>
      <c r="K35" s="200"/>
      <c r="L35" s="200"/>
      <c r="M35" s="200"/>
      <c r="N35" s="201"/>
      <c r="O35" s="49" t="s">
        <v>35</v>
      </c>
      <c r="P35" s="19" t="s">
        <v>122</v>
      </c>
      <c r="Q35" s="19"/>
      <c r="R35" s="19"/>
      <c r="S35" s="19"/>
      <c r="T35" s="19"/>
      <c r="U35" s="19"/>
      <c r="V35" s="19"/>
      <c r="W35" s="19"/>
      <c r="X35" s="19"/>
      <c r="Y35" s="206"/>
      <c r="Z35" s="192" t="s">
        <v>100</v>
      </c>
      <c r="AA35" s="192"/>
      <c r="AB35" s="192"/>
      <c r="AC35" s="192"/>
      <c r="AD35" s="192"/>
      <c r="AE35" s="192"/>
      <c r="AF35" s="35" t="s">
        <v>27</v>
      </c>
      <c r="AG35" s="202">
        <f ca="1">IF(H36&gt;0,(H35-H36)/H35,1)</f>
        <v>1</v>
      </c>
      <c r="AH35" s="202"/>
      <c r="AI35" s="202"/>
      <c r="AJ35" s="202"/>
      <c r="AK35" s="203"/>
      <c r="AL35" s="26"/>
    </row>
    <row r="36" spans="1:38" ht="15" customHeight="1" thickBot="1">
      <c r="A36" s="25"/>
      <c r="B36" s="88"/>
      <c r="C36" s="195" t="s">
        <v>96</v>
      </c>
      <c r="D36" s="195"/>
      <c r="E36" s="195"/>
      <c r="F36" s="195"/>
      <c r="G36" s="196"/>
      <c r="H36" s="200">
        <f ca="1">SUM(補助対象施設の利用状況表!AP52)</f>
        <v>0</v>
      </c>
      <c r="I36" s="200"/>
      <c r="J36" s="200"/>
      <c r="K36" s="200"/>
      <c r="L36" s="200"/>
      <c r="M36" s="200"/>
      <c r="N36" s="201"/>
      <c r="O36" s="49" t="s">
        <v>35</v>
      </c>
      <c r="P36" s="19" t="s">
        <v>123</v>
      </c>
      <c r="Q36" s="19"/>
      <c r="R36" s="22" t="s">
        <v>124</v>
      </c>
      <c r="S36" s="19"/>
      <c r="T36" s="19"/>
      <c r="U36" s="19"/>
      <c r="V36" s="19"/>
      <c r="W36" s="19"/>
      <c r="X36" s="19"/>
      <c r="Y36" s="19"/>
      <c r="Z36" s="288" t="s">
        <v>42</v>
      </c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6"/>
    </row>
    <row r="37" spans="1:38" ht="15" customHeight="1">
      <c r="A37" s="25"/>
      <c r="B37" s="199" t="s">
        <v>92</v>
      </c>
      <c r="C37" s="199"/>
      <c r="D37" s="199"/>
      <c r="E37" s="199"/>
      <c r="F37" s="199"/>
      <c r="G37" s="199"/>
      <c r="H37" s="200">
        <f ca="1">補助対象施設の利用状況表!AG52</f>
        <v>0</v>
      </c>
      <c r="I37" s="200"/>
      <c r="J37" s="200"/>
      <c r="K37" s="200"/>
      <c r="L37" s="200"/>
      <c r="M37" s="200"/>
      <c r="N37" s="201"/>
      <c r="O37" s="49" t="s">
        <v>35</v>
      </c>
      <c r="P37" s="19" t="s">
        <v>125</v>
      </c>
      <c r="Q37" s="19"/>
      <c r="R37" s="19"/>
      <c r="S37" s="19"/>
      <c r="T37" s="19"/>
      <c r="U37" s="19"/>
      <c r="V37" s="19"/>
      <c r="W37" s="19"/>
      <c r="X37" s="19"/>
      <c r="Y37" s="205" t="s">
        <v>131</v>
      </c>
      <c r="Z37" s="191" t="s">
        <v>107</v>
      </c>
      <c r="AA37" s="191"/>
      <c r="AB37" s="191"/>
      <c r="AC37" s="191"/>
      <c r="AD37" s="191"/>
      <c r="AE37" s="191"/>
      <c r="AF37" s="34"/>
      <c r="AG37" s="191" t="s">
        <v>137</v>
      </c>
      <c r="AH37" s="191"/>
      <c r="AI37" s="191"/>
      <c r="AJ37" s="191"/>
      <c r="AK37" s="197"/>
      <c r="AL37" s="26"/>
    </row>
    <row r="38" spans="1:38" ht="15" customHeight="1" thickBot="1">
      <c r="A38" s="25"/>
      <c r="B38" s="199" t="s">
        <v>21</v>
      </c>
      <c r="C38" s="199"/>
      <c r="D38" s="199"/>
      <c r="E38" s="199"/>
      <c r="F38" s="199"/>
      <c r="G38" s="199"/>
      <c r="H38" s="200">
        <f ca="1">H34-(H35+H37)</f>
        <v>0</v>
      </c>
      <c r="I38" s="200"/>
      <c r="J38" s="200"/>
      <c r="K38" s="200"/>
      <c r="L38" s="200"/>
      <c r="M38" s="200"/>
      <c r="N38" s="201"/>
      <c r="O38" s="49" t="s">
        <v>35</v>
      </c>
      <c r="P38" s="36" t="s">
        <v>136</v>
      </c>
      <c r="Q38" s="19"/>
      <c r="R38" s="22"/>
      <c r="S38" s="19"/>
      <c r="T38" s="19"/>
      <c r="U38" s="19"/>
      <c r="V38" s="19"/>
      <c r="W38" s="19"/>
      <c r="X38" s="19"/>
      <c r="Y38" s="206"/>
      <c r="Z38" s="192" t="s">
        <v>108</v>
      </c>
      <c r="AA38" s="192"/>
      <c r="AB38" s="192"/>
      <c r="AC38" s="192"/>
      <c r="AD38" s="192"/>
      <c r="AE38" s="192"/>
      <c r="AF38" s="35" t="s">
        <v>27</v>
      </c>
      <c r="AG38" s="202">
        <f ca="1">IF(OR(H36&gt;0,H37&gt;0),(H35-H36+H39)/H34,1)</f>
        <v>1</v>
      </c>
      <c r="AH38" s="202"/>
      <c r="AI38" s="202"/>
      <c r="AJ38" s="202"/>
      <c r="AK38" s="203"/>
      <c r="AL38" s="26"/>
    </row>
    <row r="39" spans="1:38" ht="15" customHeight="1">
      <c r="A39" s="25"/>
      <c r="B39" s="88"/>
      <c r="C39" s="195" t="s">
        <v>99</v>
      </c>
      <c r="D39" s="195"/>
      <c r="E39" s="195"/>
      <c r="F39" s="195"/>
      <c r="G39" s="196"/>
      <c r="H39" s="200" t="e">
        <f ca="1">H38*H35/(H35+H37)</f>
        <v>#DIV/0!</v>
      </c>
      <c r="I39" s="200"/>
      <c r="J39" s="200"/>
      <c r="K39" s="200"/>
      <c r="L39" s="200"/>
      <c r="M39" s="200"/>
      <c r="N39" s="201"/>
      <c r="O39" s="49" t="s">
        <v>35</v>
      </c>
      <c r="P39" s="91" t="s">
        <v>146</v>
      </c>
      <c r="Q39" s="92"/>
      <c r="R39" s="92"/>
      <c r="S39" s="92"/>
      <c r="T39" s="92"/>
      <c r="U39" s="92"/>
      <c r="V39" s="92"/>
      <c r="W39" s="92"/>
      <c r="X39" s="19"/>
      <c r="Y39" s="19"/>
      <c r="Z39" s="291" t="s">
        <v>42</v>
      </c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6"/>
    </row>
    <row r="40" spans="1:38" ht="15" customHeight="1">
      <c r="A40" s="25"/>
      <c r="B40" s="292" t="s">
        <v>54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46"/>
      <c r="O40" s="45"/>
      <c r="P40" s="92"/>
      <c r="Q40" s="92"/>
      <c r="R40" s="92"/>
      <c r="S40" s="92"/>
      <c r="T40" s="92"/>
      <c r="U40" s="92"/>
      <c r="V40" s="92"/>
      <c r="W40" s="92"/>
      <c r="X40" s="19"/>
      <c r="Y40" s="19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26"/>
    </row>
    <row r="41" spans="1:38" ht="9" customHeight="1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26"/>
    </row>
    <row r="42" spans="1:38" ht="15" customHeight="1">
      <c r="A42" s="209" t="s">
        <v>141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1"/>
    </row>
    <row r="43" spans="1:38" ht="15" customHeight="1">
      <c r="A43" s="209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1"/>
    </row>
    <row r="44" spans="1:38" ht="15" customHeight="1">
      <c r="A44" s="25"/>
      <c r="B44" s="171" t="s">
        <v>34</v>
      </c>
      <c r="C44" s="171"/>
      <c r="D44" s="171"/>
      <c r="E44" s="171"/>
      <c r="F44" s="172" t="s">
        <v>40</v>
      </c>
      <c r="G44" s="172"/>
      <c r="H44" s="172"/>
      <c r="I44" s="172"/>
      <c r="J44" s="172"/>
      <c r="K44" s="172"/>
      <c r="L44" s="172"/>
      <c r="M44" s="172"/>
      <c r="N44" s="172" t="s">
        <v>114</v>
      </c>
      <c r="O44" s="172"/>
      <c r="P44" s="172"/>
      <c r="Q44" s="172"/>
      <c r="R44" s="172"/>
      <c r="S44" s="172"/>
      <c r="T44" s="172"/>
      <c r="U44" s="172"/>
      <c r="V44" s="172" t="s">
        <v>41</v>
      </c>
      <c r="W44" s="172"/>
      <c r="X44" s="172"/>
      <c r="Y44" s="172"/>
      <c r="Z44" s="172"/>
      <c r="AA44" s="172"/>
      <c r="AB44" s="172"/>
      <c r="AC44" s="172"/>
      <c r="AD44" s="172" t="s">
        <v>32</v>
      </c>
      <c r="AE44" s="172"/>
      <c r="AF44" s="172"/>
      <c r="AG44" s="172"/>
      <c r="AH44" s="172"/>
      <c r="AI44" s="172"/>
      <c r="AJ44" s="172"/>
      <c r="AK44" s="172"/>
      <c r="AL44" s="26"/>
    </row>
    <row r="45" spans="1:38" ht="15" customHeight="1">
      <c r="A45" s="25"/>
      <c r="B45" s="171" t="s">
        <v>30</v>
      </c>
      <c r="C45" s="171"/>
      <c r="D45" s="171"/>
      <c r="E45" s="171"/>
      <c r="F45" s="181">
        <f>SUM(事業費等入力シート!F19)</f>
        <v>0</v>
      </c>
      <c r="G45" s="181"/>
      <c r="H45" s="181"/>
      <c r="I45" s="181"/>
      <c r="J45" s="181"/>
      <c r="K45" s="181"/>
      <c r="L45" s="263"/>
      <c r="M45" s="49" t="s">
        <v>29</v>
      </c>
      <c r="N45" s="181">
        <f>SUM(事業費等入力シート!M19)</f>
        <v>0</v>
      </c>
      <c r="O45" s="181"/>
      <c r="P45" s="181"/>
      <c r="Q45" s="181"/>
      <c r="R45" s="181"/>
      <c r="S45" s="181"/>
      <c r="T45" s="263"/>
      <c r="U45" s="49" t="s">
        <v>29</v>
      </c>
      <c r="V45" s="181">
        <f>SUM(事業費等入力シート!T19)</f>
        <v>0</v>
      </c>
      <c r="W45" s="181"/>
      <c r="X45" s="181"/>
      <c r="Y45" s="181"/>
      <c r="Z45" s="181"/>
      <c r="AA45" s="181"/>
      <c r="AB45" s="263"/>
      <c r="AC45" s="49" t="s">
        <v>29</v>
      </c>
      <c r="AD45" s="181">
        <f>SUM(F45,N45,V45)</f>
        <v>0</v>
      </c>
      <c r="AE45" s="181"/>
      <c r="AF45" s="181"/>
      <c r="AG45" s="181"/>
      <c r="AH45" s="181"/>
      <c r="AI45" s="181"/>
      <c r="AJ45" s="263"/>
      <c r="AK45" s="49" t="s">
        <v>29</v>
      </c>
      <c r="AL45" s="26"/>
    </row>
    <row r="46" spans="1:38" ht="15" customHeight="1" thickBot="1">
      <c r="A46" s="25"/>
      <c r="B46" s="173" t="s">
        <v>31</v>
      </c>
      <c r="C46" s="173"/>
      <c r="D46" s="173"/>
      <c r="E46" s="173"/>
      <c r="F46" s="177">
        <f>SUM(事業費等入力シート!F20)</f>
        <v>0</v>
      </c>
      <c r="G46" s="177"/>
      <c r="H46" s="177"/>
      <c r="I46" s="177"/>
      <c r="J46" s="177"/>
      <c r="K46" s="177"/>
      <c r="L46" s="204"/>
      <c r="M46" s="54" t="s">
        <v>29</v>
      </c>
      <c r="N46" s="177">
        <f>SUM(事業費等入力シート!M20)</f>
        <v>0</v>
      </c>
      <c r="O46" s="177"/>
      <c r="P46" s="177"/>
      <c r="Q46" s="177"/>
      <c r="R46" s="177"/>
      <c r="S46" s="177"/>
      <c r="T46" s="204"/>
      <c r="U46" s="54" t="s">
        <v>29</v>
      </c>
      <c r="V46" s="177">
        <f>SUM(事業費等入力シート!T20)</f>
        <v>0</v>
      </c>
      <c r="W46" s="177"/>
      <c r="X46" s="177"/>
      <c r="Y46" s="177"/>
      <c r="Z46" s="177"/>
      <c r="AA46" s="177"/>
      <c r="AB46" s="204"/>
      <c r="AC46" s="54" t="s">
        <v>29</v>
      </c>
      <c r="AD46" s="177">
        <f>SUM(F46,N46,V46)</f>
        <v>0</v>
      </c>
      <c r="AE46" s="177"/>
      <c r="AF46" s="177"/>
      <c r="AG46" s="177"/>
      <c r="AH46" s="177"/>
      <c r="AI46" s="177"/>
      <c r="AJ46" s="204"/>
      <c r="AK46" s="54" t="s">
        <v>29</v>
      </c>
      <c r="AL46" s="26"/>
    </row>
    <row r="47" spans="1:38" ht="15" customHeight="1" thickTop="1">
      <c r="A47" s="25"/>
      <c r="B47" s="185" t="s">
        <v>32</v>
      </c>
      <c r="C47" s="185"/>
      <c r="D47" s="185"/>
      <c r="E47" s="185"/>
      <c r="F47" s="182">
        <f>SUM(F45:L46)</f>
        <v>0</v>
      </c>
      <c r="G47" s="182"/>
      <c r="H47" s="182"/>
      <c r="I47" s="182"/>
      <c r="J47" s="182"/>
      <c r="K47" s="182"/>
      <c r="L47" s="183"/>
      <c r="M47" s="53" t="s">
        <v>29</v>
      </c>
      <c r="N47" s="182">
        <f>SUM(N45:T46)</f>
        <v>0</v>
      </c>
      <c r="O47" s="182"/>
      <c r="P47" s="182"/>
      <c r="Q47" s="182"/>
      <c r="R47" s="182"/>
      <c r="S47" s="182"/>
      <c r="T47" s="183"/>
      <c r="U47" s="53" t="s">
        <v>29</v>
      </c>
      <c r="V47" s="182">
        <f>SUM(V45:AB46)</f>
        <v>0</v>
      </c>
      <c r="W47" s="182"/>
      <c r="X47" s="182"/>
      <c r="Y47" s="182"/>
      <c r="Z47" s="182"/>
      <c r="AA47" s="182"/>
      <c r="AB47" s="183"/>
      <c r="AC47" s="53" t="s">
        <v>29</v>
      </c>
      <c r="AD47" s="182">
        <f>SUM(AD45:AJ46)</f>
        <v>0</v>
      </c>
      <c r="AE47" s="182"/>
      <c r="AF47" s="182"/>
      <c r="AG47" s="182"/>
      <c r="AH47" s="182"/>
      <c r="AI47" s="182"/>
      <c r="AJ47" s="183"/>
      <c r="AK47" s="53" t="s">
        <v>29</v>
      </c>
      <c r="AL47" s="26"/>
    </row>
    <row r="48" spans="1:38" ht="9" customHeight="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26"/>
    </row>
    <row r="49" spans="1:38" ht="11.25" customHeight="1">
      <c r="A49" s="245" t="s">
        <v>67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7"/>
    </row>
    <row r="50" spans="1:38" ht="11.25" customHeight="1" thickBot="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7"/>
    </row>
    <row r="51" spans="1:38" ht="15" customHeight="1">
      <c r="A51" s="25"/>
      <c r="B51" s="212" t="s">
        <v>28</v>
      </c>
      <c r="C51" s="213"/>
      <c r="D51" s="213"/>
      <c r="E51" s="213"/>
      <c r="F51" s="213"/>
      <c r="G51" s="226"/>
      <c r="H51" s="223" t="s">
        <v>27</v>
      </c>
      <c r="I51" s="212" t="s">
        <v>132</v>
      </c>
      <c r="J51" s="213"/>
      <c r="K51" s="213"/>
      <c r="L51" s="213"/>
      <c r="M51" s="213"/>
      <c r="N51" s="223" t="s">
        <v>101</v>
      </c>
      <c r="O51" s="224"/>
      <c r="P51" s="225"/>
      <c r="Q51" s="212" t="s">
        <v>133</v>
      </c>
      <c r="R51" s="213"/>
      <c r="S51" s="213"/>
      <c r="T51" s="213"/>
      <c r="U51" s="226"/>
      <c r="V51" s="224" t="s">
        <v>27</v>
      </c>
      <c r="W51" s="239">
        <f ca="1">Z54+AH54</f>
        <v>0</v>
      </c>
      <c r="X51" s="240"/>
      <c r="Y51" s="240"/>
      <c r="Z51" s="240"/>
      <c r="AA51" s="240"/>
      <c r="AB51" s="240"/>
      <c r="AC51" s="240"/>
      <c r="AD51" s="240"/>
      <c r="AE51" s="241"/>
      <c r="AF51" s="224" t="s">
        <v>29</v>
      </c>
      <c r="AG51" s="43"/>
      <c r="AH51" s="43"/>
      <c r="AI51" s="43"/>
      <c r="AJ51" s="43"/>
      <c r="AK51" s="43"/>
      <c r="AL51" s="26"/>
    </row>
    <row r="52" spans="1:38" ht="15" customHeight="1" thickBot="1">
      <c r="A52" s="25"/>
      <c r="B52" s="214"/>
      <c r="C52" s="215"/>
      <c r="D52" s="215"/>
      <c r="E52" s="215"/>
      <c r="F52" s="215"/>
      <c r="G52" s="227"/>
      <c r="H52" s="223"/>
      <c r="I52" s="214"/>
      <c r="J52" s="215"/>
      <c r="K52" s="215"/>
      <c r="L52" s="215"/>
      <c r="M52" s="215"/>
      <c r="N52" s="223"/>
      <c r="O52" s="224"/>
      <c r="P52" s="225"/>
      <c r="Q52" s="214"/>
      <c r="R52" s="215"/>
      <c r="S52" s="215"/>
      <c r="T52" s="215"/>
      <c r="U52" s="227"/>
      <c r="V52" s="224"/>
      <c r="W52" s="242"/>
      <c r="X52" s="243"/>
      <c r="Y52" s="243"/>
      <c r="Z52" s="243"/>
      <c r="AA52" s="243"/>
      <c r="AB52" s="243"/>
      <c r="AC52" s="243"/>
      <c r="AD52" s="243"/>
      <c r="AE52" s="244"/>
      <c r="AF52" s="224"/>
      <c r="AG52" s="43"/>
      <c r="AH52" s="43"/>
      <c r="AI52" s="43"/>
      <c r="AJ52" s="43"/>
      <c r="AK52" s="43"/>
      <c r="AL52" s="26"/>
    </row>
    <row r="53" spans="1:38" ht="13.5">
      <c r="A53" s="25"/>
      <c r="B53" s="19"/>
      <c r="C53" s="19"/>
      <c r="D53" s="19"/>
      <c r="E53" s="19"/>
      <c r="F53" s="19"/>
      <c r="G53" s="19"/>
      <c r="H53" s="19"/>
      <c r="I53" s="37" t="s">
        <v>45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7" t="s">
        <v>46</v>
      </c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6"/>
    </row>
    <row r="54" spans="1:38" ht="13.5">
      <c r="A54" s="25"/>
      <c r="B54" s="19"/>
      <c r="C54" s="19"/>
      <c r="D54" s="19"/>
      <c r="E54" s="19"/>
      <c r="F54" s="19"/>
      <c r="G54" s="19"/>
      <c r="H54" s="19"/>
      <c r="I54" s="37"/>
      <c r="J54" s="19"/>
      <c r="K54" s="19"/>
      <c r="L54" s="19"/>
      <c r="M54" s="19"/>
      <c r="N54" s="19"/>
      <c r="O54" s="19"/>
      <c r="P54" s="19"/>
      <c r="Q54" s="19"/>
      <c r="R54" s="19"/>
      <c r="S54" s="219" t="s">
        <v>78</v>
      </c>
      <c r="T54" s="219"/>
      <c r="U54" s="219"/>
      <c r="V54" s="219"/>
      <c r="W54" s="219" t="s">
        <v>30</v>
      </c>
      <c r="X54" s="219"/>
      <c r="Y54" s="220"/>
      <c r="Z54" s="216">
        <f ca="1">INT(INT(F45*AG35)+INT(V45*AG38))</f>
        <v>0</v>
      </c>
      <c r="AA54" s="217"/>
      <c r="AB54" s="217"/>
      <c r="AC54" s="217"/>
      <c r="AD54" s="218"/>
      <c r="AE54" s="221" t="s">
        <v>31</v>
      </c>
      <c r="AF54" s="221"/>
      <c r="AG54" s="222"/>
      <c r="AH54" s="187">
        <f ca="1">INT(INT(F46*AG35)+INT(V46*AG38))</f>
        <v>0</v>
      </c>
      <c r="AI54" s="188"/>
      <c r="AJ54" s="188"/>
      <c r="AK54" s="188"/>
      <c r="AL54" s="189"/>
    </row>
    <row r="55" spans="1:38" ht="9" customHeight="1" thickBot="1">
      <c r="A55" s="27"/>
      <c r="B55" s="35"/>
      <c r="C55" s="35"/>
      <c r="D55" s="35"/>
      <c r="E55" s="35"/>
      <c r="F55" s="35"/>
      <c r="G55" s="3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9"/>
    </row>
    <row r="56" spans="1:38" ht="15" customHeight="1" thickBo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</row>
    <row r="57" spans="1:38" ht="15" customHeight="1" thickBot="1">
      <c r="A57" s="30" t="s">
        <v>51</v>
      </c>
      <c r="B57" s="23"/>
      <c r="C57" s="23"/>
      <c r="D57" s="23"/>
      <c r="E57" s="23"/>
      <c r="F57" s="23"/>
      <c r="G57" s="23"/>
      <c r="H57" s="23"/>
      <c r="I57" s="41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41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4"/>
    </row>
    <row r="58" spans="1:38" ht="15" customHeight="1">
      <c r="A58" s="25"/>
      <c r="B58" s="248" t="s">
        <v>52</v>
      </c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50"/>
      <c r="P58" s="42"/>
      <c r="Q58" s="42"/>
      <c r="R58" s="42"/>
      <c r="S58" s="254" t="s">
        <v>50</v>
      </c>
      <c r="T58" s="255"/>
      <c r="U58" s="255"/>
      <c r="V58" s="255"/>
      <c r="W58" s="255"/>
      <c r="X58" s="255"/>
      <c r="Y58" s="255"/>
      <c r="Z58" s="255"/>
      <c r="AA58" s="256"/>
      <c r="AB58" s="207" t="s">
        <v>27</v>
      </c>
      <c r="AC58" s="233">
        <f ca="1">MIN(W24,W51)</f>
        <v>0</v>
      </c>
      <c r="AD58" s="234"/>
      <c r="AE58" s="234"/>
      <c r="AF58" s="234"/>
      <c r="AG58" s="234"/>
      <c r="AH58" s="234"/>
      <c r="AI58" s="234"/>
      <c r="AJ58" s="234"/>
      <c r="AK58" s="235"/>
      <c r="AL58" s="208" t="s">
        <v>29</v>
      </c>
    </row>
    <row r="59" spans="1:38" ht="15" customHeight="1" thickBot="1">
      <c r="A59" s="25"/>
      <c r="B59" s="251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3"/>
      <c r="P59" s="42"/>
      <c r="Q59" s="42"/>
      <c r="R59" s="42"/>
      <c r="S59" s="257"/>
      <c r="T59" s="258"/>
      <c r="U59" s="258"/>
      <c r="V59" s="258"/>
      <c r="W59" s="258"/>
      <c r="X59" s="258"/>
      <c r="Y59" s="258"/>
      <c r="Z59" s="258"/>
      <c r="AA59" s="259"/>
      <c r="AB59" s="207"/>
      <c r="AC59" s="236"/>
      <c r="AD59" s="237"/>
      <c r="AE59" s="237"/>
      <c r="AF59" s="237"/>
      <c r="AG59" s="237"/>
      <c r="AH59" s="237"/>
      <c r="AI59" s="237"/>
      <c r="AJ59" s="237"/>
      <c r="AK59" s="238"/>
      <c r="AL59" s="208"/>
    </row>
    <row r="60" spans="1:38" ht="7.5" customHeight="1">
      <c r="A60" s="2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42"/>
      <c r="Q60" s="42"/>
      <c r="R60" s="42"/>
      <c r="S60" s="67"/>
      <c r="T60" s="67"/>
      <c r="U60" s="67"/>
      <c r="V60" s="67"/>
      <c r="W60" s="67"/>
      <c r="X60" s="67"/>
      <c r="Y60" s="67"/>
      <c r="Z60" s="67"/>
      <c r="AA60" s="67"/>
      <c r="AB60" s="62"/>
      <c r="AC60" s="69"/>
      <c r="AD60" s="69"/>
      <c r="AE60" s="69"/>
      <c r="AF60" s="69"/>
      <c r="AG60" s="69"/>
      <c r="AH60" s="69"/>
      <c r="AI60" s="69"/>
      <c r="AJ60" s="69"/>
      <c r="AK60" s="69"/>
      <c r="AL60" s="68"/>
    </row>
    <row r="61" spans="1:38" ht="15" customHeight="1">
      <c r="A61" s="25"/>
      <c r="B61" s="261" t="s">
        <v>86</v>
      </c>
      <c r="C61" s="261"/>
      <c r="D61" s="261"/>
      <c r="E61" s="261"/>
      <c r="F61" s="261"/>
      <c r="G61" s="261"/>
      <c r="H61" s="261"/>
      <c r="I61" s="262"/>
      <c r="J61" s="230">
        <f ca="1">IF(AC58=W51,AD47-AC58,AD20-W24)</f>
        <v>0</v>
      </c>
      <c r="K61" s="231"/>
      <c r="L61" s="231"/>
      <c r="M61" s="231"/>
      <c r="N61" s="232"/>
      <c r="O61" s="66"/>
      <c r="P61" s="42"/>
      <c r="Q61" s="42"/>
      <c r="R61" s="42"/>
      <c r="S61" s="219" t="s">
        <v>78</v>
      </c>
      <c r="T61" s="219"/>
      <c r="U61" s="219"/>
      <c r="V61" s="219"/>
      <c r="W61" s="219" t="s">
        <v>30</v>
      </c>
      <c r="X61" s="219"/>
      <c r="Y61" s="220"/>
      <c r="Z61" s="216">
        <f ca="1">IF(W24=AC58,Z27,Z54)</f>
        <v>0</v>
      </c>
      <c r="AA61" s="217"/>
      <c r="AB61" s="217"/>
      <c r="AC61" s="217"/>
      <c r="AD61" s="218"/>
      <c r="AE61" s="221" t="s">
        <v>31</v>
      </c>
      <c r="AF61" s="221"/>
      <c r="AG61" s="222"/>
      <c r="AH61" s="187">
        <f ca="1">IF(W24=AC58,AH27,AH54)</f>
        <v>0</v>
      </c>
      <c r="AI61" s="188"/>
      <c r="AJ61" s="188"/>
      <c r="AK61" s="188"/>
      <c r="AL61" s="189"/>
    </row>
    <row r="62" spans="1:38" ht="9" customHeight="1" thickBot="1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9"/>
    </row>
  </sheetData>
  <mergeCells count="141">
    <mergeCell ref="W51:AE52"/>
    <mergeCell ref="AF51:AF52"/>
    <mergeCell ref="W54:Y54"/>
    <mergeCell ref="Z54:AD54"/>
    <mergeCell ref="AE54:AG54"/>
    <mergeCell ref="AH54:AL54"/>
    <mergeCell ref="W61:Y61"/>
    <mergeCell ref="Z61:AD61"/>
    <mergeCell ref="AE61:AG61"/>
    <mergeCell ref="AH61:AL61"/>
    <mergeCell ref="AL58:AL59"/>
    <mergeCell ref="C39:G39"/>
    <mergeCell ref="N46:T46"/>
    <mergeCell ref="V46:AB46"/>
    <mergeCell ref="AD46:AJ46"/>
    <mergeCell ref="B44:E44"/>
    <mergeCell ref="W27:Y27"/>
    <mergeCell ref="Z27:AD27"/>
    <mergeCell ref="AE27:AG27"/>
    <mergeCell ref="AH27:AL27"/>
    <mergeCell ref="Z35:AE35"/>
    <mergeCell ref="AG35:AK35"/>
    <mergeCell ref="Z38:AE38"/>
    <mergeCell ref="AG38:AK38"/>
    <mergeCell ref="C36:G36"/>
    <mergeCell ref="Z39:AK39"/>
    <mergeCell ref="B40:M40"/>
    <mergeCell ref="H39:N39"/>
    <mergeCell ref="B33:G33"/>
    <mergeCell ref="H33:O33"/>
    <mergeCell ref="AD45:AJ45"/>
    <mergeCell ref="B46:E46"/>
    <mergeCell ref="F46:L46"/>
    <mergeCell ref="B34:G34"/>
    <mergeCell ref="H34:N34"/>
    <mergeCell ref="B58:O59"/>
    <mergeCell ref="S58:AA59"/>
    <mergeCell ref="AB58:AB59"/>
    <mergeCell ref="AC58:AK59"/>
    <mergeCell ref="B51:G52"/>
    <mergeCell ref="H51:H52"/>
    <mergeCell ref="V51:V52"/>
    <mergeCell ref="F44:M44"/>
    <mergeCell ref="N44:U44"/>
    <mergeCell ref="V44:AC44"/>
    <mergeCell ref="AD44:AK44"/>
    <mergeCell ref="I51:M52"/>
    <mergeCell ref="N51:P52"/>
    <mergeCell ref="Q51:U52"/>
    <mergeCell ref="B47:E47"/>
    <mergeCell ref="F47:L47"/>
    <mergeCell ref="N47:T47"/>
    <mergeCell ref="V47:AB47"/>
    <mergeCell ref="AD47:AJ47"/>
    <mergeCell ref="A49:AL50"/>
    <mergeCell ref="B45:E45"/>
    <mergeCell ref="F45:L45"/>
    <mergeCell ref="N45:T45"/>
    <mergeCell ref="V45:AB45"/>
    <mergeCell ref="AF24:AF25"/>
    <mergeCell ref="Z12:AK13"/>
    <mergeCell ref="B20:E20"/>
    <mergeCell ref="F20:L20"/>
    <mergeCell ref="N20:T20"/>
    <mergeCell ref="V20:AB20"/>
    <mergeCell ref="AD20:AJ20"/>
    <mergeCell ref="V17:AC17"/>
    <mergeCell ref="AD17:AK17"/>
    <mergeCell ref="P12:X13"/>
    <mergeCell ref="B12:B13"/>
    <mergeCell ref="C12:G13"/>
    <mergeCell ref="H12:N13"/>
    <mergeCell ref="O12:O13"/>
    <mergeCell ref="I24:M25"/>
    <mergeCell ref="N24:P25"/>
    <mergeCell ref="Q24:U25"/>
    <mergeCell ref="H24:H25"/>
    <mergeCell ref="V24:V25"/>
    <mergeCell ref="W24:AE25"/>
    <mergeCell ref="A1:AL1"/>
    <mergeCell ref="B6:G6"/>
    <mergeCell ref="H6:O6"/>
    <mergeCell ref="B18:E18"/>
    <mergeCell ref="F18:L18"/>
    <mergeCell ref="N18:T18"/>
    <mergeCell ref="V18:AB18"/>
    <mergeCell ref="AD18:AJ18"/>
    <mergeCell ref="B19:E19"/>
    <mergeCell ref="F19:L19"/>
    <mergeCell ref="N19:T19"/>
    <mergeCell ref="V19:AB19"/>
    <mergeCell ref="AD19:AJ19"/>
    <mergeCell ref="B17:E17"/>
    <mergeCell ref="F17:M17"/>
    <mergeCell ref="N17:U17"/>
    <mergeCell ref="H9:N9"/>
    <mergeCell ref="Z9:AK9"/>
    <mergeCell ref="B10:G10"/>
    <mergeCell ref="H10:N10"/>
    <mergeCell ref="Y10:Y11"/>
    <mergeCell ref="Z10:AE10"/>
    <mergeCell ref="AG10:AK10"/>
    <mergeCell ref="C9:G9"/>
    <mergeCell ref="B61:I61"/>
    <mergeCell ref="J61:N61"/>
    <mergeCell ref="S61:V61"/>
    <mergeCell ref="S54:V54"/>
    <mergeCell ref="S27:V27"/>
    <mergeCell ref="A4:AL5"/>
    <mergeCell ref="A15:AL16"/>
    <mergeCell ref="A22:AL23"/>
    <mergeCell ref="A31:AL32"/>
    <mergeCell ref="A42:AL43"/>
    <mergeCell ref="B11:G11"/>
    <mergeCell ref="H11:N11"/>
    <mergeCell ref="Z11:AE11"/>
    <mergeCell ref="AG11:AK11"/>
    <mergeCell ref="B7:G7"/>
    <mergeCell ref="H7:N7"/>
    <mergeCell ref="Y7:Y8"/>
    <mergeCell ref="Z7:AE7"/>
    <mergeCell ref="AG7:AK7"/>
    <mergeCell ref="B8:G8"/>
    <mergeCell ref="H8:N8"/>
    <mergeCell ref="Z8:AE8"/>
    <mergeCell ref="AG8:AK8"/>
    <mergeCell ref="B24:G25"/>
    <mergeCell ref="Y34:Y35"/>
    <mergeCell ref="Z34:AE34"/>
    <mergeCell ref="B35:G35"/>
    <mergeCell ref="H35:N35"/>
    <mergeCell ref="H36:N36"/>
    <mergeCell ref="Z36:AK36"/>
    <mergeCell ref="B37:G37"/>
    <mergeCell ref="H37:N37"/>
    <mergeCell ref="Y37:Y38"/>
    <mergeCell ref="Z37:AE37"/>
    <mergeCell ref="AG37:AK37"/>
    <mergeCell ref="B38:G38"/>
    <mergeCell ref="H38:N38"/>
    <mergeCell ref="AG34:AK34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71"/>
  <sheetViews>
    <sheetView view="pageBreakPreview" topLeftCell="A31" zoomScaleNormal="100" zoomScaleSheetLayoutView="100" workbookViewId="0">
      <selection activeCell="AF7" sqref="AF7:AK7"/>
    </sheetView>
  </sheetViews>
  <sheetFormatPr defaultColWidth="2.5" defaultRowHeight="15" customHeight="1"/>
  <cols>
    <col min="2" max="2" width="1.875" customWidth="1"/>
    <col min="3" max="3" width="3.125" customWidth="1"/>
    <col min="19" max="20" width="2.5" customWidth="1"/>
  </cols>
  <sheetData>
    <row r="1" spans="1:38" ht="18.75" customHeight="1">
      <c r="A1" s="287" t="s">
        <v>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</row>
    <row r="2" spans="1:38" ht="18.75" customHeight="1" thickBot="1">
      <c r="A2" s="31" t="s">
        <v>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>
      <c r="A3" s="30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1:38" ht="15" customHeight="1">
      <c r="A4" s="209" t="s">
        <v>138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1"/>
    </row>
    <row r="5" spans="1:38" ht="15" customHeight="1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1"/>
    </row>
    <row r="6" spans="1:38" ht="15" customHeight="1" thickBot="1">
      <c r="A6" s="25"/>
      <c r="B6" s="172" t="s">
        <v>34</v>
      </c>
      <c r="C6" s="172"/>
      <c r="D6" s="172"/>
      <c r="E6" s="172"/>
      <c r="F6" s="172"/>
      <c r="G6" s="172"/>
      <c r="H6" s="171" t="s">
        <v>36</v>
      </c>
      <c r="I6" s="171"/>
      <c r="J6" s="171"/>
      <c r="K6" s="171"/>
      <c r="L6" s="171"/>
      <c r="M6" s="171"/>
      <c r="N6" s="171"/>
      <c r="O6" s="17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6"/>
    </row>
    <row r="7" spans="1:38" ht="15" customHeight="1">
      <c r="A7" s="25"/>
      <c r="B7" s="199" t="s">
        <v>33</v>
      </c>
      <c r="C7" s="199"/>
      <c r="D7" s="199"/>
      <c r="E7" s="199"/>
      <c r="F7" s="199"/>
      <c r="G7" s="199"/>
      <c r="H7" s="200">
        <f>SUM(補助対象施設の利用状況表!B52)</f>
        <v>0</v>
      </c>
      <c r="I7" s="200"/>
      <c r="J7" s="200"/>
      <c r="K7" s="200"/>
      <c r="L7" s="200"/>
      <c r="M7" s="200"/>
      <c r="N7" s="201"/>
      <c r="O7" s="49" t="s">
        <v>35</v>
      </c>
      <c r="P7" s="19" t="s">
        <v>37</v>
      </c>
      <c r="Q7" s="19"/>
      <c r="R7" s="19"/>
      <c r="S7" s="19"/>
      <c r="T7" s="19"/>
      <c r="U7" s="19"/>
      <c r="V7" s="19"/>
      <c r="W7" s="19"/>
      <c r="X7" s="19"/>
      <c r="Y7" s="205" t="s">
        <v>104</v>
      </c>
      <c r="Z7" s="191" t="s">
        <v>106</v>
      </c>
      <c r="AA7" s="191"/>
      <c r="AB7" s="191"/>
      <c r="AC7" s="191"/>
      <c r="AD7" s="191"/>
      <c r="AE7" s="191"/>
      <c r="AF7" s="191" t="s">
        <v>157</v>
      </c>
      <c r="AG7" s="191"/>
      <c r="AH7" s="191"/>
      <c r="AI7" s="191"/>
      <c r="AJ7" s="191"/>
      <c r="AK7" s="197"/>
      <c r="AL7" s="26"/>
    </row>
    <row r="8" spans="1:38" ht="15" customHeight="1" thickBot="1">
      <c r="A8" s="25"/>
      <c r="B8" s="199" t="s">
        <v>18</v>
      </c>
      <c r="C8" s="199"/>
      <c r="D8" s="199"/>
      <c r="E8" s="199"/>
      <c r="F8" s="199"/>
      <c r="G8" s="199"/>
      <c r="H8" s="200">
        <f ca="1">SUM(補助対象施設の利用状況表!F52)</f>
        <v>0</v>
      </c>
      <c r="I8" s="200"/>
      <c r="J8" s="200"/>
      <c r="K8" s="200"/>
      <c r="L8" s="200"/>
      <c r="M8" s="200"/>
      <c r="N8" s="201"/>
      <c r="O8" s="49" t="s">
        <v>35</v>
      </c>
      <c r="P8" s="19" t="s">
        <v>38</v>
      </c>
      <c r="Q8" s="19"/>
      <c r="R8" s="19"/>
      <c r="S8" s="19"/>
      <c r="T8" s="19"/>
      <c r="U8" s="19"/>
      <c r="V8" s="19"/>
      <c r="W8" s="19"/>
      <c r="X8" s="19"/>
      <c r="Y8" s="206"/>
      <c r="Z8" s="192" t="s">
        <v>100</v>
      </c>
      <c r="AA8" s="192"/>
      <c r="AB8" s="192"/>
      <c r="AC8" s="192"/>
      <c r="AD8" s="192"/>
      <c r="AE8" s="192"/>
      <c r="AF8" s="35" t="s">
        <v>27</v>
      </c>
      <c r="AG8" s="202">
        <f>IF(H9&gt;0,(H8-H9)/H8,1)</f>
        <v>1</v>
      </c>
      <c r="AH8" s="202"/>
      <c r="AI8" s="202"/>
      <c r="AJ8" s="202"/>
      <c r="AK8" s="203"/>
      <c r="AL8" s="26"/>
    </row>
    <row r="9" spans="1:38" ht="15" customHeight="1" thickBot="1">
      <c r="A9" s="25"/>
      <c r="B9" s="88"/>
      <c r="C9" s="195" t="s">
        <v>96</v>
      </c>
      <c r="D9" s="195"/>
      <c r="E9" s="195"/>
      <c r="F9" s="195"/>
      <c r="G9" s="196"/>
      <c r="H9" s="200">
        <f>SUM(補助対象施設の利用状況表!S52)</f>
        <v>0</v>
      </c>
      <c r="I9" s="200"/>
      <c r="J9" s="200"/>
      <c r="K9" s="200"/>
      <c r="L9" s="200"/>
      <c r="M9" s="200"/>
      <c r="N9" s="201"/>
      <c r="O9" s="49" t="s">
        <v>35</v>
      </c>
      <c r="P9" s="19" t="s">
        <v>39</v>
      </c>
      <c r="Q9" s="19"/>
      <c r="R9" s="22" t="s">
        <v>112</v>
      </c>
      <c r="S9" s="19"/>
      <c r="T9" s="19"/>
      <c r="U9" s="19"/>
      <c r="V9" s="19"/>
      <c r="W9" s="19"/>
      <c r="X9" s="19"/>
      <c r="Y9" s="19"/>
      <c r="Z9" s="288" t="s">
        <v>42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6"/>
    </row>
    <row r="10" spans="1:38" ht="15" customHeight="1">
      <c r="A10" s="25"/>
      <c r="B10" s="199" t="s">
        <v>92</v>
      </c>
      <c r="C10" s="199"/>
      <c r="D10" s="199"/>
      <c r="E10" s="199"/>
      <c r="F10" s="199"/>
      <c r="G10" s="199"/>
      <c r="H10" s="200">
        <f ca="1">SUM(補助対象施設の利用状況表!J52)</f>
        <v>0</v>
      </c>
      <c r="I10" s="200"/>
      <c r="J10" s="200"/>
      <c r="K10" s="200"/>
      <c r="L10" s="200"/>
      <c r="M10" s="200"/>
      <c r="N10" s="201"/>
      <c r="O10" s="49" t="s">
        <v>35</v>
      </c>
      <c r="P10" s="19" t="s">
        <v>97</v>
      </c>
      <c r="Q10" s="19"/>
      <c r="R10" s="19"/>
      <c r="S10" s="19"/>
      <c r="T10" s="19"/>
      <c r="U10" s="19"/>
      <c r="V10" s="19"/>
      <c r="W10" s="19"/>
      <c r="X10" s="19"/>
      <c r="Y10" s="205" t="s">
        <v>105</v>
      </c>
      <c r="Z10" s="191" t="s">
        <v>107</v>
      </c>
      <c r="AA10" s="191"/>
      <c r="AB10" s="191"/>
      <c r="AC10" s="191"/>
      <c r="AD10" s="191"/>
      <c r="AE10" s="191"/>
      <c r="AF10" s="34"/>
      <c r="AG10" s="191" t="s">
        <v>119</v>
      </c>
      <c r="AH10" s="191"/>
      <c r="AI10" s="191"/>
      <c r="AJ10" s="191"/>
      <c r="AK10" s="197"/>
      <c r="AL10" s="26"/>
    </row>
    <row r="11" spans="1:38" ht="15" customHeight="1" thickBot="1">
      <c r="A11" s="25"/>
      <c r="B11" s="199" t="s">
        <v>21</v>
      </c>
      <c r="C11" s="199"/>
      <c r="D11" s="199"/>
      <c r="E11" s="199"/>
      <c r="F11" s="199"/>
      <c r="G11" s="199"/>
      <c r="H11" s="200">
        <f ca="1">H7-(H8+H10)</f>
        <v>0</v>
      </c>
      <c r="I11" s="200"/>
      <c r="J11" s="200"/>
      <c r="K11" s="200"/>
      <c r="L11" s="200"/>
      <c r="M11" s="200"/>
      <c r="N11" s="201"/>
      <c r="O11" s="49" t="s">
        <v>35</v>
      </c>
      <c r="P11" s="19" t="s">
        <v>98</v>
      </c>
      <c r="Q11" s="19"/>
      <c r="R11" s="22"/>
      <c r="S11" s="19"/>
      <c r="T11" s="19"/>
      <c r="U11" s="19"/>
      <c r="V11" s="19"/>
      <c r="W11" s="19"/>
      <c r="X11" s="19"/>
      <c r="Y11" s="206"/>
      <c r="Z11" s="192" t="s">
        <v>108</v>
      </c>
      <c r="AA11" s="192"/>
      <c r="AB11" s="192"/>
      <c r="AC11" s="192"/>
      <c r="AD11" s="192"/>
      <c r="AE11" s="192"/>
      <c r="AF11" s="35" t="s">
        <v>27</v>
      </c>
      <c r="AG11" s="202">
        <f ca="1">IF(OR(H9&gt;0,H10&gt;0),(H8-H9+H12)/H7,1)</f>
        <v>1</v>
      </c>
      <c r="AH11" s="202"/>
      <c r="AI11" s="202"/>
      <c r="AJ11" s="202"/>
      <c r="AK11" s="203"/>
      <c r="AL11" s="26"/>
    </row>
    <row r="12" spans="1:38" ht="9" customHeight="1">
      <c r="A12" s="25"/>
      <c r="B12" s="268"/>
      <c r="C12" s="264" t="s">
        <v>99</v>
      </c>
      <c r="D12" s="264"/>
      <c r="E12" s="264"/>
      <c r="F12" s="264"/>
      <c r="G12" s="265"/>
      <c r="H12" s="272" t="e">
        <f ca="1">H11*H8/(H8+H10)</f>
        <v>#DIV/0!</v>
      </c>
      <c r="I12" s="273"/>
      <c r="J12" s="273"/>
      <c r="K12" s="273"/>
      <c r="L12" s="273"/>
      <c r="M12" s="273"/>
      <c r="N12" s="273"/>
      <c r="O12" s="276" t="s">
        <v>35</v>
      </c>
      <c r="P12" s="278" t="s">
        <v>120</v>
      </c>
      <c r="Q12" s="279"/>
      <c r="R12" s="279"/>
      <c r="S12" s="279"/>
      <c r="T12" s="279"/>
      <c r="U12" s="279"/>
      <c r="V12" s="279"/>
      <c r="W12" s="279"/>
      <c r="X12" s="279"/>
      <c r="Y12" s="19"/>
      <c r="Z12" s="270" t="s">
        <v>42</v>
      </c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6"/>
    </row>
    <row r="13" spans="1:38" ht="9" customHeight="1">
      <c r="A13" s="25"/>
      <c r="B13" s="269"/>
      <c r="C13" s="266"/>
      <c r="D13" s="266"/>
      <c r="E13" s="266"/>
      <c r="F13" s="266"/>
      <c r="G13" s="267"/>
      <c r="H13" s="274"/>
      <c r="I13" s="275"/>
      <c r="J13" s="275"/>
      <c r="K13" s="275"/>
      <c r="L13" s="275"/>
      <c r="M13" s="275"/>
      <c r="N13" s="275"/>
      <c r="O13" s="277"/>
      <c r="P13" s="278"/>
      <c r="Q13" s="279"/>
      <c r="R13" s="279"/>
      <c r="S13" s="279"/>
      <c r="T13" s="279"/>
      <c r="U13" s="279"/>
      <c r="V13" s="279"/>
      <c r="W13" s="279"/>
      <c r="X13" s="279"/>
      <c r="Y13" s="19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6"/>
    </row>
    <row r="14" spans="1:38" ht="15" customHeight="1">
      <c r="A14" s="209" t="s">
        <v>142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1"/>
    </row>
    <row r="15" spans="1:38" ht="15" customHeight="1">
      <c r="A15" s="209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1"/>
    </row>
    <row r="16" spans="1:38" ht="15" customHeight="1">
      <c r="A16" s="25"/>
      <c r="B16" s="300" t="s">
        <v>34</v>
      </c>
      <c r="C16" s="301"/>
      <c r="D16" s="301"/>
      <c r="E16" s="302"/>
      <c r="F16" s="293" t="s">
        <v>40</v>
      </c>
      <c r="G16" s="195"/>
      <c r="H16" s="195"/>
      <c r="I16" s="195"/>
      <c r="J16" s="195"/>
      <c r="K16" s="195"/>
      <c r="L16" s="195"/>
      <c r="M16" s="196"/>
      <c r="N16" s="293" t="s">
        <v>109</v>
      </c>
      <c r="O16" s="195"/>
      <c r="P16" s="195"/>
      <c r="Q16" s="195"/>
      <c r="R16" s="195"/>
      <c r="S16" s="195"/>
      <c r="T16" s="195"/>
      <c r="U16" s="196"/>
      <c r="V16" s="293" t="s">
        <v>41</v>
      </c>
      <c r="W16" s="195"/>
      <c r="X16" s="195"/>
      <c r="Y16" s="195"/>
      <c r="Z16" s="195"/>
      <c r="AA16" s="195"/>
      <c r="AB16" s="195"/>
      <c r="AC16" s="196"/>
      <c r="AD16" s="293" t="s">
        <v>32</v>
      </c>
      <c r="AE16" s="195"/>
      <c r="AF16" s="195"/>
      <c r="AG16" s="195"/>
      <c r="AH16" s="195"/>
      <c r="AI16" s="195"/>
      <c r="AJ16" s="195"/>
      <c r="AK16" s="196"/>
      <c r="AL16" s="26"/>
    </row>
    <row r="17" spans="1:38" ht="15" customHeight="1">
      <c r="A17" s="25"/>
      <c r="B17" s="300" t="s">
        <v>30</v>
      </c>
      <c r="C17" s="301"/>
      <c r="D17" s="301"/>
      <c r="E17" s="302"/>
      <c r="F17" s="263">
        <f>SUM(事業費等入力シート!F19)</f>
        <v>0</v>
      </c>
      <c r="G17" s="303"/>
      <c r="H17" s="303"/>
      <c r="I17" s="303"/>
      <c r="J17" s="303"/>
      <c r="K17" s="303"/>
      <c r="L17" s="303"/>
      <c r="M17" s="49" t="s">
        <v>29</v>
      </c>
      <c r="N17" s="263">
        <f>SUM(事業費等入力シート!M19)</f>
        <v>0</v>
      </c>
      <c r="O17" s="303"/>
      <c r="P17" s="303"/>
      <c r="Q17" s="303"/>
      <c r="R17" s="303"/>
      <c r="S17" s="303"/>
      <c r="T17" s="303"/>
      <c r="U17" s="49" t="s">
        <v>29</v>
      </c>
      <c r="V17" s="263">
        <f>SUM(事業費等入力シート!T19)</f>
        <v>0</v>
      </c>
      <c r="W17" s="303"/>
      <c r="X17" s="303"/>
      <c r="Y17" s="303"/>
      <c r="Z17" s="303"/>
      <c r="AA17" s="303"/>
      <c r="AB17" s="303"/>
      <c r="AC17" s="49" t="s">
        <v>29</v>
      </c>
      <c r="AD17" s="263">
        <f>SUM(F17,N17,V17)</f>
        <v>0</v>
      </c>
      <c r="AE17" s="303"/>
      <c r="AF17" s="303"/>
      <c r="AG17" s="303"/>
      <c r="AH17" s="303"/>
      <c r="AI17" s="303"/>
      <c r="AJ17" s="303"/>
      <c r="AK17" s="50" t="s">
        <v>29</v>
      </c>
      <c r="AL17" s="26"/>
    </row>
    <row r="18" spans="1:38" ht="15" customHeight="1" thickBot="1">
      <c r="A18" s="25"/>
      <c r="B18" s="173" t="s">
        <v>31</v>
      </c>
      <c r="C18" s="173"/>
      <c r="D18" s="173"/>
      <c r="E18" s="173"/>
      <c r="F18" s="177">
        <f>SUM(事業費等入力シート!F20)</f>
        <v>0</v>
      </c>
      <c r="G18" s="177"/>
      <c r="H18" s="177"/>
      <c r="I18" s="177"/>
      <c r="J18" s="177"/>
      <c r="K18" s="177"/>
      <c r="L18" s="204"/>
      <c r="M18" s="54" t="s">
        <v>29</v>
      </c>
      <c r="N18" s="177">
        <f>SUM(事業費等入力シート!M20)</f>
        <v>0</v>
      </c>
      <c r="O18" s="177"/>
      <c r="P18" s="177"/>
      <c r="Q18" s="177"/>
      <c r="R18" s="177"/>
      <c r="S18" s="177"/>
      <c r="T18" s="204"/>
      <c r="U18" s="54" t="s">
        <v>29</v>
      </c>
      <c r="V18" s="177">
        <f>SUM(事業費等入力シート!T20)</f>
        <v>0</v>
      </c>
      <c r="W18" s="177"/>
      <c r="X18" s="177"/>
      <c r="Y18" s="177"/>
      <c r="Z18" s="177"/>
      <c r="AA18" s="177"/>
      <c r="AB18" s="204"/>
      <c r="AC18" s="54" t="s">
        <v>29</v>
      </c>
      <c r="AD18" s="177">
        <f>SUM(F18,N18,V18)</f>
        <v>0</v>
      </c>
      <c r="AE18" s="177"/>
      <c r="AF18" s="177"/>
      <c r="AG18" s="177"/>
      <c r="AH18" s="177"/>
      <c r="AI18" s="177"/>
      <c r="AJ18" s="204"/>
      <c r="AK18" s="51" t="s">
        <v>29</v>
      </c>
      <c r="AL18" s="26"/>
    </row>
    <row r="19" spans="1:38" ht="15" customHeight="1" thickTop="1">
      <c r="A19" s="25"/>
      <c r="B19" s="185" t="s">
        <v>32</v>
      </c>
      <c r="C19" s="185"/>
      <c r="D19" s="185"/>
      <c r="E19" s="185"/>
      <c r="F19" s="182">
        <f>SUM(F17:L18)</f>
        <v>0</v>
      </c>
      <c r="G19" s="182"/>
      <c r="H19" s="182"/>
      <c r="I19" s="182"/>
      <c r="J19" s="182"/>
      <c r="K19" s="182"/>
      <c r="L19" s="183"/>
      <c r="M19" s="53" t="s">
        <v>29</v>
      </c>
      <c r="N19" s="182">
        <f>SUM(N17:T18)</f>
        <v>0</v>
      </c>
      <c r="O19" s="182"/>
      <c r="P19" s="182"/>
      <c r="Q19" s="182"/>
      <c r="R19" s="182"/>
      <c r="S19" s="182"/>
      <c r="T19" s="183"/>
      <c r="U19" s="53" t="s">
        <v>29</v>
      </c>
      <c r="V19" s="182">
        <f>SUM(V17:AB18)</f>
        <v>0</v>
      </c>
      <c r="W19" s="182"/>
      <c r="X19" s="182"/>
      <c r="Y19" s="182"/>
      <c r="Z19" s="182"/>
      <c r="AA19" s="182"/>
      <c r="AB19" s="183"/>
      <c r="AC19" s="53" t="s">
        <v>29</v>
      </c>
      <c r="AD19" s="182">
        <f>SUM(AD17:AJ18)</f>
        <v>0</v>
      </c>
      <c r="AE19" s="182"/>
      <c r="AF19" s="182"/>
      <c r="AG19" s="182"/>
      <c r="AH19" s="182"/>
      <c r="AI19" s="182"/>
      <c r="AJ19" s="183"/>
      <c r="AK19" s="52" t="s">
        <v>29</v>
      </c>
      <c r="AL19" s="26"/>
    </row>
    <row r="20" spans="1:38" ht="9" customHeight="1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6"/>
    </row>
    <row r="21" spans="1:38" ht="15" customHeight="1">
      <c r="A21" s="245" t="s">
        <v>143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7"/>
    </row>
    <row r="22" spans="1:38" ht="15" customHeight="1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7"/>
    </row>
    <row r="23" spans="1:38" ht="15" customHeight="1">
      <c r="A23" s="25"/>
      <c r="B23" s="294" t="s">
        <v>49</v>
      </c>
      <c r="C23" s="295"/>
      <c r="D23" s="295"/>
      <c r="E23" s="295"/>
      <c r="F23" s="295"/>
      <c r="G23" s="296"/>
      <c r="H23" s="224" t="s">
        <v>27</v>
      </c>
      <c r="I23" s="304" t="s">
        <v>82</v>
      </c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6"/>
      <c r="AL23" s="26"/>
    </row>
    <row r="24" spans="1:38" ht="15" customHeight="1">
      <c r="A24" s="25"/>
      <c r="B24" s="297"/>
      <c r="C24" s="298"/>
      <c r="D24" s="298"/>
      <c r="E24" s="298"/>
      <c r="F24" s="298"/>
      <c r="G24" s="299"/>
      <c r="H24" s="224"/>
      <c r="I24" s="307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9"/>
      <c r="AL24" s="26"/>
    </row>
    <row r="25" spans="1:38" ht="9" customHeight="1">
      <c r="A25" s="25"/>
      <c r="B25" s="40"/>
      <c r="C25" s="40"/>
      <c r="D25" s="40"/>
      <c r="E25" s="40"/>
      <c r="F25" s="40"/>
      <c r="G25" s="40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19"/>
      <c r="AE25" s="19"/>
      <c r="AF25" s="19"/>
      <c r="AG25" s="19"/>
      <c r="AH25" s="19"/>
      <c r="AI25" s="19"/>
      <c r="AJ25" s="19"/>
      <c r="AK25" s="19"/>
      <c r="AL25" s="26"/>
    </row>
    <row r="26" spans="1:38" ht="15" customHeight="1">
      <c r="A26" s="25"/>
      <c r="B26" s="40"/>
      <c r="C26" s="40"/>
      <c r="D26" s="40"/>
      <c r="E26" s="40"/>
      <c r="F26" s="40"/>
      <c r="G26" s="40"/>
      <c r="H26" s="76"/>
      <c r="I26" s="20"/>
      <c r="J26" s="20"/>
      <c r="K26" s="20"/>
      <c r="L26" s="20"/>
      <c r="M26" s="20"/>
      <c r="N26" s="20"/>
      <c r="O26" s="293" t="s">
        <v>30</v>
      </c>
      <c r="P26" s="195"/>
      <c r="Q26" s="195"/>
      <c r="R26" s="195"/>
      <c r="S26" s="196"/>
      <c r="T26" s="293" t="s">
        <v>31</v>
      </c>
      <c r="U26" s="195"/>
      <c r="V26" s="195"/>
      <c r="W26" s="195"/>
      <c r="X26" s="196"/>
      <c r="Y26" s="20"/>
      <c r="Z26" s="20"/>
      <c r="AA26" s="20"/>
      <c r="AB26" s="20"/>
      <c r="AC26" s="20"/>
      <c r="AD26" s="19"/>
      <c r="AE26" s="19"/>
      <c r="AF26" s="19"/>
      <c r="AG26" s="19"/>
      <c r="AH26" s="19"/>
      <c r="AI26" s="19"/>
      <c r="AJ26" s="19"/>
      <c r="AK26" s="19"/>
      <c r="AL26" s="26"/>
    </row>
    <row r="27" spans="1:38" ht="15" customHeight="1">
      <c r="A27" s="25"/>
      <c r="B27" s="326" t="s">
        <v>60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8"/>
      <c r="N27" s="20" t="s">
        <v>79</v>
      </c>
      <c r="O27" s="322">
        <f>IF(AND(AF29&gt;0,F17&gt;0),INT(F17*AF28/H44),0)</f>
        <v>0</v>
      </c>
      <c r="P27" s="323"/>
      <c r="Q27" s="323"/>
      <c r="R27" s="323"/>
      <c r="S27" s="77" t="s">
        <v>29</v>
      </c>
      <c r="T27" s="322">
        <f>IF(AND(AF29&gt;0,F18&gt;0),INT(F18*AF28/H44),0)</f>
        <v>0</v>
      </c>
      <c r="U27" s="323"/>
      <c r="V27" s="323"/>
      <c r="W27" s="323"/>
      <c r="X27" s="77" t="s">
        <v>29</v>
      </c>
      <c r="Z27" s="172" t="s">
        <v>34</v>
      </c>
      <c r="AA27" s="172"/>
      <c r="AB27" s="172"/>
      <c r="AC27" s="172"/>
      <c r="AD27" s="172"/>
      <c r="AE27" s="172"/>
      <c r="AF27" s="172" t="s">
        <v>57</v>
      </c>
      <c r="AG27" s="172"/>
      <c r="AH27" s="172"/>
      <c r="AI27" s="172"/>
      <c r="AJ27" s="172"/>
      <c r="AK27" s="172"/>
      <c r="AL27" s="26"/>
    </row>
    <row r="28" spans="1:38" ht="15" customHeight="1">
      <c r="A28" s="25"/>
      <c r="B28" s="326" t="s">
        <v>115</v>
      </c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8"/>
      <c r="N28" s="20" t="s">
        <v>81</v>
      </c>
      <c r="O28" s="322">
        <f>IF(AND(AF29&gt;0,N17&gt;0),INT(N17*AF28/H44),0)</f>
        <v>0</v>
      </c>
      <c r="P28" s="323"/>
      <c r="Q28" s="323"/>
      <c r="R28" s="323"/>
      <c r="S28" s="77" t="s">
        <v>29</v>
      </c>
      <c r="T28" s="322">
        <f>IF(AND(AF29&gt;0,N18&gt;0),INT(N18*AF28/H44),0)</f>
        <v>0</v>
      </c>
      <c r="U28" s="323"/>
      <c r="V28" s="323"/>
      <c r="W28" s="323"/>
      <c r="X28" s="77" t="s">
        <v>29</v>
      </c>
      <c r="Z28" s="199" t="s">
        <v>58</v>
      </c>
      <c r="AA28" s="199"/>
      <c r="AB28" s="199"/>
      <c r="AC28" s="199"/>
      <c r="AD28" s="199"/>
      <c r="AE28" s="199"/>
      <c r="AF28" s="324">
        <f>SUM(補助対象施設の利用状況表!F17)</f>
        <v>0</v>
      </c>
      <c r="AG28" s="325"/>
      <c r="AH28" s="325"/>
      <c r="AI28" s="325"/>
      <c r="AJ28" s="325"/>
      <c r="AK28" s="55" t="s">
        <v>80</v>
      </c>
      <c r="AL28" s="26"/>
    </row>
    <row r="29" spans="1:38" ht="15" customHeight="1" thickBot="1">
      <c r="A29" s="25"/>
      <c r="B29" s="339" t="s">
        <v>61</v>
      </c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1"/>
      <c r="N29" s="20" t="s">
        <v>79</v>
      </c>
      <c r="O29" s="342">
        <f>IF(AND(AF29&gt;0,V17&gt;0),INT(V17*AF28/H44),0)</f>
        <v>0</v>
      </c>
      <c r="P29" s="343"/>
      <c r="Q29" s="343"/>
      <c r="R29" s="343"/>
      <c r="S29" s="78" t="s">
        <v>29</v>
      </c>
      <c r="T29" s="342">
        <f>IF(AND(AF29&gt;0,V18&gt;0),INT(V18*AF28/H44),0)</f>
        <v>0</v>
      </c>
      <c r="U29" s="343"/>
      <c r="V29" s="343"/>
      <c r="W29" s="343"/>
      <c r="X29" s="78" t="s">
        <v>29</v>
      </c>
      <c r="Z29" s="344" t="s">
        <v>59</v>
      </c>
      <c r="AA29" s="344"/>
      <c r="AB29" s="344"/>
      <c r="AC29" s="344"/>
      <c r="AD29" s="344"/>
      <c r="AE29" s="344"/>
      <c r="AF29" s="345">
        <f>SUM(補助対象施設の利用状況表!AC17)</f>
        <v>0</v>
      </c>
      <c r="AG29" s="346"/>
      <c r="AH29" s="346"/>
      <c r="AI29" s="346"/>
      <c r="AJ29" s="346"/>
      <c r="AK29" s="80" t="s">
        <v>80</v>
      </c>
      <c r="AL29" s="26"/>
    </row>
    <row r="30" spans="1:38" ht="15" customHeight="1" thickTop="1" thickBot="1">
      <c r="A30" s="25"/>
      <c r="B30" s="329" t="s">
        <v>116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1"/>
      <c r="N30" s="20" t="s">
        <v>79</v>
      </c>
      <c r="O30" s="332">
        <f>SUM(O27:R29)</f>
        <v>0</v>
      </c>
      <c r="P30" s="333"/>
      <c r="Q30" s="333"/>
      <c r="R30" s="333"/>
      <c r="S30" s="79" t="s">
        <v>29</v>
      </c>
      <c r="T30" s="332">
        <f>SUM(T27:W29)</f>
        <v>0</v>
      </c>
      <c r="U30" s="333"/>
      <c r="V30" s="333"/>
      <c r="W30" s="333"/>
      <c r="X30" s="79" t="s">
        <v>29</v>
      </c>
      <c r="Z30" s="334" t="s">
        <v>69</v>
      </c>
      <c r="AA30" s="335"/>
      <c r="AB30" s="335"/>
      <c r="AC30" s="335"/>
      <c r="AD30" s="335"/>
      <c r="AE30" s="335"/>
      <c r="AF30" s="336">
        <f>IF(AF29&gt;0,(AF28/AF29),1)</f>
        <v>1</v>
      </c>
      <c r="AG30" s="337"/>
      <c r="AH30" s="337"/>
      <c r="AI30" s="337"/>
      <c r="AJ30" s="337"/>
      <c r="AK30" s="338"/>
      <c r="AL30" s="26"/>
    </row>
    <row r="31" spans="1:38" ht="15" customHeight="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89" t="s">
        <v>42</v>
      </c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6"/>
    </row>
    <row r="32" spans="1:38" ht="15" customHeight="1">
      <c r="A32" s="245" t="s">
        <v>56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7"/>
    </row>
    <row r="33" spans="1:38" ht="1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7"/>
    </row>
    <row r="34" spans="1:38" ht="15" customHeight="1">
      <c r="A34" s="25"/>
      <c r="B34" s="310" t="s">
        <v>28</v>
      </c>
      <c r="C34" s="311"/>
      <c r="D34" s="311"/>
      <c r="E34" s="311"/>
      <c r="F34" s="311"/>
      <c r="G34" s="312"/>
      <c r="H34" s="223" t="s">
        <v>27</v>
      </c>
      <c r="I34" s="212" t="s">
        <v>117</v>
      </c>
      <c r="J34" s="213"/>
      <c r="K34" s="213"/>
      <c r="L34" s="213"/>
      <c r="M34" s="213"/>
      <c r="N34" s="223" t="s">
        <v>101</v>
      </c>
      <c r="O34" s="224"/>
      <c r="P34" s="225"/>
      <c r="Q34" s="212" t="s">
        <v>118</v>
      </c>
      <c r="R34" s="213"/>
      <c r="S34" s="213"/>
      <c r="T34" s="213"/>
      <c r="U34" s="226"/>
      <c r="V34" s="224" t="s">
        <v>27</v>
      </c>
      <c r="W34" s="316">
        <f ca="1">Z37+AH37</f>
        <v>0</v>
      </c>
      <c r="X34" s="317"/>
      <c r="Y34" s="317"/>
      <c r="Z34" s="317"/>
      <c r="AA34" s="317"/>
      <c r="AB34" s="317"/>
      <c r="AC34" s="317"/>
      <c r="AD34" s="317"/>
      <c r="AE34" s="318"/>
      <c r="AF34" s="224" t="s">
        <v>29</v>
      </c>
      <c r="AG34" s="19"/>
      <c r="AH34" s="19"/>
      <c r="AI34" s="19"/>
      <c r="AJ34" s="19"/>
      <c r="AK34" s="19"/>
      <c r="AL34" s="26"/>
    </row>
    <row r="35" spans="1:38" ht="15" customHeight="1">
      <c r="A35" s="25"/>
      <c r="B35" s="313"/>
      <c r="C35" s="314"/>
      <c r="D35" s="314"/>
      <c r="E35" s="314"/>
      <c r="F35" s="314"/>
      <c r="G35" s="315"/>
      <c r="H35" s="223"/>
      <c r="I35" s="214"/>
      <c r="J35" s="215"/>
      <c r="K35" s="215"/>
      <c r="L35" s="215"/>
      <c r="M35" s="215"/>
      <c r="N35" s="223"/>
      <c r="O35" s="224"/>
      <c r="P35" s="225"/>
      <c r="Q35" s="214"/>
      <c r="R35" s="215"/>
      <c r="S35" s="215"/>
      <c r="T35" s="215"/>
      <c r="U35" s="227"/>
      <c r="V35" s="224"/>
      <c r="W35" s="319"/>
      <c r="X35" s="320"/>
      <c r="Y35" s="320"/>
      <c r="Z35" s="320"/>
      <c r="AA35" s="320"/>
      <c r="AB35" s="320"/>
      <c r="AC35" s="320"/>
      <c r="AD35" s="320"/>
      <c r="AE35" s="321"/>
      <c r="AF35" s="224"/>
      <c r="AG35" s="19"/>
      <c r="AH35" s="19"/>
      <c r="AI35" s="19"/>
      <c r="AJ35" s="19"/>
      <c r="AK35" s="19"/>
      <c r="AL35" s="26"/>
    </row>
    <row r="36" spans="1:38" ht="13.5">
      <c r="A36" s="25"/>
      <c r="B36" s="19"/>
      <c r="C36" s="19"/>
      <c r="D36" s="19"/>
      <c r="E36" s="19"/>
      <c r="F36" s="19"/>
      <c r="G36" s="19"/>
      <c r="H36" s="19"/>
      <c r="I36" s="37" t="s">
        <v>45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U36" s="19"/>
      <c r="V36" s="19"/>
      <c r="W36" s="37" t="s">
        <v>46</v>
      </c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6"/>
    </row>
    <row r="37" spans="1:38" ht="13.5">
      <c r="A37" s="25"/>
      <c r="B37" s="19"/>
      <c r="C37" s="19"/>
      <c r="D37" s="19"/>
      <c r="E37" s="19"/>
      <c r="F37" s="19"/>
      <c r="G37" s="19"/>
      <c r="H37" s="19"/>
      <c r="I37" s="37"/>
      <c r="J37" s="19"/>
      <c r="K37" s="19"/>
      <c r="L37" s="19"/>
      <c r="M37" s="19"/>
      <c r="N37" s="19"/>
      <c r="O37" s="19"/>
      <c r="P37" s="19"/>
      <c r="Q37" s="19"/>
      <c r="R37" s="19"/>
      <c r="S37" s="219" t="s">
        <v>78</v>
      </c>
      <c r="T37" s="219"/>
      <c r="U37" s="219"/>
      <c r="V37" s="219"/>
      <c r="W37" s="219" t="s">
        <v>30</v>
      </c>
      <c r="X37" s="219"/>
      <c r="Y37" s="220"/>
      <c r="Z37" s="216">
        <f ca="1">INT(INT(O27*AG8)+INT(O29*AG11))</f>
        <v>0</v>
      </c>
      <c r="AA37" s="217"/>
      <c r="AB37" s="217"/>
      <c r="AC37" s="217"/>
      <c r="AD37" s="218"/>
      <c r="AE37" s="221" t="s">
        <v>31</v>
      </c>
      <c r="AF37" s="221"/>
      <c r="AG37" s="222"/>
      <c r="AH37" s="187">
        <f ca="1">INT(INT(T27*AG8)+INT(T29*AG11))</f>
        <v>0</v>
      </c>
      <c r="AI37" s="188"/>
      <c r="AJ37" s="188"/>
      <c r="AK37" s="188"/>
      <c r="AL37" s="189"/>
    </row>
    <row r="38" spans="1:38" ht="9" customHeight="1" thickBot="1">
      <c r="A38" s="27"/>
      <c r="B38" s="32"/>
      <c r="C38" s="32"/>
      <c r="D38" s="32"/>
      <c r="E38" s="32"/>
      <c r="F38" s="32"/>
      <c r="G38" s="32"/>
      <c r="H38" s="32"/>
      <c r="I38" s="33"/>
      <c r="J38" s="33"/>
      <c r="K38" s="33"/>
      <c r="L38" s="33"/>
      <c r="M38" s="33"/>
      <c r="N38" s="33"/>
      <c r="O38" s="33"/>
      <c r="P38" s="33"/>
      <c r="Q38" s="33"/>
      <c r="R38" s="32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9"/>
    </row>
    <row r="39" spans="1:38" ht="15" customHeight="1" thickBot="1"/>
    <row r="40" spans="1:38" ht="15" customHeight="1">
      <c r="A40" s="30" t="s">
        <v>43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4"/>
    </row>
    <row r="41" spans="1:38" ht="15" customHeight="1">
      <c r="A41" s="209" t="s">
        <v>144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1"/>
    </row>
    <row r="42" spans="1:38" ht="15" customHeight="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1"/>
    </row>
    <row r="43" spans="1:38" ht="15" customHeight="1" thickBot="1">
      <c r="A43" s="25"/>
      <c r="B43" s="172" t="s">
        <v>34</v>
      </c>
      <c r="C43" s="172"/>
      <c r="D43" s="172"/>
      <c r="E43" s="172"/>
      <c r="F43" s="172"/>
      <c r="G43" s="172"/>
      <c r="H43" s="171" t="s">
        <v>36</v>
      </c>
      <c r="I43" s="171"/>
      <c r="J43" s="171"/>
      <c r="K43" s="171"/>
      <c r="L43" s="171"/>
      <c r="M43" s="171"/>
      <c r="N43" s="171"/>
      <c r="O43" s="171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6"/>
    </row>
    <row r="44" spans="1:38" ht="15" customHeight="1">
      <c r="A44" s="25"/>
      <c r="B44" s="199" t="s">
        <v>33</v>
      </c>
      <c r="C44" s="199"/>
      <c r="D44" s="199"/>
      <c r="E44" s="199"/>
      <c r="F44" s="199"/>
      <c r="G44" s="199"/>
      <c r="H44" s="200">
        <f>SUM(補助対象施設の利用状況表!Y52)</f>
        <v>0</v>
      </c>
      <c r="I44" s="200"/>
      <c r="J44" s="200"/>
      <c r="K44" s="200"/>
      <c r="L44" s="200"/>
      <c r="M44" s="200"/>
      <c r="N44" s="201"/>
      <c r="O44" s="49" t="s">
        <v>35</v>
      </c>
      <c r="P44" s="19" t="s">
        <v>121</v>
      </c>
      <c r="Q44" s="19"/>
      <c r="R44" s="19"/>
      <c r="S44" s="19"/>
      <c r="T44" s="19"/>
      <c r="U44" s="19"/>
      <c r="V44" s="19"/>
      <c r="W44" s="19"/>
      <c r="X44" s="19"/>
      <c r="Y44" s="205" t="s">
        <v>104</v>
      </c>
      <c r="Z44" s="191" t="s">
        <v>106</v>
      </c>
      <c r="AA44" s="191"/>
      <c r="AB44" s="191"/>
      <c r="AC44" s="191"/>
      <c r="AD44" s="191"/>
      <c r="AE44" s="191"/>
      <c r="AF44" s="191" t="s">
        <v>158</v>
      </c>
      <c r="AG44" s="191"/>
      <c r="AH44" s="191"/>
      <c r="AI44" s="191"/>
      <c r="AJ44" s="191"/>
      <c r="AK44" s="197"/>
      <c r="AL44" s="26"/>
    </row>
    <row r="45" spans="1:38" ht="15" customHeight="1" thickBot="1">
      <c r="A45" s="25"/>
      <c r="B45" s="199" t="s">
        <v>18</v>
      </c>
      <c r="C45" s="199"/>
      <c r="D45" s="199"/>
      <c r="E45" s="199"/>
      <c r="F45" s="199"/>
      <c r="G45" s="199"/>
      <c r="H45" s="200">
        <f ca="1">SUM(補助対象施設の利用状況表!AC52)</f>
        <v>0</v>
      </c>
      <c r="I45" s="200"/>
      <c r="J45" s="200"/>
      <c r="K45" s="200"/>
      <c r="L45" s="200"/>
      <c r="M45" s="200"/>
      <c r="N45" s="201"/>
      <c r="O45" s="49" t="s">
        <v>35</v>
      </c>
      <c r="P45" s="19" t="s">
        <v>122</v>
      </c>
      <c r="Q45" s="19"/>
      <c r="R45" s="19"/>
      <c r="S45" s="19"/>
      <c r="T45" s="19"/>
      <c r="U45" s="19"/>
      <c r="V45" s="19"/>
      <c r="W45" s="19"/>
      <c r="X45" s="19"/>
      <c r="Y45" s="206"/>
      <c r="Z45" s="192" t="s">
        <v>100</v>
      </c>
      <c r="AA45" s="192"/>
      <c r="AB45" s="192"/>
      <c r="AC45" s="192"/>
      <c r="AD45" s="192"/>
      <c r="AE45" s="192"/>
      <c r="AF45" s="35" t="s">
        <v>27</v>
      </c>
      <c r="AG45" s="202">
        <f ca="1">IF(H46&gt;0,(H45-H46)/H45,1)</f>
        <v>1</v>
      </c>
      <c r="AH45" s="202"/>
      <c r="AI45" s="202"/>
      <c r="AJ45" s="202"/>
      <c r="AK45" s="203"/>
      <c r="AL45" s="26"/>
    </row>
    <row r="46" spans="1:38" ht="15" customHeight="1" thickBot="1">
      <c r="A46" s="25"/>
      <c r="B46" s="88"/>
      <c r="C46" s="195" t="s">
        <v>96</v>
      </c>
      <c r="D46" s="195"/>
      <c r="E46" s="195"/>
      <c r="F46" s="195"/>
      <c r="G46" s="196"/>
      <c r="H46" s="200">
        <f ca="1">SUM(補助対象施設の利用状況表!AP52)</f>
        <v>0</v>
      </c>
      <c r="I46" s="200"/>
      <c r="J46" s="200"/>
      <c r="K46" s="200"/>
      <c r="L46" s="200"/>
      <c r="M46" s="200"/>
      <c r="N46" s="201"/>
      <c r="O46" s="49" t="s">
        <v>35</v>
      </c>
      <c r="P46" s="19" t="s">
        <v>123</v>
      </c>
      <c r="Q46" s="19"/>
      <c r="R46" s="22" t="s">
        <v>124</v>
      </c>
      <c r="S46" s="19"/>
      <c r="T46" s="19"/>
      <c r="U46" s="19"/>
      <c r="V46" s="19"/>
      <c r="W46" s="19"/>
      <c r="X46" s="19"/>
      <c r="Y46" s="19"/>
      <c r="Z46" s="288" t="s">
        <v>42</v>
      </c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6"/>
    </row>
    <row r="47" spans="1:38" ht="15" customHeight="1">
      <c r="A47" s="25"/>
      <c r="B47" s="199" t="s">
        <v>92</v>
      </c>
      <c r="C47" s="199"/>
      <c r="D47" s="199"/>
      <c r="E47" s="199"/>
      <c r="F47" s="199"/>
      <c r="G47" s="199"/>
      <c r="H47" s="200">
        <f ca="1">SUM(補助対象施設の利用状況表!AG52)</f>
        <v>0</v>
      </c>
      <c r="I47" s="200"/>
      <c r="J47" s="200"/>
      <c r="K47" s="200"/>
      <c r="L47" s="200"/>
      <c r="M47" s="200"/>
      <c r="N47" s="201"/>
      <c r="O47" s="49" t="s">
        <v>35</v>
      </c>
      <c r="P47" s="19" t="s">
        <v>125</v>
      </c>
      <c r="Q47" s="19"/>
      <c r="R47" s="19"/>
      <c r="S47" s="19"/>
      <c r="T47" s="19"/>
      <c r="U47" s="19"/>
      <c r="V47" s="19"/>
      <c r="W47" s="19"/>
      <c r="X47" s="19"/>
      <c r="Y47" s="205" t="s">
        <v>105</v>
      </c>
      <c r="Z47" s="191" t="s">
        <v>107</v>
      </c>
      <c r="AA47" s="191"/>
      <c r="AB47" s="191"/>
      <c r="AC47" s="191"/>
      <c r="AD47" s="191"/>
      <c r="AE47" s="191"/>
      <c r="AF47" s="34"/>
      <c r="AG47" s="191" t="s">
        <v>148</v>
      </c>
      <c r="AH47" s="191"/>
      <c r="AI47" s="191"/>
      <c r="AJ47" s="191"/>
      <c r="AK47" s="197"/>
      <c r="AL47" s="26"/>
    </row>
    <row r="48" spans="1:38" ht="15" customHeight="1" thickBot="1">
      <c r="A48" s="25"/>
      <c r="B48" s="199" t="s">
        <v>21</v>
      </c>
      <c r="C48" s="199"/>
      <c r="D48" s="199"/>
      <c r="E48" s="199"/>
      <c r="F48" s="199"/>
      <c r="G48" s="199"/>
      <c r="H48" s="200">
        <f ca="1">H44-(H45+H47)</f>
        <v>0</v>
      </c>
      <c r="I48" s="200"/>
      <c r="J48" s="200"/>
      <c r="K48" s="200"/>
      <c r="L48" s="200"/>
      <c r="M48" s="200"/>
      <c r="N48" s="201"/>
      <c r="O48" s="49" t="s">
        <v>35</v>
      </c>
      <c r="P48" s="36" t="s">
        <v>136</v>
      </c>
      <c r="Q48" s="19"/>
      <c r="R48" s="22"/>
      <c r="S48" s="19"/>
      <c r="T48" s="19"/>
      <c r="U48" s="19"/>
      <c r="V48" s="19"/>
      <c r="W48" s="19"/>
      <c r="X48" s="19"/>
      <c r="Y48" s="206"/>
      <c r="Z48" s="192" t="s">
        <v>108</v>
      </c>
      <c r="AA48" s="192"/>
      <c r="AB48" s="192"/>
      <c r="AC48" s="192"/>
      <c r="AD48" s="192"/>
      <c r="AE48" s="192"/>
      <c r="AF48" s="35" t="s">
        <v>27</v>
      </c>
      <c r="AG48" s="202">
        <f ca="1">IF(OR(H46&gt;0,H47&gt;0),(H45-H46+H49)/H44,1)</f>
        <v>1</v>
      </c>
      <c r="AH48" s="202"/>
      <c r="AI48" s="202"/>
      <c r="AJ48" s="202"/>
      <c r="AK48" s="203"/>
      <c r="AL48" s="26"/>
    </row>
    <row r="49" spans="1:38" ht="9" customHeight="1">
      <c r="A49" s="25"/>
      <c r="B49" s="268"/>
      <c r="C49" s="264" t="s">
        <v>99</v>
      </c>
      <c r="D49" s="264"/>
      <c r="E49" s="264"/>
      <c r="F49" s="264"/>
      <c r="G49" s="265"/>
      <c r="H49" s="272" t="e">
        <f ca="1">H48*H45/(H45+H47)</f>
        <v>#DIV/0!</v>
      </c>
      <c r="I49" s="273"/>
      <c r="J49" s="273"/>
      <c r="K49" s="273"/>
      <c r="L49" s="273"/>
      <c r="M49" s="273"/>
      <c r="N49" s="273"/>
      <c r="O49" s="276" t="s">
        <v>35</v>
      </c>
      <c r="P49" s="223" t="s">
        <v>147</v>
      </c>
      <c r="Q49" s="224"/>
      <c r="R49" s="224"/>
      <c r="S49" s="224"/>
      <c r="T49" s="224"/>
      <c r="U49" s="224"/>
      <c r="V49" s="224"/>
      <c r="W49" s="224"/>
      <c r="X49" s="19"/>
      <c r="Y49" s="19"/>
      <c r="Z49" s="270" t="s">
        <v>42</v>
      </c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6"/>
    </row>
    <row r="50" spans="1:38" ht="9" customHeight="1">
      <c r="A50" s="25"/>
      <c r="B50" s="269"/>
      <c r="C50" s="266"/>
      <c r="D50" s="266"/>
      <c r="E50" s="266"/>
      <c r="F50" s="266"/>
      <c r="G50" s="267"/>
      <c r="H50" s="274"/>
      <c r="I50" s="275"/>
      <c r="J50" s="275"/>
      <c r="K50" s="275"/>
      <c r="L50" s="275"/>
      <c r="M50" s="275"/>
      <c r="N50" s="275"/>
      <c r="O50" s="277"/>
      <c r="P50" s="223"/>
      <c r="Q50" s="224"/>
      <c r="R50" s="224"/>
      <c r="S50" s="224"/>
      <c r="T50" s="224"/>
      <c r="U50" s="224"/>
      <c r="V50" s="224"/>
      <c r="W50" s="224"/>
      <c r="X50" s="19"/>
      <c r="Y50" s="19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6"/>
    </row>
    <row r="51" spans="1:38" ht="15" customHeight="1">
      <c r="A51" s="209" t="s">
        <v>145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1"/>
    </row>
    <row r="52" spans="1:38" ht="15" customHeight="1">
      <c r="A52" s="209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1"/>
    </row>
    <row r="53" spans="1:38" ht="15" customHeight="1">
      <c r="A53" s="25"/>
      <c r="B53" s="171" t="s">
        <v>34</v>
      </c>
      <c r="C53" s="171"/>
      <c r="D53" s="171"/>
      <c r="E53" s="171"/>
      <c r="F53" s="172" t="s">
        <v>40</v>
      </c>
      <c r="G53" s="172"/>
      <c r="H53" s="172"/>
      <c r="I53" s="172"/>
      <c r="J53" s="172"/>
      <c r="K53" s="172"/>
      <c r="L53" s="172"/>
      <c r="M53" s="172"/>
      <c r="N53" s="172" t="s">
        <v>114</v>
      </c>
      <c r="O53" s="172"/>
      <c r="P53" s="172"/>
      <c r="Q53" s="172"/>
      <c r="R53" s="172"/>
      <c r="S53" s="172"/>
      <c r="T53" s="172"/>
      <c r="U53" s="172"/>
      <c r="V53" s="172" t="s">
        <v>41</v>
      </c>
      <c r="W53" s="172"/>
      <c r="X53" s="172"/>
      <c r="Y53" s="172"/>
      <c r="Z53" s="172"/>
      <c r="AA53" s="172"/>
      <c r="AB53" s="172"/>
      <c r="AC53" s="172"/>
      <c r="AD53" s="172" t="s">
        <v>32</v>
      </c>
      <c r="AE53" s="172"/>
      <c r="AF53" s="172"/>
      <c r="AG53" s="172"/>
      <c r="AH53" s="172"/>
      <c r="AI53" s="172"/>
      <c r="AJ53" s="172"/>
      <c r="AK53" s="172"/>
      <c r="AL53" s="26"/>
    </row>
    <row r="54" spans="1:38" ht="15" customHeight="1">
      <c r="A54" s="25"/>
      <c r="B54" s="171" t="s">
        <v>30</v>
      </c>
      <c r="C54" s="171"/>
      <c r="D54" s="171"/>
      <c r="E54" s="171"/>
      <c r="F54" s="181">
        <f>SUM(事業費等入力シート!F19)</f>
        <v>0</v>
      </c>
      <c r="G54" s="181"/>
      <c r="H54" s="181"/>
      <c r="I54" s="181"/>
      <c r="J54" s="181"/>
      <c r="K54" s="181"/>
      <c r="L54" s="263"/>
      <c r="M54" s="49" t="s">
        <v>29</v>
      </c>
      <c r="N54" s="181">
        <f>SUM(事業費等入力シート!M19)</f>
        <v>0</v>
      </c>
      <c r="O54" s="181"/>
      <c r="P54" s="181"/>
      <c r="Q54" s="181"/>
      <c r="R54" s="181"/>
      <c r="S54" s="181"/>
      <c r="T54" s="263"/>
      <c r="U54" s="49" t="s">
        <v>29</v>
      </c>
      <c r="V54" s="181">
        <f>SUM(事業費等入力シート!T19)</f>
        <v>0</v>
      </c>
      <c r="W54" s="181"/>
      <c r="X54" s="181"/>
      <c r="Y54" s="181"/>
      <c r="Z54" s="181"/>
      <c r="AA54" s="181"/>
      <c r="AB54" s="263"/>
      <c r="AC54" s="49" t="s">
        <v>29</v>
      </c>
      <c r="AD54" s="181">
        <f>SUM(F54,N54,V54)</f>
        <v>0</v>
      </c>
      <c r="AE54" s="181"/>
      <c r="AF54" s="181"/>
      <c r="AG54" s="181"/>
      <c r="AH54" s="181"/>
      <c r="AI54" s="181"/>
      <c r="AJ54" s="263"/>
      <c r="AK54" s="49" t="s">
        <v>29</v>
      </c>
      <c r="AL54" s="26"/>
    </row>
    <row r="55" spans="1:38" ht="15" customHeight="1" thickBot="1">
      <c r="A55" s="25"/>
      <c r="B55" s="173" t="s">
        <v>31</v>
      </c>
      <c r="C55" s="173"/>
      <c r="D55" s="173"/>
      <c r="E55" s="173"/>
      <c r="F55" s="177">
        <f>SUM(事業費等入力シート!F20)</f>
        <v>0</v>
      </c>
      <c r="G55" s="177"/>
      <c r="H55" s="177"/>
      <c r="I55" s="177"/>
      <c r="J55" s="177"/>
      <c r="K55" s="177"/>
      <c r="L55" s="204"/>
      <c r="M55" s="54" t="s">
        <v>29</v>
      </c>
      <c r="N55" s="177">
        <f>SUM(事業費等入力シート!M20)</f>
        <v>0</v>
      </c>
      <c r="O55" s="177"/>
      <c r="P55" s="177"/>
      <c r="Q55" s="177"/>
      <c r="R55" s="177"/>
      <c r="S55" s="177"/>
      <c r="T55" s="204"/>
      <c r="U55" s="54" t="s">
        <v>29</v>
      </c>
      <c r="V55" s="177">
        <f>SUM(事業費等入力シート!T20)</f>
        <v>0</v>
      </c>
      <c r="W55" s="177"/>
      <c r="X55" s="177"/>
      <c r="Y55" s="177"/>
      <c r="Z55" s="177"/>
      <c r="AA55" s="177"/>
      <c r="AB55" s="204"/>
      <c r="AC55" s="54" t="s">
        <v>29</v>
      </c>
      <c r="AD55" s="177">
        <f>SUM(F55,N55,V55)</f>
        <v>0</v>
      </c>
      <c r="AE55" s="177"/>
      <c r="AF55" s="177"/>
      <c r="AG55" s="177"/>
      <c r="AH55" s="177"/>
      <c r="AI55" s="177"/>
      <c r="AJ55" s="204"/>
      <c r="AK55" s="54" t="s">
        <v>29</v>
      </c>
      <c r="AL55" s="26"/>
    </row>
    <row r="56" spans="1:38" ht="15" customHeight="1" thickTop="1">
      <c r="A56" s="25"/>
      <c r="B56" s="185" t="s">
        <v>32</v>
      </c>
      <c r="C56" s="185"/>
      <c r="D56" s="185"/>
      <c r="E56" s="185"/>
      <c r="F56" s="182">
        <f>SUM(F54:L55)</f>
        <v>0</v>
      </c>
      <c r="G56" s="182"/>
      <c r="H56" s="182"/>
      <c r="I56" s="182"/>
      <c r="J56" s="182"/>
      <c r="K56" s="182"/>
      <c r="L56" s="183"/>
      <c r="M56" s="53" t="s">
        <v>29</v>
      </c>
      <c r="N56" s="182">
        <f>SUM(N54:T55)</f>
        <v>0</v>
      </c>
      <c r="O56" s="182"/>
      <c r="P56" s="182"/>
      <c r="Q56" s="182"/>
      <c r="R56" s="182"/>
      <c r="S56" s="182"/>
      <c r="T56" s="183"/>
      <c r="U56" s="53" t="s">
        <v>29</v>
      </c>
      <c r="V56" s="182">
        <f>SUM(V54:AB55)</f>
        <v>0</v>
      </c>
      <c r="W56" s="182"/>
      <c r="X56" s="182"/>
      <c r="Y56" s="182"/>
      <c r="Z56" s="182"/>
      <c r="AA56" s="182"/>
      <c r="AB56" s="183"/>
      <c r="AC56" s="53" t="s">
        <v>29</v>
      </c>
      <c r="AD56" s="182">
        <f>SUM(AD54:AJ55)</f>
        <v>0</v>
      </c>
      <c r="AE56" s="182"/>
      <c r="AF56" s="182"/>
      <c r="AG56" s="182"/>
      <c r="AH56" s="182"/>
      <c r="AI56" s="182"/>
      <c r="AJ56" s="183"/>
      <c r="AK56" s="53" t="s">
        <v>29</v>
      </c>
      <c r="AL56" s="26"/>
    </row>
    <row r="57" spans="1:38" ht="9" customHeight="1">
      <c r="A57" s="25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26"/>
    </row>
    <row r="58" spans="1:38" ht="15" customHeight="1">
      <c r="A58" s="245" t="s">
        <v>68</v>
      </c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7"/>
    </row>
    <row r="59" spans="1:38" ht="15" customHeight="1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7"/>
    </row>
    <row r="60" spans="1:38" ht="15" customHeight="1">
      <c r="A60" s="25"/>
      <c r="B60" s="212" t="s">
        <v>28</v>
      </c>
      <c r="C60" s="213"/>
      <c r="D60" s="213"/>
      <c r="E60" s="213"/>
      <c r="F60" s="213"/>
      <c r="G60" s="226"/>
      <c r="H60" s="223" t="s">
        <v>27</v>
      </c>
      <c r="I60" s="212" t="s">
        <v>102</v>
      </c>
      <c r="J60" s="213"/>
      <c r="K60" s="213"/>
      <c r="L60" s="213"/>
      <c r="M60" s="213"/>
      <c r="N60" s="223" t="s">
        <v>101</v>
      </c>
      <c r="O60" s="224"/>
      <c r="P60" s="225"/>
      <c r="Q60" s="212" t="s">
        <v>103</v>
      </c>
      <c r="R60" s="213"/>
      <c r="S60" s="213"/>
      <c r="T60" s="213"/>
      <c r="U60" s="226"/>
      <c r="V60" s="224" t="s">
        <v>27</v>
      </c>
      <c r="W60" s="316">
        <f ca="1">Z63+AH63</f>
        <v>0</v>
      </c>
      <c r="X60" s="317"/>
      <c r="Y60" s="317"/>
      <c r="Z60" s="317"/>
      <c r="AA60" s="317"/>
      <c r="AB60" s="317"/>
      <c r="AC60" s="317"/>
      <c r="AD60" s="317"/>
      <c r="AE60" s="318"/>
      <c r="AF60" s="224" t="s">
        <v>29</v>
      </c>
      <c r="AG60" s="19"/>
      <c r="AH60" s="19"/>
      <c r="AI60" s="19"/>
      <c r="AJ60" s="19"/>
      <c r="AK60" s="19"/>
      <c r="AL60" s="26"/>
    </row>
    <row r="61" spans="1:38" ht="15" customHeight="1">
      <c r="A61" s="25"/>
      <c r="B61" s="214"/>
      <c r="C61" s="215"/>
      <c r="D61" s="215"/>
      <c r="E61" s="215"/>
      <c r="F61" s="215"/>
      <c r="G61" s="227"/>
      <c r="H61" s="223"/>
      <c r="I61" s="214"/>
      <c r="J61" s="215"/>
      <c r="K61" s="215"/>
      <c r="L61" s="215"/>
      <c r="M61" s="215"/>
      <c r="N61" s="223"/>
      <c r="O61" s="224"/>
      <c r="P61" s="225"/>
      <c r="Q61" s="214"/>
      <c r="R61" s="215"/>
      <c r="S61" s="215"/>
      <c r="T61" s="215"/>
      <c r="U61" s="227"/>
      <c r="V61" s="224"/>
      <c r="W61" s="319"/>
      <c r="X61" s="320"/>
      <c r="Y61" s="320"/>
      <c r="Z61" s="320"/>
      <c r="AA61" s="320"/>
      <c r="AB61" s="320"/>
      <c r="AC61" s="320"/>
      <c r="AD61" s="320"/>
      <c r="AE61" s="321"/>
      <c r="AF61" s="224"/>
      <c r="AG61" s="19"/>
      <c r="AH61" s="19"/>
      <c r="AI61" s="19"/>
      <c r="AJ61" s="19"/>
      <c r="AK61" s="19"/>
      <c r="AL61" s="26"/>
    </row>
    <row r="62" spans="1:38" s="74" customFormat="1" ht="15" customHeight="1">
      <c r="A62" s="70"/>
      <c r="B62" s="71"/>
      <c r="C62" s="71"/>
      <c r="D62" s="71"/>
      <c r="E62" s="71"/>
      <c r="F62" s="71"/>
      <c r="G62" s="71"/>
      <c r="H62" s="71"/>
      <c r="I62" s="75" t="s">
        <v>45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5" t="s">
        <v>46</v>
      </c>
      <c r="X62" s="72"/>
      <c r="Y62" s="72"/>
      <c r="Z62" s="72"/>
      <c r="AA62" s="72"/>
      <c r="AB62" s="72"/>
      <c r="AC62" s="72"/>
      <c r="AD62" s="72"/>
      <c r="AE62" s="72"/>
      <c r="AF62" s="71"/>
      <c r="AG62" s="36"/>
      <c r="AH62" s="36"/>
      <c r="AI62" s="36"/>
      <c r="AJ62" s="36"/>
      <c r="AK62" s="36"/>
      <c r="AL62" s="73"/>
    </row>
    <row r="63" spans="1:38" s="74" customFormat="1" ht="15" customHeight="1">
      <c r="A63" s="70"/>
      <c r="B63" s="71"/>
      <c r="C63" s="71"/>
      <c r="D63" s="71"/>
      <c r="E63" s="71"/>
      <c r="F63" s="71"/>
      <c r="G63" s="71"/>
      <c r="H63" s="71"/>
      <c r="I63" s="75"/>
      <c r="J63" s="71"/>
      <c r="K63" s="71"/>
      <c r="L63" s="71"/>
      <c r="M63" s="71"/>
      <c r="N63" s="71"/>
      <c r="O63" s="71"/>
      <c r="P63" s="71"/>
      <c r="Q63" s="71"/>
      <c r="R63" s="71"/>
      <c r="S63" s="219" t="s">
        <v>78</v>
      </c>
      <c r="T63" s="219"/>
      <c r="U63" s="219"/>
      <c r="V63" s="219"/>
      <c r="W63" s="219" t="s">
        <v>30</v>
      </c>
      <c r="X63" s="219"/>
      <c r="Y63" s="220"/>
      <c r="Z63" s="216">
        <f ca="1">INT(INT(F54*AG45)+INT(V54*AG48))</f>
        <v>0</v>
      </c>
      <c r="AA63" s="217"/>
      <c r="AB63" s="217"/>
      <c r="AC63" s="217"/>
      <c r="AD63" s="218"/>
      <c r="AE63" s="221" t="s">
        <v>31</v>
      </c>
      <c r="AF63" s="221"/>
      <c r="AG63" s="222"/>
      <c r="AH63" s="187">
        <f ca="1">INT(INT(F55*AG45)+INT(V55*AG48))</f>
        <v>0</v>
      </c>
      <c r="AI63" s="188"/>
      <c r="AJ63" s="188"/>
      <c r="AK63" s="188"/>
      <c r="AL63" s="189"/>
    </row>
    <row r="64" spans="1:38" ht="7.5" customHeight="1" thickBot="1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9"/>
    </row>
    <row r="65" spans="1:38" ht="15" customHeight="1" thickBot="1">
      <c r="A65" s="19"/>
      <c r="B65" s="19"/>
      <c r="C65" s="19"/>
      <c r="D65" s="19"/>
      <c r="E65" s="19"/>
      <c r="F65" s="19"/>
      <c r="G65" s="19"/>
      <c r="H65" s="19"/>
      <c r="I65" s="3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37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ht="14.25" thickBot="1">
      <c r="A66" s="30" t="s">
        <v>51</v>
      </c>
      <c r="B66" s="23"/>
      <c r="C66" s="23"/>
      <c r="D66" s="23"/>
      <c r="E66" s="23"/>
      <c r="F66" s="23"/>
      <c r="G66" s="23"/>
      <c r="H66" s="23"/>
      <c r="I66" s="41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41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4"/>
    </row>
    <row r="67" spans="1:38" ht="15" customHeight="1">
      <c r="A67" s="25"/>
      <c r="B67" s="248" t="s">
        <v>52</v>
      </c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50"/>
      <c r="P67" s="42"/>
      <c r="Q67" s="42"/>
      <c r="R67" s="42"/>
      <c r="S67" s="254" t="s">
        <v>50</v>
      </c>
      <c r="T67" s="255"/>
      <c r="U67" s="255"/>
      <c r="V67" s="255"/>
      <c r="W67" s="255"/>
      <c r="X67" s="255"/>
      <c r="Y67" s="255"/>
      <c r="Z67" s="255"/>
      <c r="AA67" s="256"/>
      <c r="AB67" s="207" t="s">
        <v>27</v>
      </c>
      <c r="AC67" s="233">
        <f ca="1">MIN(W34,W60)</f>
        <v>0</v>
      </c>
      <c r="AD67" s="234"/>
      <c r="AE67" s="234"/>
      <c r="AF67" s="234"/>
      <c r="AG67" s="234"/>
      <c r="AH67" s="234"/>
      <c r="AI67" s="234"/>
      <c r="AJ67" s="234"/>
      <c r="AK67" s="235"/>
      <c r="AL67" s="208" t="s">
        <v>29</v>
      </c>
    </row>
    <row r="68" spans="1:38" ht="15" customHeight="1" thickBot="1">
      <c r="A68" s="25"/>
      <c r="B68" s="251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3"/>
      <c r="P68" s="42"/>
      <c r="Q68" s="42"/>
      <c r="R68" s="42"/>
      <c r="S68" s="257"/>
      <c r="T68" s="258"/>
      <c r="U68" s="258"/>
      <c r="V68" s="258"/>
      <c r="W68" s="258"/>
      <c r="X68" s="258"/>
      <c r="Y68" s="258"/>
      <c r="Z68" s="258"/>
      <c r="AA68" s="259"/>
      <c r="AB68" s="207"/>
      <c r="AC68" s="236"/>
      <c r="AD68" s="237"/>
      <c r="AE68" s="237"/>
      <c r="AF68" s="237"/>
      <c r="AG68" s="237"/>
      <c r="AH68" s="237"/>
      <c r="AI68" s="237"/>
      <c r="AJ68" s="237"/>
      <c r="AK68" s="238"/>
      <c r="AL68" s="208"/>
    </row>
    <row r="69" spans="1:38" ht="7.5" customHeight="1">
      <c r="A69" s="2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42"/>
      <c r="Q69" s="42"/>
      <c r="R69" s="42"/>
      <c r="S69" s="67"/>
      <c r="T69" s="67"/>
      <c r="U69" s="67"/>
      <c r="V69" s="67"/>
      <c r="W69" s="67"/>
      <c r="X69" s="67"/>
      <c r="Y69" s="67"/>
      <c r="Z69" s="67"/>
      <c r="AA69" s="67"/>
      <c r="AB69" s="62"/>
      <c r="AC69" s="69"/>
      <c r="AD69" s="69"/>
      <c r="AE69" s="69"/>
      <c r="AF69" s="69"/>
      <c r="AG69" s="69"/>
      <c r="AH69" s="69"/>
      <c r="AI69" s="69"/>
      <c r="AJ69" s="69"/>
      <c r="AK69" s="69"/>
      <c r="AL69" s="68"/>
    </row>
    <row r="70" spans="1:38" ht="15" customHeight="1">
      <c r="A70" s="25"/>
      <c r="B70" s="261" t="s">
        <v>86</v>
      </c>
      <c r="C70" s="261"/>
      <c r="D70" s="261"/>
      <c r="E70" s="261"/>
      <c r="F70" s="261"/>
      <c r="G70" s="261"/>
      <c r="H70" s="261"/>
      <c r="I70" s="262"/>
      <c r="J70" s="230">
        <f ca="1">IF(AC67=W60,AD56-AC67,(O30+T30)-W34)</f>
        <v>0</v>
      </c>
      <c r="K70" s="231"/>
      <c r="L70" s="231"/>
      <c r="M70" s="231"/>
      <c r="N70" s="232"/>
      <c r="O70" s="66"/>
      <c r="P70" s="42"/>
      <c r="Q70" s="42"/>
      <c r="R70" s="42"/>
      <c r="S70" s="219" t="s">
        <v>78</v>
      </c>
      <c r="T70" s="219"/>
      <c r="U70" s="219"/>
      <c r="V70" s="219"/>
      <c r="W70" s="219" t="s">
        <v>30</v>
      </c>
      <c r="X70" s="219"/>
      <c r="Y70" s="220"/>
      <c r="Z70" s="216">
        <f ca="1">IF(W34=AC67,Z37,Z63)</f>
        <v>0</v>
      </c>
      <c r="AA70" s="217"/>
      <c r="AB70" s="217"/>
      <c r="AC70" s="217"/>
      <c r="AD70" s="218"/>
      <c r="AE70" s="221" t="s">
        <v>31</v>
      </c>
      <c r="AF70" s="221"/>
      <c r="AG70" s="222"/>
      <c r="AH70" s="187">
        <f ca="1">IF(W34=AC67,AH37,AH63)</f>
        <v>0</v>
      </c>
      <c r="AI70" s="188"/>
      <c r="AJ70" s="188"/>
      <c r="AK70" s="188"/>
      <c r="AL70" s="189"/>
    </row>
    <row r="71" spans="1:38" ht="9" customHeight="1" thickBot="1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9"/>
    </row>
  </sheetData>
  <mergeCells count="170">
    <mergeCell ref="Z63:AD63"/>
    <mergeCell ref="AE63:AG63"/>
    <mergeCell ref="AD56:AJ56"/>
    <mergeCell ref="V55:AB55"/>
    <mergeCell ref="B28:M28"/>
    <mergeCell ref="P12:X13"/>
    <mergeCell ref="AF7:AK7"/>
    <mergeCell ref="AF44:AK44"/>
    <mergeCell ref="O29:R29"/>
    <mergeCell ref="T29:W29"/>
    <mergeCell ref="Z29:AE29"/>
    <mergeCell ref="AF29:AJ29"/>
    <mergeCell ref="B45:G45"/>
    <mergeCell ref="H45:N45"/>
    <mergeCell ref="B10:G10"/>
    <mergeCell ref="H10:N10"/>
    <mergeCell ref="Y10:Y11"/>
    <mergeCell ref="A32:AL33"/>
    <mergeCell ref="Z10:AE10"/>
    <mergeCell ref="AG10:AK10"/>
    <mergeCell ref="B11:G11"/>
    <mergeCell ref="H11:N11"/>
    <mergeCell ref="B19:E19"/>
    <mergeCell ref="F19:L19"/>
    <mergeCell ref="AH63:AL63"/>
    <mergeCell ref="W70:Y70"/>
    <mergeCell ref="Z70:AD70"/>
    <mergeCell ref="AE70:AG70"/>
    <mergeCell ref="AH70:AL70"/>
    <mergeCell ref="A58:AL59"/>
    <mergeCell ref="AC67:AK68"/>
    <mergeCell ref="AB67:AB68"/>
    <mergeCell ref="S67:AA68"/>
    <mergeCell ref="B67:O68"/>
    <mergeCell ref="V60:V61"/>
    <mergeCell ref="W60:AE61"/>
    <mergeCell ref="AF60:AF61"/>
    <mergeCell ref="AL67:AL68"/>
    <mergeCell ref="B60:G61"/>
    <mergeCell ref="H60:H61"/>
    <mergeCell ref="S63:V63"/>
    <mergeCell ref="S70:V70"/>
    <mergeCell ref="B70:I70"/>
    <mergeCell ref="J70:N70"/>
    <mergeCell ref="I60:M61"/>
    <mergeCell ref="N60:P61"/>
    <mergeCell ref="Q60:U61"/>
    <mergeCell ref="W63:Y63"/>
    <mergeCell ref="T28:W28"/>
    <mergeCell ref="Z28:AE28"/>
    <mergeCell ref="AF28:AJ28"/>
    <mergeCell ref="B27:M27"/>
    <mergeCell ref="O27:R27"/>
    <mergeCell ref="T27:W27"/>
    <mergeCell ref="B30:M30"/>
    <mergeCell ref="O30:R30"/>
    <mergeCell ref="Z27:AE27"/>
    <mergeCell ref="AF27:AK27"/>
    <mergeCell ref="Z30:AE30"/>
    <mergeCell ref="AF30:AK30"/>
    <mergeCell ref="O28:R28"/>
    <mergeCell ref="T30:W30"/>
    <mergeCell ref="B29:M29"/>
    <mergeCell ref="Z45:AE45"/>
    <mergeCell ref="B47:G47"/>
    <mergeCell ref="H47:N47"/>
    <mergeCell ref="N55:T55"/>
    <mergeCell ref="N53:U53"/>
    <mergeCell ref="P49:W50"/>
    <mergeCell ref="Q34:U35"/>
    <mergeCell ref="W37:Y37"/>
    <mergeCell ref="Z31:AK31"/>
    <mergeCell ref="A41:AL42"/>
    <mergeCell ref="V34:V35"/>
    <mergeCell ref="W34:AE35"/>
    <mergeCell ref="AF34:AF35"/>
    <mergeCell ref="Z37:AD37"/>
    <mergeCell ref="AE37:AG37"/>
    <mergeCell ref="Y47:Y48"/>
    <mergeCell ref="Z47:AE47"/>
    <mergeCell ref="Z48:AE48"/>
    <mergeCell ref="AG48:AK48"/>
    <mergeCell ref="B44:G44"/>
    <mergeCell ref="H44:N44"/>
    <mergeCell ref="H46:N46"/>
    <mergeCell ref="A51:AL52"/>
    <mergeCell ref="B56:E56"/>
    <mergeCell ref="F56:L56"/>
    <mergeCell ref="N56:T56"/>
    <mergeCell ref="B34:G35"/>
    <mergeCell ref="H34:H35"/>
    <mergeCell ref="F53:M53"/>
    <mergeCell ref="Z49:AK50"/>
    <mergeCell ref="AG45:AK45"/>
    <mergeCell ref="Z46:AK46"/>
    <mergeCell ref="Y44:Y45"/>
    <mergeCell ref="Z44:AE44"/>
    <mergeCell ref="S37:V37"/>
    <mergeCell ref="AG47:AK47"/>
    <mergeCell ref="B48:G48"/>
    <mergeCell ref="H48:N48"/>
    <mergeCell ref="AH37:AL37"/>
    <mergeCell ref="AD53:AK53"/>
    <mergeCell ref="B54:E54"/>
    <mergeCell ref="F54:L54"/>
    <mergeCell ref="N54:T54"/>
    <mergeCell ref="V54:AB54"/>
    <mergeCell ref="AD54:AJ54"/>
    <mergeCell ref="B53:E53"/>
    <mergeCell ref="V53:AC53"/>
    <mergeCell ref="A1:AL1"/>
    <mergeCell ref="B6:G6"/>
    <mergeCell ref="H6:O6"/>
    <mergeCell ref="B7:G7"/>
    <mergeCell ref="H7:N7"/>
    <mergeCell ref="Y7:Y8"/>
    <mergeCell ref="Z7:AE7"/>
    <mergeCell ref="B8:G8"/>
    <mergeCell ref="H8:N8"/>
    <mergeCell ref="Z8:AE8"/>
    <mergeCell ref="AG8:AK8"/>
    <mergeCell ref="A4:AL5"/>
    <mergeCell ref="AG11:AK11"/>
    <mergeCell ref="O26:S26"/>
    <mergeCell ref="A14:AL15"/>
    <mergeCell ref="B23:G24"/>
    <mergeCell ref="H23:H24"/>
    <mergeCell ref="B17:E17"/>
    <mergeCell ref="F17:L17"/>
    <mergeCell ref="N17:T17"/>
    <mergeCell ref="V17:AB17"/>
    <mergeCell ref="AD17:AJ17"/>
    <mergeCell ref="I23:AK24"/>
    <mergeCell ref="B18:E18"/>
    <mergeCell ref="F18:L18"/>
    <mergeCell ref="N18:T18"/>
    <mergeCell ref="T26:X26"/>
    <mergeCell ref="B16:E16"/>
    <mergeCell ref="F16:M16"/>
    <mergeCell ref="N16:U16"/>
    <mergeCell ref="V16:AC16"/>
    <mergeCell ref="Z12:AK13"/>
    <mergeCell ref="N19:T19"/>
    <mergeCell ref="V19:AB19"/>
    <mergeCell ref="AD19:AJ19"/>
    <mergeCell ref="V18:AB18"/>
    <mergeCell ref="V56:AB56"/>
    <mergeCell ref="Z11:AE11"/>
    <mergeCell ref="H9:N9"/>
    <mergeCell ref="Z9:AK9"/>
    <mergeCell ref="C9:G9"/>
    <mergeCell ref="B12:B13"/>
    <mergeCell ref="C12:G13"/>
    <mergeCell ref="H12:N13"/>
    <mergeCell ref="O12:O13"/>
    <mergeCell ref="C46:G46"/>
    <mergeCell ref="B49:B50"/>
    <mergeCell ref="C49:G50"/>
    <mergeCell ref="H49:N50"/>
    <mergeCell ref="O49:O50"/>
    <mergeCell ref="I34:M35"/>
    <mergeCell ref="N34:P35"/>
    <mergeCell ref="AD18:AJ18"/>
    <mergeCell ref="A21:AL22"/>
    <mergeCell ref="AD16:AK16"/>
    <mergeCell ref="B55:E55"/>
    <mergeCell ref="F55:L55"/>
    <mergeCell ref="B43:G43"/>
    <mergeCell ref="H43:O43"/>
    <mergeCell ref="AD55:AJ55"/>
  </mergeCells>
  <phoneticPr fontId="3"/>
  <printOptions horizontalCentered="1"/>
  <pageMargins left="0.78740157480314965" right="0.23622047244094491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補助対象施設の利用状況表</vt:lpstr>
      <vt:lpstr>事業費等入力シート</vt:lpstr>
      <vt:lpstr>按分計算書1-1</vt:lpstr>
      <vt:lpstr>按分計算書1-2</vt:lpstr>
      <vt:lpstr>按分計算書2</vt:lpstr>
      <vt:lpstr>'按分計算書1-1'!Print_Area</vt:lpstr>
      <vt:lpstr>'按分計算書1-2'!Print_Area</vt:lpstr>
      <vt:lpstr>按分計算書2!Print_Area</vt:lpstr>
      <vt:lpstr>事業費等入力シート!Print_Area</vt:lpstr>
      <vt:lpstr>補助対象施設の利用状況表!Print_Area</vt:lpstr>
      <vt:lpstr>補助対象施設の利用状況表!Print_Titles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kumamoto</cp:lastModifiedBy>
  <cp:lastPrinted>2021-03-31T01:35:47Z</cp:lastPrinted>
  <dcterms:created xsi:type="dcterms:W3CDTF">2012-05-16T05:42:10Z</dcterms:created>
  <dcterms:modified xsi:type="dcterms:W3CDTF">2021-03-31T02:03:02Z</dcterms:modified>
</cp:coreProperties>
</file>