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26.187\share\令和６年度\07 公営企業総括\08 抜本的な改革等の取組状況調査\R6年\06 公表\03 公表データ\"/>
    </mc:Choice>
  </mc:AlternateContent>
  <bookViews>
    <workbookView xWindow="0" yWindow="0" windowWidth="28800" windowHeight="12470" tabRatio="840"/>
  </bookViews>
  <sheets>
    <sheet name="簡易水道事業" sheetId="5" r:id="rId1"/>
    <sheet name="下水道事業（農業集落排水施設）" sheetId="10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A">#REF!</definedName>
    <definedName name="\Z">[1]様式３!#REF!</definedName>
    <definedName name="_xlnm.Print_Area" localSheetId="1">'下水道事業（農業集落排水施設）'!$A$1:$BS$73</definedName>
    <definedName name="_xlnm.Print_Area" localSheetId="0">簡易水道事業!$A$1:$BS$67</definedName>
    <definedName name="_xlnm.Print_Area">#REF!</definedName>
    <definedName name="Print_Area2">#REF!</definedName>
    <definedName name="_xlnm.Print_Titles">#N/A</definedName>
    <definedName name="さ">#REF!</definedName>
    <definedName name="印刷範囲">#REF!</definedName>
    <definedName name="業種名" localSheetId="1">[2]選択肢!$K$2:$K$19</definedName>
    <definedName name="業種名" localSheetId="0">[2]選択肢!$K$2:$K$19</definedName>
    <definedName name="業種名">[3]選択肢!$K$2:$K$19</definedName>
    <definedName name="差引">#REF!</definedName>
    <definedName name="差引印刷">[4]H25積上!#REF!</definedName>
    <definedName name="算定基礎">#REF!</definedName>
    <definedName name="事業費補正増加">#REF!</definedName>
    <definedName name="平成11">#REF!</definedName>
    <definedName name="様式1">#REF!</definedName>
    <definedName name="様式2">#REF!</definedName>
  </definedNames>
  <calcPr calcId="162913"/>
</workbook>
</file>

<file path=xl/calcChain.xml><?xml version="1.0" encoding="utf-8"?>
<calcChain xmlns="http://schemas.openxmlformats.org/spreadsheetml/2006/main">
  <c r="AM69" i="10" l="1"/>
  <c r="U69" i="10"/>
  <c r="N69" i="10"/>
  <c r="AM62" i="10"/>
  <c r="U62" i="10"/>
  <c r="AK57" i="10"/>
  <c r="AC57" i="10"/>
  <c r="U57" i="10"/>
  <c r="N56" i="10"/>
  <c r="BA51" i="10"/>
  <c r="AS51" i="10"/>
  <c r="AK51" i="10"/>
  <c r="AC51" i="10"/>
  <c r="U51" i="10"/>
  <c r="AC45" i="10"/>
  <c r="U45" i="10"/>
  <c r="BX40" i="10"/>
  <c r="BN40" i="10"/>
  <c r="BJ40" i="10"/>
  <c r="BF40" i="10"/>
  <c r="U39" i="10"/>
  <c r="BF37" i="10"/>
  <c r="AM37" i="10"/>
  <c r="N37" i="10"/>
  <c r="BB24" i="10"/>
  <c r="AT24" i="10"/>
  <c r="AM24" i="10"/>
  <c r="AF24" i="10"/>
  <c r="Y24" i="10"/>
  <c r="R24" i="10"/>
  <c r="K24" i="10"/>
  <c r="D24" i="10"/>
  <c r="AM62" i="5" l="1"/>
  <c r="U62" i="5"/>
  <c r="N62" i="5"/>
  <c r="AM55" i="5"/>
  <c r="U55" i="5"/>
  <c r="AY50" i="5"/>
  <c r="AS50" i="5"/>
  <c r="AM50" i="5"/>
  <c r="U50" i="5"/>
  <c r="N47" i="5"/>
  <c r="U45" i="5"/>
  <c r="BN41" i="5"/>
  <c r="BJ41" i="5"/>
  <c r="BF41" i="5"/>
  <c r="U40" i="5"/>
  <c r="N40" i="5"/>
  <c r="BF38" i="5"/>
  <c r="AM38" i="5"/>
  <c r="BB24" i="5"/>
  <c r="AT24" i="5"/>
  <c r="AM24" i="5"/>
  <c r="AF24" i="5"/>
  <c r="Y24" i="5"/>
  <c r="R24" i="5"/>
  <c r="K24" i="5"/>
  <c r="D24" i="5"/>
</calcChain>
</file>

<file path=xl/sharedStrings.xml><?xml version="1.0" encoding="utf-8"?>
<sst xmlns="http://schemas.openxmlformats.org/spreadsheetml/2006/main" count="85" uniqueCount="52">
  <si>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</si>
  <si>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</si>
  <si>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</si>
  <si>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</si>
  <si>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</si>
  <si>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</si>
  <si>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</si>
  <si>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</si>
  <si>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</si>
  <si>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</si>
  <si>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</si>
  <si>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</si>
  <si>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</si>
  <si>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</si>
  <si>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取組事項</t>
    <rPh sb="0" eb="2">
      <t>トリクミ</t>
    </rPh>
    <rPh sb="2" eb="4">
      <t>ジコウ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</si>
  <si>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</si>
  <si>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</si>
  <si>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</si>
  <si>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</si>
  <si>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</si>
  <si>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実施済</t>
    <rPh sb="0" eb="2">
      <t>ジッシ</t>
    </rPh>
    <rPh sb="2" eb="3">
      <t>ズ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</si>
  <si>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</si>
  <si>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</si>
  <si>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</si>
  <si>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</si>
  <si>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</si>
  <si>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</si>
  <si>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</si>
  <si>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</si>
  <si>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</si>
  <si>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</si>
  <si>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</si>
  <si>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</si>
  <si>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</si>
  <si>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</si>
  <si>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</si>
  <si>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</si>
  <si>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</si>
  <si>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</si>
  <si>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</si>
  <si>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</si>
  <si>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</si>
  <si>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</si>
  <si>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</si>
  <si>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</si>
  <si>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</si>
  <si>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</si>
  <si>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</si>
  <si>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五木村</t>
  </si>
  <si>
    <t>簡易水道事業</t>
  </si>
  <si>
    <t>下水道事業</t>
  </si>
  <si>
    <t>農業集落排水施設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</si>
</sst>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Arial"/>
      <family val="2"/>
    </font>
    <font>
      <sz val="12"/>
      <name val="ＭＳ 明朝"/>
      <family val="1"/>
      <charset val="128"/>
    </font>
    <font>
      <sz val="12"/>
      <name val="Arial"/>
      <family val="2"/>
      <charset val="1"/>
    </font>
    <font>
      <sz val="9.6"/>
      <name val="ＭＳ 明朝"/>
      <family val="1"/>
      <charset val="128"/>
    </font>
    <font>
      <sz val="11"/>
      <name val="ＭＳ Ｐゴシック"/>
      <family val="3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3" fillId="0" borderId="0"/>
    <xf numFmtId="41" fontId="4" fillId="0" borderId="0"/>
    <xf numFmtId="0" fontId="5" fillId="0" borderId="0"/>
    <xf numFmtId="38" fontId="3" fillId="0" borderId="0" applyFon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8" fillId="2" borderId="2" xfId="0" applyFont="1" applyFill="1" applyBorder="1" applyAlignment="1"/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0" fontId="18" fillId="0" borderId="0" xfId="0" applyFont="1" applyFill="1" applyBorder="1" applyAlignment="1"/>
    <xf numFmtId="0" fontId="18" fillId="2" borderId="5" xfId="0" applyFont="1" applyFill="1" applyBorder="1" applyAlignment="1"/>
    <xf numFmtId="0" fontId="18" fillId="2" borderId="0" xfId="0" applyFont="1" applyFill="1" applyBorder="1" applyAlignment="1"/>
    <xf numFmtId="0" fontId="18" fillId="2" borderId="6" xfId="0" applyFont="1" applyFill="1" applyBorder="1" applyAlignment="1"/>
    <xf numFmtId="0" fontId="19" fillId="2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2" borderId="0" xfId="0" applyFont="1" applyFill="1" applyBorder="1">
      <alignment vertical="center"/>
    </xf>
    <xf numFmtId="0" fontId="23" fillId="2" borderId="0" xfId="0" applyFont="1" applyFill="1" applyBorder="1">
      <alignment vertical="center"/>
    </xf>
    <xf numFmtId="0" fontId="21" fillId="2" borderId="7" xfId="0" applyFont="1" applyFill="1" applyBorder="1" applyAlignment="1"/>
    <xf numFmtId="0" fontId="21" fillId="2" borderId="8" xfId="0" applyFont="1" applyFill="1" applyBorder="1" applyAlignment="1"/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0" borderId="0" xfId="0" applyFont="1" applyFill="1" applyBorder="1">
      <alignment vertical="center"/>
    </xf>
    <xf numFmtId="0" fontId="22" fillId="2" borderId="2" xfId="0" applyFont="1" applyFill="1" applyBorder="1">
      <alignment vertical="center"/>
    </xf>
    <xf numFmtId="0" fontId="22" fillId="2" borderId="3" xfId="0" applyFont="1" applyFill="1" applyBorder="1">
      <alignment vertical="center"/>
    </xf>
    <xf numFmtId="0" fontId="21" fillId="2" borderId="3" xfId="0" applyFont="1" applyFill="1" applyBorder="1" applyAlignment="1">
      <alignment wrapText="1"/>
    </xf>
    <xf numFmtId="0" fontId="21" fillId="2" borderId="3" xfId="0" applyFont="1" applyFill="1" applyBorder="1" applyAlignment="1">
      <alignment shrinkToFit="1"/>
    </xf>
    <xf numFmtId="0" fontId="22" fillId="2" borderId="4" xfId="0" applyFont="1" applyFill="1" applyBorder="1">
      <alignment vertical="center"/>
    </xf>
    <xf numFmtId="0" fontId="22" fillId="2" borderId="5" xfId="0" applyFont="1" applyFill="1" applyBorder="1">
      <alignment vertical="center"/>
    </xf>
    <xf numFmtId="0" fontId="24" fillId="2" borderId="0" xfId="0" applyFont="1" applyFill="1" applyBorder="1" applyAlignment="1">
      <alignment vertical="center"/>
    </xf>
    <xf numFmtId="0" fontId="21" fillId="2" borderId="0" xfId="0" applyFont="1" applyFill="1" applyBorder="1" applyAlignment="1"/>
    <xf numFmtId="0" fontId="21" fillId="2" borderId="0" xfId="0" applyFont="1" applyFill="1" applyBorder="1" applyAlignment="1">
      <alignment shrinkToFi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wrapText="1"/>
    </xf>
    <xf numFmtId="0" fontId="24" fillId="2" borderId="0" xfId="0" applyFont="1" applyFill="1" applyBorder="1" applyAlignment="1"/>
    <xf numFmtId="0" fontId="22" fillId="2" borderId="6" xfId="0" applyFont="1" applyFill="1" applyBorder="1">
      <alignment vertical="center"/>
    </xf>
    <xf numFmtId="0" fontId="21" fillId="2" borderId="0" xfId="0" applyFont="1" applyFill="1" applyBorder="1" applyAlignment="1">
      <alignment horizontal="left" wrapText="1"/>
    </xf>
    <xf numFmtId="0" fontId="25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shrinkToFit="1"/>
    </xf>
    <xf numFmtId="0" fontId="24" fillId="2" borderId="0" xfId="0" applyFont="1" applyFill="1" applyBorder="1" applyAlignment="1">
      <alignment vertical="center" wrapText="1"/>
    </xf>
    <xf numFmtId="0" fontId="24" fillId="2" borderId="8" xfId="0" applyFont="1" applyFill="1" applyBorder="1" applyAlignment="1">
      <alignment wrapText="1"/>
    </xf>
    <xf numFmtId="0" fontId="24" fillId="2" borderId="0" xfId="0" applyFont="1" applyFill="1" applyBorder="1">
      <alignment vertical="center"/>
    </xf>
    <xf numFmtId="0" fontId="24" fillId="2" borderId="0" xfId="0" applyFont="1" applyFill="1" applyBorder="1" applyAlignment="1">
      <alignment wrapText="1"/>
    </xf>
    <xf numFmtId="0" fontId="25" fillId="2" borderId="0" xfId="0" applyFont="1" applyFill="1" applyBorder="1" applyAlignment="1">
      <alignment horizontal="left" vertical="center"/>
    </xf>
    <xf numFmtId="0" fontId="24" fillId="2" borderId="8" xfId="0" applyFont="1" applyFill="1" applyBorder="1" applyAlignment="1"/>
    <xf numFmtId="0" fontId="27" fillId="2" borderId="0" xfId="0" applyFont="1" applyFill="1" applyBorder="1" applyAlignment="1">
      <alignment vertical="center" wrapText="1"/>
    </xf>
    <xf numFmtId="0" fontId="24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0" fontId="24" fillId="2" borderId="6" xfId="0" applyFont="1" applyFill="1" applyBorder="1" applyAlignment="1">
      <alignment vertical="center"/>
    </xf>
    <xf numFmtId="0" fontId="22" fillId="0" borderId="0" xfId="0" applyFont="1">
      <alignment vertical="center"/>
    </xf>
    <xf numFmtId="0" fontId="0" fillId="2" borderId="0" xfId="0" applyFill="1" applyBorder="1">
      <alignment vertical="center"/>
    </xf>
    <xf numFmtId="0" fontId="19" fillId="2" borderId="8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vertical="center"/>
    </xf>
    <xf numFmtId="0" fontId="22" fillId="2" borderId="7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22" fillId="2" borderId="9" xfId="0" applyFont="1" applyFill="1" applyBorder="1">
      <alignment vertical="center"/>
    </xf>
    <xf numFmtId="0" fontId="0" fillId="0" borderId="0" xfId="0" applyFont="1" applyAlignment="1">
      <alignment vertical="center"/>
    </xf>
    <xf numFmtId="0" fontId="23" fillId="2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2" borderId="3" xfId="0" applyFont="1" applyFill="1" applyBorder="1" applyAlignment="1">
      <alignment horizontal="left" wrapText="1"/>
    </xf>
    <xf numFmtId="0" fontId="21" fillId="2" borderId="0" xfId="0" applyFont="1" applyFill="1" applyBorder="1" applyAlignment="1">
      <alignment horizontal="left" wrapText="1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</cellXfs>
  <cellStyles count="12">
    <cellStyle name="会計（小数０桁）" xfId="4"/>
    <cellStyle name="桁区切り 2" xfId="2"/>
    <cellStyle name="桁区切り 3" xfId="6"/>
    <cellStyle name="桁区切り 4" xfId="9"/>
    <cellStyle name="桁区切り 5" xfId="11"/>
    <cellStyle name="標準" xfId="0" builtinId="0"/>
    <cellStyle name="標準 2" xfId="1"/>
    <cellStyle name="標準 2 2" xfId="7"/>
    <cellStyle name="標準 3" xfId="3"/>
    <cellStyle name="標準 4" xfId="5"/>
    <cellStyle name="標準 5" xfId="8"/>
    <cellStyle name="標準 6" xfId="10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43</xdr:row>
      <xdr:rowOff>29634</xdr:rowOff>
    </xdr:from>
    <xdr:to>
      <xdr:col>19</xdr:col>
      <xdr:colOff>127000</xdr:colOff>
      <xdr:row>45</xdr:row>
      <xdr:rowOff>179917</xdr:rowOff>
    </xdr:to>
    <xdr:sp macro="" textlink="">
      <xdr:nvSpPr>
        <xdr:cNvPr id="5" name="右矢印 25">
          <a:extLst>
            <a:ext uri="{FF2B5EF4-FFF2-40B4-BE49-F238E27FC236}">
              <a16:creationId xmlns:a16="http://schemas.microsoft.com/office/drawing/2014/main" id="{B7DFE2AD-581F-46F0-B8DF-FB342C3F0E98}"/>
            </a:ext>
          </a:extLst>
        </xdr:cNvPr>
        <xdr:cNvSpPr/>
      </xdr:nvSpPr>
      <xdr:spPr>
        <a:xfrm>
          <a:off x="3016250" y="8773584"/>
          <a:ext cx="3683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48</xdr:row>
      <xdr:rowOff>179917</xdr:rowOff>
    </xdr:from>
    <xdr:to>
      <xdr:col>37</xdr:col>
      <xdr:colOff>57151</xdr:colOff>
      <xdr:row>51</xdr:row>
      <xdr:rowOff>171450</xdr:rowOff>
    </xdr:to>
    <xdr:sp macro="" textlink="">
      <xdr:nvSpPr>
        <xdr:cNvPr id="6" name="右矢印 27">
          <a:extLst>
            <a:ext uri="{FF2B5EF4-FFF2-40B4-BE49-F238E27FC236}">
              <a16:creationId xmlns:a16="http://schemas.microsoft.com/office/drawing/2014/main" id="{7658D53A-F506-45BD-80F9-FA3F1E29C358}"/>
            </a:ext>
          </a:extLst>
        </xdr:cNvPr>
        <xdr:cNvSpPr/>
      </xdr:nvSpPr>
      <xdr:spPr>
        <a:xfrm>
          <a:off x="6102350" y="99525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61</xdr:row>
      <xdr:rowOff>158750</xdr:rowOff>
    </xdr:from>
    <xdr:to>
      <xdr:col>19</xdr:col>
      <xdr:colOff>131234</xdr:colOff>
      <xdr:row>64</xdr:row>
      <xdr:rowOff>150283</xdr:rowOff>
    </xdr:to>
    <xdr:sp macro="" textlink="">
      <xdr:nvSpPr>
        <xdr:cNvPr id="7" name="右矢印 28">
          <a:extLst>
            <a:ext uri="{FF2B5EF4-FFF2-40B4-BE49-F238E27FC236}">
              <a16:creationId xmlns:a16="http://schemas.microsoft.com/office/drawing/2014/main" id="{0F6D7293-5B1D-43C1-B488-2CFCC47FEAFD}"/>
            </a:ext>
          </a:extLst>
        </xdr:cNvPr>
        <xdr:cNvSpPr/>
      </xdr:nvSpPr>
      <xdr:spPr>
        <a:xfrm>
          <a:off x="3020484" y="12528550"/>
          <a:ext cx="3683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43</xdr:row>
      <xdr:rowOff>29634</xdr:rowOff>
    </xdr:from>
    <xdr:to>
      <xdr:col>19</xdr:col>
      <xdr:colOff>127000</xdr:colOff>
      <xdr:row>45</xdr:row>
      <xdr:rowOff>179917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016250" y="8773584"/>
          <a:ext cx="3683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48</xdr:row>
      <xdr:rowOff>179917</xdr:rowOff>
    </xdr:from>
    <xdr:to>
      <xdr:col>37</xdr:col>
      <xdr:colOff>57151</xdr:colOff>
      <xdr:row>51</xdr:row>
      <xdr:rowOff>171450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102350" y="99525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61</xdr:row>
      <xdr:rowOff>158750</xdr:rowOff>
    </xdr:from>
    <xdr:to>
      <xdr:col>19</xdr:col>
      <xdr:colOff>131234</xdr:colOff>
      <xdr:row>64</xdr:row>
      <xdr:rowOff>150283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3020484" y="12528550"/>
          <a:ext cx="3683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016250" y="14890750"/>
          <a:ext cx="368300" cy="730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2925232" y="7465484"/>
          <a:ext cx="4804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016250" y="14890750"/>
          <a:ext cx="368300" cy="730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925232" y="7465484"/>
          <a:ext cx="4804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030\SDATA\&#29694;&#20219;&#32773;(&#20491;&#20154;&#12501;&#12449;&#12452;&#12523;)\&#26494;&#26412;\&#26519;&#37326;&#27096;&#24335;\&#20844;&#26377;&#20197;&#22806;H19&#65288;&#27096;&#24335;&#65297;&#65292;&#6529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file\redirect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file\redirect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\011607\Desktop\25&#38656;&#35201;&#20998;&#26512;\02&#30476;&#20998;&#20316;&#26989;\&#65288;&#20316;&#26989;&#20013;&#28168;&#65281;&#65289;03&#12288;&#38656;&#35201;&#20998;&#26512;&#65288;&#27096;&#24335;&#65289;&#65288;250910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file\redirect\n-okumura\Desktop\20240423_&#12304;&#30476;&#24066;&#30010;&#26449;&#35506;&#65306;5.16&#65288;&#26408;&#65289;&#12294;&#12305;&#65288;&#29031;&#20250;&#65289;&#20196;&#21644;&#65302;&#24180;&#24230;&#22320;&#26041;&#20844;&#21942;&#20225;&#26989;&#12398;&#25244;&#26412;&#30340;&#12394;&#25913;&#38761;&#31561;&#12398;&#21462;&#32068;&#29366;&#27841;&#35519;&#26619;&#12395;&#12388;&#12356;&#12390;\&#22238;&#31572;\&#20116;&#26408;&#26449;&#31777;&#26131;&#27700;&#36947;&#20107;&#26989;_&#35519;&#26619;&#31080;&#65288;R6&#25244;&#26412;&#25913;&#38761;&#35519;&#26619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file\redirect\n-okumura\Desktop\20240423_&#12304;&#30476;&#24066;&#30010;&#26449;&#35506;&#65306;5.16&#65288;&#26408;&#65289;&#12294;&#12305;&#65288;&#29031;&#20250;&#65289;&#20196;&#21644;&#65302;&#24180;&#24230;&#22320;&#26041;&#20844;&#21942;&#20225;&#26989;&#12398;&#25244;&#26412;&#30340;&#12394;&#25913;&#38761;&#31561;&#12398;&#21462;&#32068;&#29366;&#27841;&#35519;&#26619;&#12395;&#12388;&#12356;&#12390;\&#22238;&#31572;\&#20116;&#26408;&#26449;&#36786;&#26989;&#38598;&#33853;&#25490;&#27700;&#20107;&#26989;_&#35519;&#26619;&#31080;&#65288;R6&#25244;&#26412;&#25913;&#38761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9試算"/>
      <sheetName val="H19元償見込"/>
      <sheetName val="様式１(百万)"/>
      <sheetName val="様式３"/>
      <sheetName val="一財化影響額調（不要）"/>
      <sheetName val="登録用様式１（不要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"/>
      <sheetName val="３"/>
      <sheetName val="３積算"/>
      <sheetName val="４"/>
      <sheetName val="５"/>
      <sheetName val="H25積上"/>
      <sheetName val="25投資分別整理表"/>
      <sheetName val="H25算定"/>
      <sheetName val="H25算定 (投資分のせ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五木村</v>
          </cell>
        </row>
        <row r="18">
          <cell r="F18" t="str">
            <v>簡易水道事業</v>
          </cell>
        </row>
        <row r="51">
          <cell r="R51" t="str">
            <v xml:space="preserve"> </v>
          </cell>
        </row>
        <row r="52">
          <cell r="R52" t="str">
            <v>●</v>
          </cell>
          <cell r="X52" t="str">
            <v xml:space="preserve"> </v>
          </cell>
          <cell r="AA52" t="str">
            <v xml:space="preserve"> </v>
          </cell>
          <cell r="AD52" t="str">
            <v>●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 xml:space="preserve"> </v>
          </cell>
        </row>
        <row r="301">
          <cell r="S301" t="str">
            <v xml:space="preserve"> </v>
          </cell>
        </row>
        <row r="303">
          <cell r="S303" t="str">
            <v xml:space="preserve"> </v>
          </cell>
        </row>
        <row r="305">
          <cell r="Y305" t="str">
            <v xml:space="preserve"> </v>
          </cell>
        </row>
        <row r="306">
          <cell r="Y306" t="str">
            <v xml:space="preserve"> </v>
          </cell>
        </row>
        <row r="307">
          <cell r="Y307" t="str">
            <v xml:space="preserve"> </v>
          </cell>
        </row>
        <row r="330">
          <cell r="E330" t="str">
            <v xml:space="preserve"> </v>
          </cell>
        </row>
        <row r="331">
          <cell r="E331" t="str">
            <v xml:space="preserve"> </v>
          </cell>
        </row>
        <row r="332">
          <cell r="E332" t="str">
            <v xml:space="preserve"> </v>
          </cell>
        </row>
        <row r="371">
          <cell r="S371" t="str">
            <v xml:space="preserve"> </v>
          </cell>
        </row>
        <row r="372">
          <cell r="S372" t="str">
            <v xml:space="preserve"> </v>
          </cell>
        </row>
        <row r="375">
          <cell r="Y375" t="str">
            <v xml:space="preserve"> </v>
          </cell>
        </row>
        <row r="376">
          <cell r="Y376" t="str">
            <v xml:space="preserve"> </v>
          </cell>
        </row>
        <row r="377">
          <cell r="Y377" t="str">
            <v xml:space="preserve"> </v>
          </cell>
        </row>
        <row r="400">
          <cell r="E400" t="str">
            <v xml:space="preserve"> </v>
          </cell>
        </row>
        <row r="401">
          <cell r="E401" t="str">
            <v xml:space="preserve"> </v>
          </cell>
        </row>
        <row r="421">
          <cell r="B421" t="str">
            <v>熊本県内６地域ごとに、県主導のもと広域連携に向け協議している。</v>
          </cell>
        </row>
        <row r="427">
          <cell r="B427" t="str">
            <v>将来見通しの結果、水道料金を現行のまま据え置いたと仮定した場合、今後経営状況が厳しくなることが見込まれる。また、技術職員の確保や技術の継承が課題となっている。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五木村</v>
          </cell>
        </row>
        <row r="18">
          <cell r="F18" t="str">
            <v>下水道事業</v>
          </cell>
        </row>
        <row r="51">
          <cell r="R51" t="str">
            <v xml:space="preserve"> </v>
          </cell>
        </row>
        <row r="52">
          <cell r="R52" t="str">
            <v>●</v>
          </cell>
          <cell r="X52" t="str">
            <v xml:space="preserve"> </v>
          </cell>
          <cell r="AA52" t="str">
            <v xml:space="preserve"> </v>
          </cell>
          <cell r="AD52" t="str">
            <v>●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 xml:space="preserve"> </v>
          </cell>
        </row>
        <row r="311">
          <cell r="N311" t="str">
            <v xml:space="preserve"> </v>
          </cell>
        </row>
        <row r="313">
          <cell r="Y313" t="str">
            <v xml:space="preserve"> </v>
          </cell>
        </row>
        <row r="314">
          <cell r="Y314" t="str">
            <v xml:space="preserve"> </v>
          </cell>
        </row>
        <row r="316">
          <cell r="Y316" t="str">
            <v xml:space="preserve"> </v>
          </cell>
        </row>
        <row r="317">
          <cell r="Y317" t="str">
            <v xml:space="preserve"> </v>
          </cell>
        </row>
        <row r="318">
          <cell r="Y318" t="str">
            <v xml:space="preserve"> </v>
          </cell>
        </row>
        <row r="319">
          <cell r="Y319" t="str">
            <v xml:space="preserve"> </v>
          </cell>
        </row>
        <row r="320">
          <cell r="Y320" t="str">
            <v xml:space="preserve"> </v>
          </cell>
        </row>
        <row r="322">
          <cell r="N322" t="str">
            <v xml:space="preserve"> </v>
          </cell>
        </row>
        <row r="323">
          <cell r="N323" t="str">
            <v xml:space="preserve"> </v>
          </cell>
        </row>
        <row r="324">
          <cell r="N324" t="str">
            <v xml:space="preserve"> </v>
          </cell>
        </row>
        <row r="330">
          <cell r="E330" t="str">
            <v xml:space="preserve"> </v>
          </cell>
        </row>
        <row r="331">
          <cell r="E331" t="str">
            <v xml:space="preserve"> </v>
          </cell>
        </row>
        <row r="332">
          <cell r="E332" t="str">
            <v xml:space="preserve"> </v>
          </cell>
        </row>
        <row r="381">
          <cell r="N381" t="str">
            <v xml:space="preserve"> </v>
          </cell>
        </row>
        <row r="383">
          <cell r="Y383" t="str">
            <v xml:space="preserve"> </v>
          </cell>
        </row>
        <row r="384">
          <cell r="Y384" t="str">
            <v xml:space="preserve"> </v>
          </cell>
        </row>
        <row r="386">
          <cell r="Y386" t="str">
            <v xml:space="preserve"> </v>
          </cell>
        </row>
        <row r="387">
          <cell r="Y387" t="str">
            <v xml:space="preserve"> </v>
          </cell>
        </row>
        <row r="388">
          <cell r="Y388" t="str">
            <v xml:space="preserve"> </v>
          </cell>
        </row>
        <row r="389">
          <cell r="Y389" t="str">
            <v xml:space="preserve"> </v>
          </cell>
        </row>
        <row r="390">
          <cell r="Y390" t="str">
            <v xml:space="preserve"> </v>
          </cell>
        </row>
        <row r="392">
          <cell r="N392" t="str">
            <v xml:space="preserve"> </v>
          </cell>
        </row>
        <row r="393">
          <cell r="N393" t="str">
            <v xml:space="preserve"> </v>
          </cell>
        </row>
        <row r="394">
          <cell r="N394" t="str">
            <v xml:space="preserve"> </v>
          </cell>
        </row>
        <row r="400">
          <cell r="E400" t="str">
            <v xml:space="preserve"> </v>
          </cell>
        </row>
        <row r="401">
          <cell r="E401" t="str">
            <v xml:space="preserve"> </v>
          </cell>
        </row>
        <row r="421">
          <cell r="B421" t="str">
            <v>熊本県において令和４年３月に「くまもと汚水処理広域化・共同化計画」を策定し、人吉・球磨ブロック広域化・共同化計画ブロック会議として進捗状況の報告や計画の追加・修正を行うことを的として年に１回程度開催している。</v>
          </cell>
        </row>
        <row r="427">
          <cell r="B427" t="str">
            <v>広域化の理念に同意するものの、具体的な取り組みが出来ていないのが課題である。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tabSelected="1" view="pageBreakPreview" topLeftCell="A3" zoomScale="55" zoomScaleNormal="55" zoomScaleSheetLayoutView="55" workbookViewId="0">
      <selection activeCell="CB31" sqref="CB31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1"/>
  </cols>
  <sheetData>
    <row r="1" spans="3:71" s="1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" customFormat="1" ht="15.65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1" customFormat="1" ht="15.65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1" customFormat="1" ht="15.65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1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1" customFormat="1" ht="15.65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1" customFormat="1" ht="15.65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1" customFormat="1" ht="15.65" customHeight="1">
      <c r="C8" s="200" t="s">
        <v>0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2" t="s">
        <v>1</v>
      </c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4"/>
      <c r="AO8" s="212" t="s">
        <v>2</v>
      </c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4"/>
      <c r="BG8" s="200" t="s">
        <v>3</v>
      </c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11"/>
      <c r="BS8" s="10"/>
    </row>
    <row r="9" spans="3:71" s="1" customFormat="1" ht="15.65" customHeight="1"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5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7"/>
      <c r="AI9" s="207"/>
      <c r="AJ9" s="207"/>
      <c r="AK9" s="207"/>
      <c r="AL9" s="207"/>
      <c r="AM9" s="207"/>
      <c r="AN9" s="208"/>
      <c r="AO9" s="205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8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11"/>
      <c r="BS9" s="10"/>
    </row>
    <row r="10" spans="3:71" s="1" customFormat="1" ht="15.65" customHeight="1"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9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1"/>
      <c r="AO10" s="209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1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11"/>
      <c r="BS10"/>
    </row>
    <row r="11" spans="3:71" s="1" customFormat="1" ht="15.65" customHeight="1">
      <c r="C11" s="214" t="s">
        <v>48</v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15" t="s">
        <v>49</v>
      </c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03"/>
      <c r="AG11" s="203"/>
      <c r="AH11" s="203"/>
      <c r="AI11" s="203"/>
      <c r="AJ11" s="203"/>
      <c r="AK11" s="203"/>
      <c r="AL11" s="203"/>
      <c r="AM11" s="203"/>
      <c r="AN11" s="204"/>
      <c r="AO11" s="221" t="s">
        <v>35</v>
      </c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4"/>
      <c r="BG11" s="214" t="s">
        <v>35</v>
      </c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12"/>
      <c r="BS11"/>
    </row>
    <row r="12" spans="3:71" s="1" customFormat="1" ht="15.65" customHeight="1"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17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06"/>
      <c r="AG12" s="206"/>
      <c r="AH12" s="207"/>
      <c r="AI12" s="207"/>
      <c r="AJ12" s="207"/>
      <c r="AK12" s="207"/>
      <c r="AL12" s="207"/>
      <c r="AM12" s="207"/>
      <c r="AN12" s="208"/>
      <c r="AO12" s="205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8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12"/>
      <c r="BS12"/>
    </row>
    <row r="13" spans="3:71" s="1" customFormat="1" ht="15.65" customHeight="1"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19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10"/>
      <c r="AG13" s="210"/>
      <c r="AH13" s="210"/>
      <c r="AI13" s="210"/>
      <c r="AJ13" s="210"/>
      <c r="AK13" s="210"/>
      <c r="AL13" s="210"/>
      <c r="AM13" s="210"/>
      <c r="AN13" s="211"/>
      <c r="AO13" s="209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1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12"/>
      <c r="BS13"/>
    </row>
    <row r="14" spans="3:71" s="1" customFormat="1" ht="15.65" customHeight="1">
      <c r="C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4"/>
    </row>
    <row r="15" spans="3:71" s="1" customFormat="1" ht="15.65" customHeight="1">
      <c r="C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4"/>
    </row>
    <row r="16" spans="3:71" s="1" customFormat="1" ht="15.65" customHeight="1">
      <c r="C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4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78" t="s">
        <v>4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8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71" ht="15.65" customHeight="1">
      <c r="C19" s="19"/>
      <c r="D19" s="181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3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71" ht="13.4" customHeight="1">
      <c r="A20" s="1"/>
      <c r="B20" s="1"/>
      <c r="C20" s="19"/>
      <c r="D20" s="184" t="s">
        <v>5</v>
      </c>
      <c r="E20" s="185"/>
      <c r="F20" s="185"/>
      <c r="G20" s="185"/>
      <c r="H20" s="185"/>
      <c r="I20" s="185"/>
      <c r="J20" s="186"/>
      <c r="K20" s="184" t="s">
        <v>6</v>
      </c>
      <c r="L20" s="185"/>
      <c r="M20" s="185"/>
      <c r="N20" s="185"/>
      <c r="O20" s="185"/>
      <c r="P20" s="185"/>
      <c r="Q20" s="186"/>
      <c r="R20" s="184" t="s">
        <v>7</v>
      </c>
      <c r="S20" s="185"/>
      <c r="T20" s="185"/>
      <c r="U20" s="185"/>
      <c r="V20" s="185"/>
      <c r="W20" s="185"/>
      <c r="X20" s="186"/>
      <c r="Y20" s="193" t="s">
        <v>8</v>
      </c>
      <c r="Z20" s="193"/>
      <c r="AA20" s="193"/>
      <c r="AB20" s="193"/>
      <c r="AC20" s="193"/>
      <c r="AD20" s="193"/>
      <c r="AE20" s="193"/>
      <c r="AF20" s="194" t="s">
        <v>9</v>
      </c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22"/>
      <c r="BB20" s="169" t="s">
        <v>10</v>
      </c>
      <c r="BC20" s="170"/>
      <c r="BD20" s="170"/>
      <c r="BE20" s="170"/>
      <c r="BF20" s="170"/>
      <c r="BG20" s="170"/>
      <c r="BH20" s="170"/>
      <c r="BI20" s="170"/>
      <c r="BJ20" s="155"/>
      <c r="BK20" s="156"/>
      <c r="BL20" s="21"/>
      <c r="BS20" s="23"/>
    </row>
    <row r="21" spans="1:71" ht="13.4" customHeight="1">
      <c r="A21" s="1"/>
      <c r="B21" s="1"/>
      <c r="C21" s="19"/>
      <c r="D21" s="187"/>
      <c r="E21" s="188"/>
      <c r="F21" s="188"/>
      <c r="G21" s="188"/>
      <c r="H21" s="188"/>
      <c r="I21" s="188"/>
      <c r="J21" s="189"/>
      <c r="K21" s="187"/>
      <c r="L21" s="188"/>
      <c r="M21" s="188"/>
      <c r="N21" s="188"/>
      <c r="O21" s="188"/>
      <c r="P21" s="188"/>
      <c r="Q21" s="189"/>
      <c r="R21" s="187"/>
      <c r="S21" s="188"/>
      <c r="T21" s="188"/>
      <c r="U21" s="188"/>
      <c r="V21" s="188"/>
      <c r="W21" s="188"/>
      <c r="X21" s="189"/>
      <c r="Y21" s="193"/>
      <c r="Z21" s="193"/>
      <c r="AA21" s="193"/>
      <c r="AB21" s="193"/>
      <c r="AC21" s="193"/>
      <c r="AD21" s="193"/>
      <c r="AE21" s="193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7"/>
      <c r="BA21" s="22"/>
      <c r="BB21" s="171"/>
      <c r="BC21" s="172"/>
      <c r="BD21" s="172"/>
      <c r="BE21" s="172"/>
      <c r="BF21" s="172"/>
      <c r="BG21" s="172"/>
      <c r="BH21" s="172"/>
      <c r="BI21" s="172"/>
      <c r="BJ21" s="157"/>
      <c r="BK21" s="158"/>
      <c r="BL21" s="21"/>
      <c r="BS21" s="23"/>
    </row>
    <row r="22" spans="1:71" ht="13.4" customHeight="1">
      <c r="A22" s="1"/>
      <c r="B22" s="1"/>
      <c r="C22" s="19"/>
      <c r="D22" s="187"/>
      <c r="E22" s="188"/>
      <c r="F22" s="188"/>
      <c r="G22" s="188"/>
      <c r="H22" s="188"/>
      <c r="I22" s="188"/>
      <c r="J22" s="189"/>
      <c r="K22" s="187"/>
      <c r="L22" s="188"/>
      <c r="M22" s="188"/>
      <c r="N22" s="188"/>
      <c r="O22" s="188"/>
      <c r="P22" s="188"/>
      <c r="Q22" s="189"/>
      <c r="R22" s="187"/>
      <c r="S22" s="188"/>
      <c r="T22" s="188"/>
      <c r="U22" s="188"/>
      <c r="V22" s="188"/>
      <c r="W22" s="188"/>
      <c r="X22" s="189"/>
      <c r="Y22" s="193"/>
      <c r="Z22" s="193"/>
      <c r="AA22" s="193"/>
      <c r="AB22" s="193"/>
      <c r="AC22" s="193"/>
      <c r="AD22" s="193"/>
      <c r="AE22" s="193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24"/>
      <c r="BB22" s="171"/>
      <c r="BC22" s="172"/>
      <c r="BD22" s="172"/>
      <c r="BE22" s="172"/>
      <c r="BF22" s="172"/>
      <c r="BG22" s="172"/>
      <c r="BH22" s="172"/>
      <c r="BI22" s="172"/>
      <c r="BJ22" s="157"/>
      <c r="BK22" s="158"/>
      <c r="BL22" s="21"/>
      <c r="BS22" s="23"/>
    </row>
    <row r="23" spans="1:71" ht="31.4" customHeight="1">
      <c r="A23" s="1"/>
      <c r="B23" s="1"/>
      <c r="C23" s="19"/>
      <c r="D23" s="190"/>
      <c r="E23" s="191"/>
      <c r="F23" s="191"/>
      <c r="G23" s="191"/>
      <c r="H23" s="191"/>
      <c r="I23" s="191"/>
      <c r="J23" s="192"/>
      <c r="K23" s="190"/>
      <c r="L23" s="191"/>
      <c r="M23" s="191"/>
      <c r="N23" s="191"/>
      <c r="O23" s="191"/>
      <c r="P23" s="191"/>
      <c r="Q23" s="192"/>
      <c r="R23" s="190"/>
      <c r="S23" s="191"/>
      <c r="T23" s="191"/>
      <c r="U23" s="191"/>
      <c r="V23" s="191"/>
      <c r="W23" s="191"/>
      <c r="X23" s="192"/>
      <c r="Y23" s="193"/>
      <c r="Z23" s="193"/>
      <c r="AA23" s="193"/>
      <c r="AB23" s="193"/>
      <c r="AC23" s="193"/>
      <c r="AD23" s="193"/>
      <c r="AE23" s="193"/>
      <c r="AF23" s="175" t="s">
        <v>11</v>
      </c>
      <c r="AG23" s="175"/>
      <c r="AH23" s="175"/>
      <c r="AI23" s="175"/>
      <c r="AJ23" s="175"/>
      <c r="AK23" s="175"/>
      <c r="AL23" s="176"/>
      <c r="AM23" s="177" t="s">
        <v>12</v>
      </c>
      <c r="AN23" s="175"/>
      <c r="AO23" s="175"/>
      <c r="AP23" s="175"/>
      <c r="AQ23" s="175"/>
      <c r="AR23" s="175"/>
      <c r="AS23" s="176"/>
      <c r="AT23" s="177" t="s">
        <v>13</v>
      </c>
      <c r="AU23" s="175"/>
      <c r="AV23" s="175"/>
      <c r="AW23" s="175"/>
      <c r="AX23" s="175"/>
      <c r="AY23" s="175"/>
      <c r="AZ23" s="176"/>
      <c r="BA23" s="24"/>
      <c r="BB23" s="173"/>
      <c r="BC23" s="174"/>
      <c r="BD23" s="174"/>
      <c r="BE23" s="174"/>
      <c r="BF23" s="174"/>
      <c r="BG23" s="174"/>
      <c r="BH23" s="174"/>
      <c r="BI23" s="174"/>
      <c r="BJ23" s="159"/>
      <c r="BK23" s="160"/>
      <c r="BL23" s="21"/>
      <c r="BS23" s="23"/>
    </row>
    <row r="24" spans="1:71" ht="15.65" customHeight="1">
      <c r="A24" s="1"/>
      <c r="B24" s="1"/>
      <c r="C24" s="19"/>
      <c r="D24" s="137" t="str">
        <f>IF([5]回答表!R49="●","●","")</f>
        <v/>
      </c>
      <c r="E24" s="138"/>
      <c r="F24" s="138"/>
      <c r="G24" s="138"/>
      <c r="H24" s="138"/>
      <c r="I24" s="138"/>
      <c r="J24" s="139"/>
      <c r="K24" s="137" t="str">
        <f>IF([5]回答表!R50="●","●","")</f>
        <v/>
      </c>
      <c r="L24" s="138"/>
      <c r="M24" s="138"/>
      <c r="N24" s="138"/>
      <c r="O24" s="138"/>
      <c r="P24" s="138"/>
      <c r="Q24" s="139"/>
      <c r="R24" s="137" t="str">
        <f>IF([5]回答表!R51="●","●","")</f>
        <v/>
      </c>
      <c r="S24" s="138"/>
      <c r="T24" s="138"/>
      <c r="U24" s="138"/>
      <c r="V24" s="138"/>
      <c r="W24" s="138"/>
      <c r="X24" s="139"/>
      <c r="Y24" s="137" t="str">
        <f>IF([5]回答表!R52="●","●","")</f>
        <v>●</v>
      </c>
      <c r="Z24" s="138"/>
      <c r="AA24" s="138"/>
      <c r="AB24" s="138"/>
      <c r="AC24" s="138"/>
      <c r="AD24" s="138"/>
      <c r="AE24" s="139"/>
      <c r="AF24" s="134" t="str">
        <f>IF([5]回答表!R53="●","●","")</f>
        <v/>
      </c>
      <c r="AG24" s="135"/>
      <c r="AH24" s="135"/>
      <c r="AI24" s="135"/>
      <c r="AJ24" s="135"/>
      <c r="AK24" s="135"/>
      <c r="AL24" s="136"/>
      <c r="AM24" s="134" t="str">
        <f>IF([5]回答表!R54="●","●","")</f>
        <v/>
      </c>
      <c r="AN24" s="135"/>
      <c r="AO24" s="135"/>
      <c r="AP24" s="135"/>
      <c r="AQ24" s="135"/>
      <c r="AR24" s="135"/>
      <c r="AS24" s="136"/>
      <c r="AT24" s="134" t="str">
        <f>IF([5]回答表!R55="●","●","")</f>
        <v/>
      </c>
      <c r="AU24" s="135"/>
      <c r="AV24" s="135"/>
      <c r="AW24" s="135"/>
      <c r="AX24" s="135"/>
      <c r="AY24" s="135"/>
      <c r="AZ24" s="136"/>
      <c r="BA24" s="24"/>
      <c r="BB24" s="134" t="str">
        <f>IF([5]回答表!R56="●","●","")</f>
        <v/>
      </c>
      <c r="BC24" s="135"/>
      <c r="BD24" s="135"/>
      <c r="BE24" s="135"/>
      <c r="BF24" s="135"/>
      <c r="BG24" s="135"/>
      <c r="BH24" s="135"/>
      <c r="BI24" s="135"/>
      <c r="BJ24" s="155"/>
      <c r="BK24" s="156"/>
      <c r="BL24" s="21"/>
      <c r="BS24" s="23"/>
    </row>
    <row r="25" spans="1:71" ht="15.65" customHeight="1">
      <c r="A25" s="1"/>
      <c r="B25" s="1"/>
      <c r="C25" s="19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25"/>
      <c r="BB25" s="137"/>
      <c r="BC25" s="138"/>
      <c r="BD25" s="138"/>
      <c r="BE25" s="138"/>
      <c r="BF25" s="138"/>
      <c r="BG25" s="138"/>
      <c r="BH25" s="138"/>
      <c r="BI25" s="138"/>
      <c r="BJ25" s="157"/>
      <c r="BK25" s="158"/>
      <c r="BL25" s="21"/>
      <c r="BS25" s="23"/>
    </row>
    <row r="26" spans="1:71" ht="15.65" customHeight="1">
      <c r="A26" s="1"/>
      <c r="B26" s="1"/>
      <c r="C26" s="19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25"/>
      <c r="BB26" s="140"/>
      <c r="BC26" s="141"/>
      <c r="BD26" s="141"/>
      <c r="BE26" s="141"/>
      <c r="BF26" s="141"/>
      <c r="BG26" s="141"/>
      <c r="BH26" s="141"/>
      <c r="BI26" s="141"/>
      <c r="BJ26" s="159"/>
      <c r="BK26" s="160"/>
      <c r="BL26" s="21"/>
      <c r="BS26" s="23"/>
    </row>
    <row r="27" spans="1:71" ht="15.65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71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0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1"/>
    </row>
    <row r="30" spans="1:71" ht="15.65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0"/>
    </row>
    <row r="31" spans="1:71" s="10" customFormat="1" ht="15.65" customHeight="1">
      <c r="A31" s="30"/>
      <c r="B31" s="30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0"/>
    </row>
    <row r="32" spans="1:71" ht="15.65" customHeight="1">
      <c r="A32" s="1"/>
      <c r="B32" s="1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35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7"/>
      <c r="BS32" s="1"/>
    </row>
    <row r="33" spans="1:71" ht="15.65" customHeight="1">
      <c r="A33" s="1"/>
      <c r="B33" s="1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24"/>
      <c r="Y33" s="24"/>
      <c r="Z33" s="24"/>
      <c r="AA33" s="40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2"/>
      <c r="AO33" s="41"/>
      <c r="AP33" s="43"/>
      <c r="AQ33" s="43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44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5"/>
      <c r="BO33" s="45"/>
      <c r="BP33" s="45"/>
      <c r="BQ33" s="42"/>
      <c r="BR33" s="46"/>
      <c r="BS33" s="1"/>
    </row>
    <row r="34" spans="1:71" ht="15.65" customHeight="1">
      <c r="A34" s="1"/>
      <c r="B34" s="1"/>
      <c r="C34" s="38"/>
      <c r="D34" s="163" t="s">
        <v>14</v>
      </c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5"/>
      <c r="R34" s="146" t="s">
        <v>15</v>
      </c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4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5"/>
      <c r="BO34" s="45"/>
      <c r="BP34" s="45"/>
      <c r="BQ34" s="42"/>
      <c r="BR34" s="46"/>
      <c r="BS34" s="1"/>
    </row>
    <row r="35" spans="1:71" ht="15.65" customHeight="1">
      <c r="A35" s="1"/>
      <c r="B35" s="1"/>
      <c r="C35" s="38"/>
      <c r="D35" s="166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8"/>
      <c r="R35" s="152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4"/>
      <c r="BC35" s="44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5"/>
      <c r="BO35" s="45"/>
      <c r="BP35" s="45"/>
      <c r="BQ35" s="42"/>
      <c r="BR35" s="46"/>
      <c r="BS35" s="1"/>
    </row>
    <row r="36" spans="1:71" ht="15.65" customHeight="1">
      <c r="A36" s="1"/>
      <c r="B36" s="1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24"/>
      <c r="Y36" s="24"/>
      <c r="Z36" s="24"/>
      <c r="AA36" s="40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2"/>
      <c r="AO36" s="41"/>
      <c r="AP36" s="43"/>
      <c r="AQ36" s="43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4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5"/>
      <c r="BO36" s="45"/>
      <c r="BP36" s="45"/>
      <c r="BQ36" s="42"/>
      <c r="BR36" s="46"/>
      <c r="BS36" s="1"/>
    </row>
    <row r="37" spans="1:71" ht="19">
      <c r="A37" s="1"/>
      <c r="B37" s="1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48" t="s">
        <v>16</v>
      </c>
      <c r="V37" s="49"/>
      <c r="W37" s="50"/>
      <c r="X37" s="51"/>
      <c r="Y37" s="51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0"/>
      <c r="AL37" s="50"/>
      <c r="AM37" s="48" t="s">
        <v>17</v>
      </c>
      <c r="AN37" s="39"/>
      <c r="AO37" s="39"/>
      <c r="AP37" s="53"/>
      <c r="AQ37" s="53"/>
      <c r="AR37" s="53"/>
      <c r="AS37" s="45"/>
      <c r="AT37" s="50"/>
      <c r="AU37" s="50"/>
      <c r="AV37" s="50"/>
      <c r="AW37" s="50"/>
      <c r="AX37" s="50"/>
      <c r="AY37" s="50"/>
      <c r="AZ37" s="50"/>
      <c r="BA37" s="50"/>
      <c r="BB37" s="50"/>
      <c r="BC37" s="54"/>
      <c r="BD37" s="45"/>
      <c r="BE37" s="45"/>
      <c r="BF37" s="55" t="s">
        <v>18</v>
      </c>
      <c r="BG37" s="56"/>
      <c r="BH37" s="56"/>
      <c r="BI37" s="56"/>
      <c r="BJ37" s="56"/>
      <c r="BK37" s="56"/>
      <c r="BL37" s="56"/>
      <c r="BM37" s="45"/>
      <c r="BN37" s="45"/>
      <c r="BO37" s="45"/>
      <c r="BP37" s="45"/>
      <c r="BQ37" s="42"/>
      <c r="BR37" s="46"/>
      <c r="BS37" s="1"/>
    </row>
    <row r="38" spans="1:71" ht="19.399999999999999" customHeight="1">
      <c r="A38" s="1"/>
      <c r="B38" s="1"/>
      <c r="C38" s="38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39"/>
      <c r="S38" s="39"/>
      <c r="T38" s="39"/>
      <c r="U38" s="116" t="s">
        <v>19</v>
      </c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8"/>
      <c r="AK38" s="57"/>
      <c r="AL38" s="57"/>
      <c r="AM38" s="83" t="str">
        <f>IF([5]回答表!F18="簡易水道事業",IF([5]回答表!X52="●",[5]回答表!B282,IF([5]回答表!AA52="●",[5]回答表!B352,"")),"")</f>
        <v/>
      </c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5"/>
      <c r="BC38" s="41"/>
      <c r="BD38" s="40"/>
      <c r="BE38" s="40"/>
      <c r="BF38" s="143" t="str">
        <f>IF([5]回答表!F18="簡易水道事業",IF([5]回答表!X52="●",[5]回答表!B330,IF([5]回答表!AA52="●",[5]回答表!B399,"")),"")</f>
        <v/>
      </c>
      <c r="BG38" s="144"/>
      <c r="BH38" s="144"/>
      <c r="BI38" s="144"/>
      <c r="BJ38" s="143"/>
      <c r="BK38" s="144"/>
      <c r="BL38" s="144"/>
      <c r="BM38" s="144"/>
      <c r="BN38" s="143"/>
      <c r="BO38" s="144"/>
      <c r="BP38" s="144"/>
      <c r="BQ38" s="145"/>
      <c r="BR38" s="46"/>
      <c r="BS38" s="1"/>
    </row>
    <row r="39" spans="1:71" ht="19.399999999999999" customHeight="1">
      <c r="A39" s="1"/>
      <c r="B39" s="1"/>
      <c r="C39" s="38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39"/>
      <c r="S39" s="39"/>
      <c r="T39" s="39"/>
      <c r="U39" s="119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1"/>
      <c r="AK39" s="57"/>
      <c r="AL39" s="57"/>
      <c r="AM39" s="86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8"/>
      <c r="BC39" s="41"/>
      <c r="BD39" s="40"/>
      <c r="BE39" s="40"/>
      <c r="BF39" s="101"/>
      <c r="BG39" s="102"/>
      <c r="BH39" s="102"/>
      <c r="BI39" s="102"/>
      <c r="BJ39" s="101"/>
      <c r="BK39" s="102"/>
      <c r="BL39" s="102"/>
      <c r="BM39" s="102"/>
      <c r="BN39" s="101"/>
      <c r="BO39" s="102"/>
      <c r="BP39" s="102"/>
      <c r="BQ39" s="105"/>
      <c r="BR39" s="46"/>
      <c r="BS39" s="1"/>
    </row>
    <row r="40" spans="1:71" ht="15.65" customHeight="1">
      <c r="A40" s="1"/>
      <c r="B40" s="1"/>
      <c r="C40" s="38"/>
      <c r="D40" s="146" t="s">
        <v>20</v>
      </c>
      <c r="E40" s="147"/>
      <c r="F40" s="147"/>
      <c r="G40" s="147"/>
      <c r="H40" s="147"/>
      <c r="I40" s="147"/>
      <c r="J40" s="147"/>
      <c r="K40" s="147"/>
      <c r="L40" s="147"/>
      <c r="M40" s="148"/>
      <c r="N40" s="74" t="str">
        <f>IF([5]回答表!F18="簡易水道事業",IF([5]回答表!X52="●","●",""),"")</f>
        <v/>
      </c>
      <c r="O40" s="75"/>
      <c r="P40" s="75"/>
      <c r="Q40" s="76"/>
      <c r="R40" s="39"/>
      <c r="S40" s="39"/>
      <c r="T40" s="39"/>
      <c r="U40" s="134" t="str">
        <f>IF([5]回答表!F18="簡易水道事業",IF([5]回答表!X52="●",[5]回答表!S301,IF([5]回答表!AA52="●",[5]回答表!S371,"")),"")</f>
        <v/>
      </c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6"/>
      <c r="AK40" s="57"/>
      <c r="AL40" s="57"/>
      <c r="AM40" s="86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8"/>
      <c r="BC40" s="41"/>
      <c r="BD40" s="40"/>
      <c r="BE40" s="40"/>
      <c r="BF40" s="101"/>
      <c r="BG40" s="102"/>
      <c r="BH40" s="102"/>
      <c r="BI40" s="102"/>
      <c r="BJ40" s="101"/>
      <c r="BK40" s="102"/>
      <c r="BL40" s="102"/>
      <c r="BM40" s="102"/>
      <c r="BN40" s="101"/>
      <c r="BO40" s="102"/>
      <c r="BP40" s="102"/>
      <c r="BQ40" s="105"/>
      <c r="BR40" s="46"/>
      <c r="BS40" s="1"/>
    </row>
    <row r="41" spans="1:71" ht="15.65" customHeight="1">
      <c r="A41" s="1"/>
      <c r="B41" s="1"/>
      <c r="C41" s="38"/>
      <c r="D41" s="149"/>
      <c r="E41" s="150"/>
      <c r="F41" s="150"/>
      <c r="G41" s="150"/>
      <c r="H41" s="150"/>
      <c r="I41" s="150"/>
      <c r="J41" s="150"/>
      <c r="K41" s="150"/>
      <c r="L41" s="150"/>
      <c r="M41" s="151"/>
      <c r="N41" s="77"/>
      <c r="O41" s="78"/>
      <c r="P41" s="78"/>
      <c r="Q41" s="79"/>
      <c r="R41" s="39"/>
      <c r="S41" s="39"/>
      <c r="T41" s="39"/>
      <c r="U41" s="137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9"/>
      <c r="AK41" s="57"/>
      <c r="AL41" s="57"/>
      <c r="AM41" s="86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8"/>
      <c r="BC41" s="41"/>
      <c r="BD41" s="40"/>
      <c r="BE41" s="40"/>
      <c r="BF41" s="101" t="str">
        <f>IF([5]回答表!F18="簡易水道事業",IF([5]回答表!X52="●",[5]回答表!E330,IF([5]回答表!AA52="●",[5]回答表!E399,"")),"")</f>
        <v/>
      </c>
      <c r="BG41" s="102"/>
      <c r="BH41" s="102"/>
      <c r="BI41" s="102"/>
      <c r="BJ41" s="101" t="str">
        <f>IF([5]回答表!F18="簡易水道事業",IF([5]回答表!X52="●",[5]回答表!E331,IF([5]回答表!AA52="●",[5]回答表!E400,"")),"")</f>
        <v/>
      </c>
      <c r="BK41" s="102"/>
      <c r="BL41" s="102"/>
      <c r="BM41" s="102"/>
      <c r="BN41" s="101" t="str">
        <f>IF([5]回答表!F18="簡易水道事業",IF([5]回答表!X52="●",[5]回答表!E332,IF([5]回答表!AA52="●",[5]回答表!E401,"")),"")</f>
        <v/>
      </c>
      <c r="BO41" s="102"/>
      <c r="BP41" s="102"/>
      <c r="BQ41" s="105"/>
      <c r="BR41" s="46"/>
      <c r="BS41" s="1"/>
    </row>
    <row r="42" spans="1:71" ht="15.65" customHeight="1">
      <c r="A42" s="1"/>
      <c r="B42" s="1"/>
      <c r="C42" s="38"/>
      <c r="D42" s="149"/>
      <c r="E42" s="150"/>
      <c r="F42" s="150"/>
      <c r="G42" s="150"/>
      <c r="H42" s="150"/>
      <c r="I42" s="150"/>
      <c r="J42" s="150"/>
      <c r="K42" s="150"/>
      <c r="L42" s="150"/>
      <c r="M42" s="151"/>
      <c r="N42" s="77"/>
      <c r="O42" s="78"/>
      <c r="P42" s="78"/>
      <c r="Q42" s="79"/>
      <c r="R42" s="58"/>
      <c r="S42" s="58"/>
      <c r="T42" s="58"/>
      <c r="U42" s="140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2"/>
      <c r="AK42" s="57"/>
      <c r="AL42" s="57"/>
      <c r="AM42" s="86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8"/>
      <c r="BC42" s="41"/>
      <c r="BD42" s="41"/>
      <c r="BE42" s="41"/>
      <c r="BF42" s="101"/>
      <c r="BG42" s="102"/>
      <c r="BH42" s="102"/>
      <c r="BI42" s="102"/>
      <c r="BJ42" s="101"/>
      <c r="BK42" s="102"/>
      <c r="BL42" s="102"/>
      <c r="BM42" s="102"/>
      <c r="BN42" s="101"/>
      <c r="BO42" s="102"/>
      <c r="BP42" s="102"/>
      <c r="BQ42" s="105"/>
      <c r="BR42" s="46"/>
      <c r="BS42" s="1"/>
    </row>
    <row r="43" spans="1:71" ht="19.399999999999999" customHeight="1">
      <c r="A43" s="1"/>
      <c r="B43" s="1"/>
      <c r="C43" s="38"/>
      <c r="D43" s="152"/>
      <c r="E43" s="153"/>
      <c r="F43" s="153"/>
      <c r="G43" s="153"/>
      <c r="H43" s="153"/>
      <c r="I43" s="153"/>
      <c r="J43" s="153"/>
      <c r="K43" s="153"/>
      <c r="L43" s="153"/>
      <c r="M43" s="154"/>
      <c r="N43" s="80"/>
      <c r="O43" s="81"/>
      <c r="P43" s="81"/>
      <c r="Q43" s="82"/>
      <c r="R43" s="58"/>
      <c r="S43" s="58"/>
      <c r="T43" s="58"/>
      <c r="U43" s="116" t="s">
        <v>21</v>
      </c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8"/>
      <c r="AK43" s="57"/>
      <c r="AL43" s="57"/>
      <c r="AM43" s="86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8"/>
      <c r="BC43" s="41"/>
      <c r="BD43" s="40"/>
      <c r="BE43" s="40"/>
      <c r="BF43" s="101"/>
      <c r="BG43" s="102"/>
      <c r="BH43" s="102"/>
      <c r="BI43" s="102"/>
      <c r="BJ43" s="101"/>
      <c r="BK43" s="102"/>
      <c r="BL43" s="102"/>
      <c r="BM43" s="102"/>
      <c r="BN43" s="101"/>
      <c r="BO43" s="102"/>
      <c r="BP43" s="102"/>
      <c r="BQ43" s="105"/>
      <c r="BR43" s="46"/>
      <c r="BS43" s="1"/>
    </row>
    <row r="44" spans="1:71" ht="19.399999999999999" customHeight="1">
      <c r="A44" s="1"/>
      <c r="B44" s="1"/>
      <c r="C44" s="38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119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1"/>
      <c r="AK44" s="57"/>
      <c r="AL44" s="57"/>
      <c r="AM44" s="86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8"/>
      <c r="BC44" s="41"/>
      <c r="BD44" s="59"/>
      <c r="BE44" s="59"/>
      <c r="BF44" s="101"/>
      <c r="BG44" s="102"/>
      <c r="BH44" s="102"/>
      <c r="BI44" s="102"/>
      <c r="BJ44" s="101"/>
      <c r="BK44" s="102"/>
      <c r="BL44" s="102"/>
      <c r="BM44" s="102"/>
      <c r="BN44" s="101"/>
      <c r="BO44" s="102"/>
      <c r="BP44" s="102"/>
      <c r="BQ44" s="105"/>
      <c r="BR44" s="46"/>
      <c r="BS44" s="1"/>
    </row>
    <row r="45" spans="1:71" ht="15.65" customHeight="1">
      <c r="A45" s="1"/>
      <c r="B45" s="1"/>
      <c r="C45" s="38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39"/>
      <c r="S45" s="39"/>
      <c r="T45" s="39"/>
      <c r="U45" s="134" t="str">
        <f>IF([5]回答表!F18="簡易水道事業",IF([5]回答表!X52="●",[5]回答表!S302,IF([5]回答表!AA52="●",[5]回答表!S372,"")),"")</f>
        <v/>
      </c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6"/>
      <c r="AK45" s="57"/>
      <c r="AL45" s="57"/>
      <c r="AM45" s="86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8"/>
      <c r="BC45" s="41"/>
      <c r="BD45" s="59"/>
      <c r="BE45" s="59"/>
      <c r="BF45" s="101" t="s">
        <v>22</v>
      </c>
      <c r="BG45" s="102"/>
      <c r="BH45" s="102"/>
      <c r="BI45" s="102"/>
      <c r="BJ45" s="101" t="s">
        <v>23</v>
      </c>
      <c r="BK45" s="102"/>
      <c r="BL45" s="102"/>
      <c r="BM45" s="102"/>
      <c r="BN45" s="101" t="s">
        <v>24</v>
      </c>
      <c r="BO45" s="102"/>
      <c r="BP45" s="102"/>
      <c r="BQ45" s="105"/>
      <c r="BR45" s="46"/>
      <c r="BS45" s="1"/>
    </row>
    <row r="46" spans="1:71" ht="15.65" customHeight="1">
      <c r="A46" s="1"/>
      <c r="B46" s="1"/>
      <c r="C46" s="38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39"/>
      <c r="S46" s="39"/>
      <c r="T46" s="39"/>
      <c r="U46" s="137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9"/>
      <c r="AK46" s="57"/>
      <c r="AL46" s="57"/>
      <c r="AM46" s="89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1"/>
      <c r="BC46" s="41"/>
      <c r="BD46" s="59"/>
      <c r="BE46" s="59"/>
      <c r="BF46" s="101"/>
      <c r="BG46" s="102"/>
      <c r="BH46" s="102"/>
      <c r="BI46" s="102"/>
      <c r="BJ46" s="101"/>
      <c r="BK46" s="102"/>
      <c r="BL46" s="102"/>
      <c r="BM46" s="102"/>
      <c r="BN46" s="101"/>
      <c r="BO46" s="102"/>
      <c r="BP46" s="102"/>
      <c r="BQ46" s="105"/>
      <c r="BR46" s="46"/>
      <c r="BS46" s="1"/>
    </row>
    <row r="47" spans="1:71" ht="15.65" customHeight="1">
      <c r="A47" s="1"/>
      <c r="B47" s="1"/>
      <c r="C47" s="38"/>
      <c r="D47" s="107" t="s">
        <v>25</v>
      </c>
      <c r="E47" s="108"/>
      <c r="F47" s="108"/>
      <c r="G47" s="108"/>
      <c r="H47" s="108"/>
      <c r="I47" s="108"/>
      <c r="J47" s="108"/>
      <c r="K47" s="108"/>
      <c r="L47" s="108"/>
      <c r="M47" s="109"/>
      <c r="N47" s="74" t="str">
        <f>IF([5]回答表!F18="簡易水道事業",IF([5]回答表!AA52="●","●",""),"")</f>
        <v/>
      </c>
      <c r="O47" s="75"/>
      <c r="P47" s="75"/>
      <c r="Q47" s="76"/>
      <c r="R47" s="39"/>
      <c r="S47" s="39"/>
      <c r="T47" s="39"/>
      <c r="U47" s="140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2"/>
      <c r="AK47" s="57"/>
      <c r="AL47" s="57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41"/>
      <c r="BD47" s="59"/>
      <c r="BE47" s="59"/>
      <c r="BF47" s="103"/>
      <c r="BG47" s="104"/>
      <c r="BH47" s="104"/>
      <c r="BI47" s="104"/>
      <c r="BJ47" s="103"/>
      <c r="BK47" s="104"/>
      <c r="BL47" s="104"/>
      <c r="BM47" s="104"/>
      <c r="BN47" s="103"/>
      <c r="BO47" s="104"/>
      <c r="BP47" s="104"/>
      <c r="BQ47" s="106"/>
      <c r="BR47" s="46"/>
      <c r="BS47" s="1"/>
    </row>
    <row r="48" spans="1:71" ht="15.65" customHeight="1">
      <c r="A48" s="1"/>
      <c r="B48" s="1"/>
      <c r="C48" s="38"/>
      <c r="D48" s="110"/>
      <c r="E48" s="111"/>
      <c r="F48" s="111"/>
      <c r="G48" s="111"/>
      <c r="H48" s="111"/>
      <c r="I48" s="111"/>
      <c r="J48" s="111"/>
      <c r="K48" s="111"/>
      <c r="L48" s="111"/>
      <c r="M48" s="112"/>
      <c r="N48" s="77"/>
      <c r="O48" s="78"/>
      <c r="P48" s="78"/>
      <c r="Q48" s="79"/>
      <c r="R48" s="39"/>
      <c r="S48" s="39"/>
      <c r="T48" s="39"/>
      <c r="U48" s="116" t="s">
        <v>26</v>
      </c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8"/>
      <c r="AK48" s="24"/>
      <c r="AL48" s="24"/>
      <c r="AM48" s="122" t="s">
        <v>27</v>
      </c>
      <c r="AN48" s="123"/>
      <c r="AO48" s="123"/>
      <c r="AP48" s="123"/>
      <c r="AQ48" s="123"/>
      <c r="AR48" s="124"/>
      <c r="AS48" s="122" t="s">
        <v>28</v>
      </c>
      <c r="AT48" s="123"/>
      <c r="AU48" s="123"/>
      <c r="AV48" s="123"/>
      <c r="AW48" s="123"/>
      <c r="AX48" s="124"/>
      <c r="AY48" s="128" t="s">
        <v>29</v>
      </c>
      <c r="AZ48" s="129"/>
      <c r="BA48" s="129"/>
      <c r="BB48" s="129"/>
      <c r="BC48" s="129"/>
      <c r="BD48" s="130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46"/>
      <c r="BS48" s="1"/>
    </row>
    <row r="49" spans="1:83" ht="15.65" customHeight="1">
      <c r="A49" s="1"/>
      <c r="B49" s="1"/>
      <c r="C49" s="38"/>
      <c r="D49" s="110"/>
      <c r="E49" s="111"/>
      <c r="F49" s="111"/>
      <c r="G49" s="111"/>
      <c r="H49" s="111"/>
      <c r="I49" s="111"/>
      <c r="J49" s="111"/>
      <c r="K49" s="111"/>
      <c r="L49" s="111"/>
      <c r="M49" s="112"/>
      <c r="N49" s="77"/>
      <c r="O49" s="78"/>
      <c r="P49" s="78"/>
      <c r="Q49" s="79"/>
      <c r="R49" s="39"/>
      <c r="S49" s="39"/>
      <c r="T49" s="39"/>
      <c r="U49" s="119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1"/>
      <c r="AK49" s="24"/>
      <c r="AL49" s="24"/>
      <c r="AM49" s="125"/>
      <c r="AN49" s="126"/>
      <c r="AO49" s="126"/>
      <c r="AP49" s="126"/>
      <c r="AQ49" s="126"/>
      <c r="AR49" s="127"/>
      <c r="AS49" s="125"/>
      <c r="AT49" s="126"/>
      <c r="AU49" s="126"/>
      <c r="AV49" s="126"/>
      <c r="AW49" s="126"/>
      <c r="AX49" s="127"/>
      <c r="AY49" s="131"/>
      <c r="AZ49" s="132"/>
      <c r="BA49" s="132"/>
      <c r="BB49" s="132"/>
      <c r="BC49" s="132"/>
      <c r="BD49" s="133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46"/>
      <c r="BS49" s="1"/>
    </row>
    <row r="50" spans="1:83" ht="15.65" customHeight="1">
      <c r="A50" s="1"/>
      <c r="B50" s="1"/>
      <c r="C50" s="38"/>
      <c r="D50" s="113"/>
      <c r="E50" s="114"/>
      <c r="F50" s="114"/>
      <c r="G50" s="114"/>
      <c r="H50" s="114"/>
      <c r="I50" s="114"/>
      <c r="J50" s="114"/>
      <c r="K50" s="114"/>
      <c r="L50" s="114"/>
      <c r="M50" s="115"/>
      <c r="N50" s="80"/>
      <c r="O50" s="81"/>
      <c r="P50" s="81"/>
      <c r="Q50" s="82"/>
      <c r="R50" s="39"/>
      <c r="S50" s="39"/>
      <c r="T50" s="39"/>
      <c r="U50" s="134" t="str">
        <f>IF([5]回答表!F18="簡易水道事業",IF([5]回答表!X52="●",[5]回答表!S303,IF([5]回答表!AA52="●",[5]回答表!S373,"")),"")</f>
        <v/>
      </c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6"/>
      <c r="AK50" s="24"/>
      <c r="AL50" s="24"/>
      <c r="AM50" s="92" t="str">
        <f>IF([5]回答表!F18="簡易水道事業",IF([5]回答表!X52="●",[5]回答表!Y305,IF([5]回答表!AA52="●",[5]回答表!Y375,"")),"")</f>
        <v/>
      </c>
      <c r="AN50" s="92"/>
      <c r="AO50" s="92"/>
      <c r="AP50" s="92"/>
      <c r="AQ50" s="92"/>
      <c r="AR50" s="92"/>
      <c r="AS50" s="92" t="str">
        <f>IF([5]回答表!F18="簡易水道事業",IF([5]回答表!X52="●",[5]回答表!Y306,IF([5]回答表!AA52="●",[5]回答表!Y376,"")),"")</f>
        <v/>
      </c>
      <c r="AT50" s="92"/>
      <c r="AU50" s="92"/>
      <c r="AV50" s="92"/>
      <c r="AW50" s="92"/>
      <c r="AX50" s="92"/>
      <c r="AY50" s="92" t="str">
        <f>IF([5]回答表!F18="簡易水道事業",IF([5]回答表!X52="●",[5]回答表!Y307,IF([5]回答表!AA52="●",[5]回答表!Y377,"")),"")</f>
        <v/>
      </c>
      <c r="AZ50" s="92"/>
      <c r="BA50" s="92"/>
      <c r="BB50" s="92"/>
      <c r="BC50" s="92"/>
      <c r="BD50" s="92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46"/>
      <c r="BS50" s="1"/>
    </row>
    <row r="51" spans="1:83" ht="15.65" customHeight="1">
      <c r="A51" s="1"/>
      <c r="B51" s="1"/>
      <c r="C51" s="38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39"/>
      <c r="S51" s="39"/>
      <c r="T51" s="39"/>
      <c r="U51" s="137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9"/>
      <c r="AK51" s="24"/>
      <c r="AL51" s="24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46"/>
      <c r="BS51" s="1"/>
    </row>
    <row r="52" spans="1:83" ht="15.65" customHeight="1">
      <c r="A52" s="1"/>
      <c r="B52" s="1"/>
      <c r="C52" s="38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1"/>
      <c r="O52" s="61"/>
      <c r="P52" s="61"/>
      <c r="Q52" s="61"/>
      <c r="R52" s="39"/>
      <c r="S52" s="39"/>
      <c r="T52" s="62"/>
      <c r="U52" s="140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2"/>
      <c r="AK52" s="24"/>
      <c r="AL52" s="46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46"/>
      <c r="BS52" s="1"/>
      <c r="BW52" s="5"/>
      <c r="CE52" s="5"/>
    </row>
    <row r="53" spans="1:83" ht="15.65" customHeight="1">
      <c r="A53" s="63"/>
      <c r="B53" s="63"/>
      <c r="C53" s="38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57"/>
      <c r="AL53" s="57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41"/>
      <c r="BD53" s="59"/>
      <c r="BE53" s="59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46"/>
      <c r="BS53" s="30"/>
    </row>
    <row r="54" spans="1:83" ht="15.65" customHeight="1">
      <c r="A54" s="63"/>
      <c r="B54" s="63"/>
      <c r="C54" s="38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39"/>
      <c r="S54" s="39"/>
      <c r="T54" s="39"/>
      <c r="U54" s="48" t="s">
        <v>30</v>
      </c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57"/>
      <c r="AL54" s="57"/>
      <c r="AM54" s="48" t="s">
        <v>31</v>
      </c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24"/>
      <c r="BR54" s="46"/>
      <c r="BS54" s="30"/>
    </row>
    <row r="55" spans="1:83" ht="15.65" customHeight="1">
      <c r="A55" s="63"/>
      <c r="B55" s="63"/>
      <c r="C55" s="38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39"/>
      <c r="S55" s="39"/>
      <c r="T55" s="39"/>
      <c r="U55" s="93" t="str">
        <f>IF([5]回答表!F18="簡易水道事業",IF([5]回答表!X52="●",[5]回答表!E339,IF([5]回答表!AA52="●",[5]回答表!E408,"")),"")</f>
        <v/>
      </c>
      <c r="V55" s="94"/>
      <c r="W55" s="94"/>
      <c r="X55" s="94"/>
      <c r="Y55" s="94"/>
      <c r="Z55" s="94"/>
      <c r="AA55" s="94"/>
      <c r="AB55" s="94"/>
      <c r="AC55" s="94"/>
      <c r="AD55" s="94"/>
      <c r="AE55" s="97" t="s">
        <v>32</v>
      </c>
      <c r="AF55" s="97"/>
      <c r="AG55" s="97"/>
      <c r="AH55" s="97"/>
      <c r="AI55" s="97"/>
      <c r="AJ55" s="98"/>
      <c r="AK55" s="57"/>
      <c r="AL55" s="57"/>
      <c r="AM55" s="83" t="str">
        <f>IF([5]回答表!F18="簡易水道事業",IF([5]回答表!X52="●",[5]回答表!B341,IF([5]回答表!AA52="●",[5]回答表!B410,"")),"")</f>
        <v/>
      </c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5"/>
      <c r="BR55" s="46"/>
      <c r="BS55" s="30"/>
    </row>
    <row r="56" spans="1:83" ht="15.65" customHeight="1">
      <c r="A56" s="63"/>
      <c r="B56" s="63"/>
      <c r="C56" s="38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39"/>
      <c r="S56" s="39"/>
      <c r="T56" s="39"/>
      <c r="U56" s="95"/>
      <c r="V56" s="96"/>
      <c r="W56" s="96"/>
      <c r="X56" s="96"/>
      <c r="Y56" s="96"/>
      <c r="Z56" s="96"/>
      <c r="AA56" s="96"/>
      <c r="AB56" s="96"/>
      <c r="AC56" s="96"/>
      <c r="AD56" s="96"/>
      <c r="AE56" s="99"/>
      <c r="AF56" s="99"/>
      <c r="AG56" s="99"/>
      <c r="AH56" s="99"/>
      <c r="AI56" s="99"/>
      <c r="AJ56" s="100"/>
      <c r="AK56" s="57"/>
      <c r="AL56" s="57"/>
      <c r="AM56" s="86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8"/>
      <c r="BR56" s="46"/>
      <c r="BS56" s="30"/>
    </row>
    <row r="57" spans="1:83" ht="15.65" customHeight="1">
      <c r="A57" s="63"/>
      <c r="B57" s="63"/>
      <c r="C57" s="38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57"/>
      <c r="AL57" s="57"/>
      <c r="AM57" s="86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8"/>
      <c r="BR57" s="46"/>
      <c r="BS57" s="30"/>
    </row>
    <row r="58" spans="1:83" ht="15.65" customHeight="1">
      <c r="A58" s="63"/>
      <c r="B58" s="63"/>
      <c r="C58" s="38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57"/>
      <c r="AL58" s="57"/>
      <c r="AM58" s="86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8"/>
      <c r="BR58" s="46"/>
      <c r="BS58" s="30"/>
    </row>
    <row r="59" spans="1:83" ht="15.65" customHeight="1">
      <c r="A59" s="63"/>
      <c r="B59" s="63"/>
      <c r="C59" s="38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57"/>
      <c r="AL59" s="57"/>
      <c r="AM59" s="89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1"/>
      <c r="BR59" s="46"/>
      <c r="BS59" s="30"/>
    </row>
    <row r="60" spans="1:83" ht="15.65" customHeight="1">
      <c r="A60" s="1"/>
      <c r="B60" s="1"/>
      <c r="C60" s="38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44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6"/>
      <c r="BS60" s="1"/>
    </row>
    <row r="61" spans="1:83" ht="18.649999999999999" customHeight="1">
      <c r="A61" s="1"/>
      <c r="B61" s="1"/>
      <c r="C61" s="38"/>
      <c r="D61" s="65"/>
      <c r="E61" s="60"/>
      <c r="F61" s="60"/>
      <c r="G61" s="60"/>
      <c r="H61" s="60"/>
      <c r="I61" s="60"/>
      <c r="J61" s="60"/>
      <c r="K61" s="60"/>
      <c r="L61" s="60"/>
      <c r="M61" s="60"/>
      <c r="N61" s="61"/>
      <c r="O61" s="61"/>
      <c r="P61" s="61"/>
      <c r="Q61" s="61"/>
      <c r="R61" s="39"/>
      <c r="S61" s="39"/>
      <c r="T61" s="39"/>
      <c r="U61" s="48" t="s">
        <v>17</v>
      </c>
      <c r="V61" s="39"/>
      <c r="W61" s="39"/>
      <c r="X61" s="53"/>
      <c r="Y61" s="53"/>
      <c r="Z61" s="53"/>
      <c r="AA61" s="45"/>
      <c r="AB61" s="50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8" t="s">
        <v>33</v>
      </c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24"/>
      <c r="BR61" s="46"/>
      <c r="BS61" s="1"/>
    </row>
    <row r="62" spans="1:83" ht="15.65" customHeight="1">
      <c r="A62" s="1"/>
      <c r="B62" s="1"/>
      <c r="C62" s="38"/>
      <c r="D62" s="72" t="s">
        <v>34</v>
      </c>
      <c r="E62" s="72"/>
      <c r="F62" s="72"/>
      <c r="G62" s="72"/>
      <c r="H62" s="72"/>
      <c r="I62" s="72"/>
      <c r="J62" s="72"/>
      <c r="K62" s="72"/>
      <c r="L62" s="72"/>
      <c r="M62" s="73"/>
      <c r="N62" s="74" t="str">
        <f>IF([5]回答表!F18="簡易水道事業",IF([5]回答表!AD52="●","●",""),"")</f>
        <v>●</v>
      </c>
      <c r="O62" s="75"/>
      <c r="P62" s="75"/>
      <c r="Q62" s="76"/>
      <c r="R62" s="39"/>
      <c r="S62" s="39"/>
      <c r="T62" s="39"/>
      <c r="U62" s="83" t="str">
        <f>IF([5]回答表!F18="簡易水道事業",IF([5]回答表!AD52="●",[5]回答表!B421,""),"")</f>
        <v>熊本県内６地域ごとに、県主導のもと広域連携に向け協議している。</v>
      </c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5"/>
      <c r="AK62" s="66"/>
      <c r="AL62" s="66"/>
      <c r="AM62" s="83" t="str">
        <f>IF([5]回答表!F18="簡易水道事業",IF([5]回答表!AD52="●",[5]回答表!B427,""),"")</f>
        <v>将来見通しの結果、水道料金を現行のまま据え置いたと仮定した場合、今後経営状況が厳しくなることが見込まれる。また、技術職員の確保や技術の継承が課題となっている。</v>
      </c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5"/>
      <c r="BR62" s="46"/>
      <c r="BS62" s="1"/>
    </row>
    <row r="63" spans="1:83" ht="15.65" customHeight="1">
      <c r="A63" s="1"/>
      <c r="B63" s="1"/>
      <c r="C63" s="38"/>
      <c r="D63" s="72"/>
      <c r="E63" s="72"/>
      <c r="F63" s="72"/>
      <c r="G63" s="72"/>
      <c r="H63" s="72"/>
      <c r="I63" s="72"/>
      <c r="J63" s="72"/>
      <c r="K63" s="72"/>
      <c r="L63" s="72"/>
      <c r="M63" s="73"/>
      <c r="N63" s="77"/>
      <c r="O63" s="78"/>
      <c r="P63" s="78"/>
      <c r="Q63" s="79"/>
      <c r="R63" s="39"/>
      <c r="S63" s="39"/>
      <c r="T63" s="39"/>
      <c r="U63" s="86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8"/>
      <c r="AK63" s="66"/>
      <c r="AL63" s="66"/>
      <c r="AM63" s="86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8"/>
      <c r="BR63" s="46"/>
      <c r="BS63" s="1"/>
    </row>
    <row r="64" spans="1:83" ht="15.65" customHeight="1">
      <c r="A64" s="1"/>
      <c r="B64" s="1"/>
      <c r="C64" s="38"/>
      <c r="D64" s="72"/>
      <c r="E64" s="72"/>
      <c r="F64" s="72"/>
      <c r="G64" s="72"/>
      <c r="H64" s="72"/>
      <c r="I64" s="72"/>
      <c r="J64" s="72"/>
      <c r="K64" s="72"/>
      <c r="L64" s="72"/>
      <c r="M64" s="73"/>
      <c r="N64" s="77"/>
      <c r="O64" s="78"/>
      <c r="P64" s="78"/>
      <c r="Q64" s="79"/>
      <c r="R64" s="39"/>
      <c r="S64" s="39"/>
      <c r="T64" s="39"/>
      <c r="U64" s="86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8"/>
      <c r="AK64" s="66"/>
      <c r="AL64" s="66"/>
      <c r="AM64" s="86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8"/>
      <c r="BR64" s="46"/>
      <c r="BS64" s="1"/>
    </row>
    <row r="65" spans="1:144" ht="15.65" customHeight="1">
      <c r="A65" s="1"/>
      <c r="B65" s="1"/>
      <c r="C65" s="38"/>
      <c r="D65" s="72"/>
      <c r="E65" s="72"/>
      <c r="F65" s="72"/>
      <c r="G65" s="72"/>
      <c r="H65" s="72"/>
      <c r="I65" s="72"/>
      <c r="J65" s="72"/>
      <c r="K65" s="72"/>
      <c r="L65" s="72"/>
      <c r="M65" s="73"/>
      <c r="N65" s="80"/>
      <c r="O65" s="81"/>
      <c r="P65" s="81"/>
      <c r="Q65" s="82"/>
      <c r="R65" s="39"/>
      <c r="S65" s="39"/>
      <c r="T65" s="39"/>
      <c r="U65" s="89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1"/>
      <c r="AK65" s="66"/>
      <c r="AL65" s="66"/>
      <c r="AM65" s="89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1"/>
      <c r="BR65" s="46"/>
      <c r="BS65" s="1"/>
    </row>
    <row r="66" spans="1:144" ht="15.65" customHeight="1">
      <c r="A66" s="1"/>
      <c r="B66" s="1"/>
      <c r="C66" s="67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9"/>
      <c r="BS66" s="1"/>
    </row>
    <row r="67" spans="1:144" s="10" customFormat="1" ht="15.65" customHeight="1"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</row>
    <row r="68" spans="1:144" ht="12.65" customHeight="1"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  <c r="EN68" s="70"/>
    </row>
    <row r="69" spans="1:144" ht="12.65" customHeight="1"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  <c r="EN69" s="70"/>
    </row>
    <row r="70" spans="1:144" ht="12.65" customHeight="1"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70"/>
      <c r="EI70" s="70"/>
      <c r="EJ70" s="70"/>
      <c r="EK70" s="70"/>
      <c r="EL70" s="70"/>
      <c r="EM70" s="70"/>
      <c r="EN70" s="70"/>
    </row>
    <row r="71" spans="1:144" ht="12.65" customHeight="1"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0"/>
      <c r="CY71" s="70"/>
      <c r="CZ71" s="70"/>
      <c r="DA71" s="70"/>
      <c r="DB71" s="70"/>
      <c r="DC71" s="70"/>
      <c r="DD71" s="70"/>
      <c r="DE71" s="70"/>
      <c r="DF71" s="70"/>
      <c r="DG71" s="70"/>
      <c r="DH71" s="70"/>
      <c r="DI71" s="70"/>
      <c r="DJ71" s="70"/>
      <c r="DK71" s="70"/>
      <c r="DL71" s="70"/>
      <c r="DM71" s="70"/>
      <c r="DN71" s="70"/>
      <c r="DO71" s="70"/>
      <c r="DP71" s="70"/>
      <c r="DQ71" s="70"/>
      <c r="DR71" s="70"/>
      <c r="DS71" s="70"/>
      <c r="DT71" s="70"/>
      <c r="DU71" s="70"/>
      <c r="DV71" s="70"/>
      <c r="DW71" s="70"/>
      <c r="DX71" s="70"/>
      <c r="DY71" s="70"/>
      <c r="DZ71" s="70"/>
      <c r="EA71" s="70"/>
      <c r="EB71" s="70"/>
      <c r="EC71" s="70"/>
      <c r="ED71" s="70"/>
      <c r="EE71" s="70"/>
      <c r="EF71" s="70"/>
      <c r="EG71" s="70"/>
      <c r="EH71" s="70"/>
      <c r="EI71" s="70"/>
      <c r="EJ71" s="70"/>
      <c r="EK71" s="70"/>
      <c r="EL71" s="70"/>
      <c r="EM71" s="70"/>
      <c r="EN71" s="70"/>
    </row>
    <row r="72" spans="1:144" ht="12.65" customHeight="1"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0"/>
      <c r="DF72" s="70"/>
      <c r="DG72" s="70"/>
      <c r="DH72" s="70"/>
      <c r="DI72" s="70"/>
      <c r="DJ72" s="70"/>
      <c r="DK72" s="70"/>
      <c r="DL72" s="70"/>
      <c r="DM72" s="70"/>
      <c r="DN72" s="70"/>
      <c r="DO72" s="70"/>
      <c r="DP72" s="70"/>
      <c r="DQ72" s="70"/>
      <c r="DR72" s="70"/>
      <c r="DS72" s="70"/>
      <c r="DT72" s="70"/>
      <c r="DU72" s="70"/>
      <c r="DV72" s="70"/>
      <c r="DW72" s="70"/>
      <c r="DX72" s="70"/>
      <c r="DY72" s="70"/>
      <c r="DZ72" s="70"/>
      <c r="EA72" s="70"/>
      <c r="EB72" s="70"/>
      <c r="EC72" s="70"/>
      <c r="ED72" s="70"/>
      <c r="EE72" s="70"/>
      <c r="EF72" s="70"/>
      <c r="EG72" s="70"/>
      <c r="EH72" s="70"/>
      <c r="EI72" s="70"/>
      <c r="EJ72" s="70"/>
      <c r="EK72" s="70"/>
      <c r="EL72" s="70"/>
      <c r="EM72" s="70"/>
      <c r="EN72" s="70"/>
    </row>
    <row r="73" spans="1:144" ht="12.65" customHeight="1"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70"/>
      <c r="EA73" s="70"/>
      <c r="EB73" s="70"/>
      <c r="EC73" s="70"/>
      <c r="ED73" s="70"/>
      <c r="EE73" s="70"/>
      <c r="EF73" s="70"/>
      <c r="EG73" s="70"/>
      <c r="EH73" s="70"/>
      <c r="EI73" s="70"/>
      <c r="EJ73" s="70"/>
      <c r="EK73" s="70"/>
      <c r="EL73" s="70"/>
      <c r="EM73" s="70"/>
      <c r="EN73" s="70"/>
    </row>
    <row r="74" spans="1:144" ht="12.65" customHeight="1"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70"/>
      <c r="EA74" s="70"/>
      <c r="EB74" s="70"/>
      <c r="EC74" s="70"/>
      <c r="ED74" s="70"/>
      <c r="EE74" s="70"/>
      <c r="EF74" s="70"/>
      <c r="EG74" s="70"/>
      <c r="EH74" s="70"/>
      <c r="EI74" s="70"/>
      <c r="EJ74" s="70"/>
      <c r="EK74" s="70"/>
      <c r="EL74" s="70"/>
      <c r="EM74" s="70"/>
      <c r="EN74" s="70"/>
    </row>
  </sheetData>
  <mergeCells count="62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BN38:BQ40"/>
    <mergeCell ref="D40:M43"/>
    <mergeCell ref="N40:Q43"/>
    <mergeCell ref="U40:AJ42"/>
    <mergeCell ref="BF41:BI44"/>
    <mergeCell ref="BJ41:BM44"/>
    <mergeCell ref="BN41:BQ44"/>
    <mergeCell ref="U43:AJ44"/>
    <mergeCell ref="U38:AJ39"/>
    <mergeCell ref="AM38:BB46"/>
    <mergeCell ref="BF38:BI40"/>
    <mergeCell ref="BJ38:BM40"/>
    <mergeCell ref="U45:AJ47"/>
    <mergeCell ref="BF45:BI47"/>
    <mergeCell ref="BJ45:BM47"/>
    <mergeCell ref="BN45:BQ47"/>
    <mergeCell ref="D47:M50"/>
    <mergeCell ref="N47:Q50"/>
    <mergeCell ref="U48:AJ49"/>
    <mergeCell ref="AM48:AR49"/>
    <mergeCell ref="AS48:AX49"/>
    <mergeCell ref="AY48:BD49"/>
    <mergeCell ref="U50:AJ52"/>
    <mergeCell ref="D62:M65"/>
    <mergeCell ref="N62:Q65"/>
    <mergeCell ref="U62:AJ65"/>
    <mergeCell ref="AM62:BQ65"/>
    <mergeCell ref="AM50:AR52"/>
    <mergeCell ref="AS50:AX52"/>
    <mergeCell ref="AY50:BD52"/>
    <mergeCell ref="U55:AD56"/>
    <mergeCell ref="AE55:AJ56"/>
    <mergeCell ref="AM55:BQ59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73"/>
  <sheetViews>
    <sheetView showZeros="0" view="pageBreakPreview" zoomScale="50" zoomScaleNormal="55" zoomScaleSheetLayoutView="50" workbookViewId="0">
      <selection activeCell="BA24" sqref="BA24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1"/>
  </cols>
  <sheetData>
    <row r="1" spans="3:71" s="1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" customFormat="1" ht="15.65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1" customFormat="1" ht="15.65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1" customFormat="1" ht="15.65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1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1" customFormat="1" ht="15.65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1" customFormat="1" ht="15.65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1" customFormat="1" ht="15.65" customHeight="1">
      <c r="C8" s="200" t="s">
        <v>0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2" t="s">
        <v>1</v>
      </c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4"/>
      <c r="AO8" s="212" t="s">
        <v>2</v>
      </c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4"/>
      <c r="BG8" s="200" t="s">
        <v>3</v>
      </c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11"/>
      <c r="BS8" s="10"/>
    </row>
    <row r="9" spans="3:71" s="1" customFormat="1" ht="15.65" customHeight="1"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5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7"/>
      <c r="AI9" s="207"/>
      <c r="AJ9" s="207"/>
      <c r="AK9" s="207"/>
      <c r="AL9" s="207"/>
      <c r="AM9" s="207"/>
      <c r="AN9" s="208"/>
      <c r="AO9" s="205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8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11"/>
      <c r="BS9" s="10"/>
    </row>
    <row r="10" spans="3:71" s="1" customFormat="1" ht="15.65" customHeight="1"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9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1"/>
      <c r="AO10" s="209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1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11"/>
      <c r="BS10"/>
    </row>
    <row r="11" spans="3:71" s="1" customFormat="1" ht="15.65" customHeight="1">
      <c r="C11" s="214" t="s">
        <v>48</v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15" t="s">
        <v>50</v>
      </c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03"/>
      <c r="AG11" s="203"/>
      <c r="AH11" s="203"/>
      <c r="AI11" s="203"/>
      <c r="AJ11" s="203"/>
      <c r="AK11" s="203"/>
      <c r="AL11" s="203"/>
      <c r="AM11" s="203"/>
      <c r="AN11" s="204"/>
      <c r="AO11" s="221" t="s">
        <v>51</v>
      </c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4"/>
      <c r="BG11" s="214" t="s">
        <v>35</v>
      </c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12"/>
      <c r="BS11"/>
    </row>
    <row r="12" spans="3:71" s="1" customFormat="1" ht="15.65" customHeight="1"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17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06"/>
      <c r="AG12" s="206"/>
      <c r="AH12" s="207"/>
      <c r="AI12" s="207"/>
      <c r="AJ12" s="207"/>
      <c r="AK12" s="207"/>
      <c r="AL12" s="207"/>
      <c r="AM12" s="207"/>
      <c r="AN12" s="208"/>
      <c r="AO12" s="205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8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12"/>
      <c r="BS12"/>
    </row>
    <row r="13" spans="3:71" s="1" customFormat="1" ht="15.65" customHeight="1"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19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10"/>
      <c r="AG13" s="210"/>
      <c r="AH13" s="210"/>
      <c r="AI13" s="210"/>
      <c r="AJ13" s="210"/>
      <c r="AK13" s="210"/>
      <c r="AL13" s="210"/>
      <c r="AM13" s="210"/>
      <c r="AN13" s="211"/>
      <c r="AO13" s="209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1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12"/>
      <c r="BS13"/>
    </row>
    <row r="14" spans="3:71" s="1" customFormat="1" ht="15.65" customHeight="1">
      <c r="C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4"/>
    </row>
    <row r="15" spans="3:71" s="1" customFormat="1" ht="15.65" customHeight="1">
      <c r="C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4"/>
    </row>
    <row r="16" spans="3:71" s="1" customFormat="1" ht="15.65" customHeight="1">
      <c r="C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4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78" t="s">
        <v>4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8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71" ht="15.65" customHeight="1">
      <c r="C19" s="19"/>
      <c r="D19" s="181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3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71" ht="13.4" customHeight="1">
      <c r="A20" s="1"/>
      <c r="B20" s="1"/>
      <c r="C20" s="19"/>
      <c r="D20" s="184" t="s">
        <v>5</v>
      </c>
      <c r="E20" s="185"/>
      <c r="F20" s="185"/>
      <c r="G20" s="185"/>
      <c r="H20" s="185"/>
      <c r="I20" s="185"/>
      <c r="J20" s="186"/>
      <c r="K20" s="184" t="s">
        <v>6</v>
      </c>
      <c r="L20" s="185"/>
      <c r="M20" s="185"/>
      <c r="N20" s="185"/>
      <c r="O20" s="185"/>
      <c r="P20" s="185"/>
      <c r="Q20" s="186"/>
      <c r="R20" s="184" t="s">
        <v>7</v>
      </c>
      <c r="S20" s="185"/>
      <c r="T20" s="185"/>
      <c r="U20" s="185"/>
      <c r="V20" s="185"/>
      <c r="W20" s="185"/>
      <c r="X20" s="186"/>
      <c r="Y20" s="193" t="s">
        <v>8</v>
      </c>
      <c r="Z20" s="193"/>
      <c r="AA20" s="193"/>
      <c r="AB20" s="193"/>
      <c r="AC20" s="193"/>
      <c r="AD20" s="193"/>
      <c r="AE20" s="193"/>
      <c r="AF20" s="194" t="s">
        <v>9</v>
      </c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22"/>
      <c r="BB20" s="169" t="s">
        <v>10</v>
      </c>
      <c r="BC20" s="170"/>
      <c r="BD20" s="170"/>
      <c r="BE20" s="170"/>
      <c r="BF20" s="170"/>
      <c r="BG20" s="170"/>
      <c r="BH20" s="170"/>
      <c r="BI20" s="170"/>
      <c r="BJ20" s="155"/>
      <c r="BK20" s="156"/>
      <c r="BL20" s="21"/>
      <c r="BS20" s="23"/>
    </row>
    <row r="21" spans="1:71" ht="13.4" customHeight="1">
      <c r="A21" s="1"/>
      <c r="B21" s="1"/>
      <c r="C21" s="19"/>
      <c r="D21" s="187"/>
      <c r="E21" s="188"/>
      <c r="F21" s="188"/>
      <c r="G21" s="188"/>
      <c r="H21" s="188"/>
      <c r="I21" s="188"/>
      <c r="J21" s="189"/>
      <c r="K21" s="187"/>
      <c r="L21" s="188"/>
      <c r="M21" s="188"/>
      <c r="N21" s="188"/>
      <c r="O21" s="188"/>
      <c r="P21" s="188"/>
      <c r="Q21" s="189"/>
      <c r="R21" s="187"/>
      <c r="S21" s="188"/>
      <c r="T21" s="188"/>
      <c r="U21" s="188"/>
      <c r="V21" s="188"/>
      <c r="W21" s="188"/>
      <c r="X21" s="189"/>
      <c r="Y21" s="193"/>
      <c r="Z21" s="193"/>
      <c r="AA21" s="193"/>
      <c r="AB21" s="193"/>
      <c r="AC21" s="193"/>
      <c r="AD21" s="193"/>
      <c r="AE21" s="193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7"/>
      <c r="BA21" s="22"/>
      <c r="BB21" s="171"/>
      <c r="BC21" s="172"/>
      <c r="BD21" s="172"/>
      <c r="BE21" s="172"/>
      <c r="BF21" s="172"/>
      <c r="BG21" s="172"/>
      <c r="BH21" s="172"/>
      <c r="BI21" s="172"/>
      <c r="BJ21" s="157"/>
      <c r="BK21" s="158"/>
      <c r="BL21" s="21"/>
      <c r="BS21" s="23"/>
    </row>
    <row r="22" spans="1:71" ht="13.4" customHeight="1">
      <c r="A22" s="1"/>
      <c r="B22" s="1"/>
      <c r="C22" s="19"/>
      <c r="D22" s="187"/>
      <c r="E22" s="188"/>
      <c r="F22" s="188"/>
      <c r="G22" s="188"/>
      <c r="H22" s="188"/>
      <c r="I22" s="188"/>
      <c r="J22" s="189"/>
      <c r="K22" s="187"/>
      <c r="L22" s="188"/>
      <c r="M22" s="188"/>
      <c r="N22" s="188"/>
      <c r="O22" s="188"/>
      <c r="P22" s="188"/>
      <c r="Q22" s="189"/>
      <c r="R22" s="187"/>
      <c r="S22" s="188"/>
      <c r="T22" s="188"/>
      <c r="U22" s="188"/>
      <c r="V22" s="188"/>
      <c r="W22" s="188"/>
      <c r="X22" s="189"/>
      <c r="Y22" s="193"/>
      <c r="Z22" s="193"/>
      <c r="AA22" s="193"/>
      <c r="AB22" s="193"/>
      <c r="AC22" s="193"/>
      <c r="AD22" s="193"/>
      <c r="AE22" s="193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24"/>
      <c r="BB22" s="171"/>
      <c r="BC22" s="172"/>
      <c r="BD22" s="172"/>
      <c r="BE22" s="172"/>
      <c r="BF22" s="172"/>
      <c r="BG22" s="172"/>
      <c r="BH22" s="172"/>
      <c r="BI22" s="172"/>
      <c r="BJ22" s="157"/>
      <c r="BK22" s="158"/>
      <c r="BL22" s="21"/>
      <c r="BS22" s="23"/>
    </row>
    <row r="23" spans="1:71" ht="31.4" customHeight="1">
      <c r="A23" s="1"/>
      <c r="B23" s="1"/>
      <c r="C23" s="19"/>
      <c r="D23" s="190"/>
      <c r="E23" s="191"/>
      <c r="F23" s="191"/>
      <c r="G23" s="191"/>
      <c r="H23" s="191"/>
      <c r="I23" s="191"/>
      <c r="J23" s="192"/>
      <c r="K23" s="190"/>
      <c r="L23" s="191"/>
      <c r="M23" s="191"/>
      <c r="N23" s="191"/>
      <c r="O23" s="191"/>
      <c r="P23" s="191"/>
      <c r="Q23" s="192"/>
      <c r="R23" s="190"/>
      <c r="S23" s="191"/>
      <c r="T23" s="191"/>
      <c r="U23" s="191"/>
      <c r="V23" s="191"/>
      <c r="W23" s="191"/>
      <c r="X23" s="192"/>
      <c r="Y23" s="193"/>
      <c r="Z23" s="193"/>
      <c r="AA23" s="193"/>
      <c r="AB23" s="193"/>
      <c r="AC23" s="193"/>
      <c r="AD23" s="193"/>
      <c r="AE23" s="193"/>
      <c r="AF23" s="175" t="s">
        <v>11</v>
      </c>
      <c r="AG23" s="175"/>
      <c r="AH23" s="175"/>
      <c r="AI23" s="175"/>
      <c r="AJ23" s="175"/>
      <c r="AK23" s="175"/>
      <c r="AL23" s="176"/>
      <c r="AM23" s="177" t="s">
        <v>12</v>
      </c>
      <c r="AN23" s="175"/>
      <c r="AO23" s="175"/>
      <c r="AP23" s="175"/>
      <c r="AQ23" s="175"/>
      <c r="AR23" s="175"/>
      <c r="AS23" s="176"/>
      <c r="AT23" s="177" t="s">
        <v>13</v>
      </c>
      <c r="AU23" s="175"/>
      <c r="AV23" s="175"/>
      <c r="AW23" s="175"/>
      <c r="AX23" s="175"/>
      <c r="AY23" s="175"/>
      <c r="AZ23" s="176"/>
      <c r="BA23" s="24"/>
      <c r="BB23" s="173"/>
      <c r="BC23" s="174"/>
      <c r="BD23" s="174"/>
      <c r="BE23" s="174"/>
      <c r="BF23" s="174"/>
      <c r="BG23" s="174"/>
      <c r="BH23" s="174"/>
      <c r="BI23" s="174"/>
      <c r="BJ23" s="159"/>
      <c r="BK23" s="160"/>
      <c r="BL23" s="21"/>
      <c r="BS23" s="23"/>
    </row>
    <row r="24" spans="1:71" ht="15.65" customHeight="1">
      <c r="A24" s="1"/>
      <c r="B24" s="1"/>
      <c r="C24" s="19"/>
      <c r="D24" s="137" t="str">
        <f>IF([6]回答表!R49="●","●","")</f>
        <v/>
      </c>
      <c r="E24" s="138"/>
      <c r="F24" s="138"/>
      <c r="G24" s="138"/>
      <c r="H24" s="138"/>
      <c r="I24" s="138"/>
      <c r="J24" s="139"/>
      <c r="K24" s="137" t="str">
        <f>IF([6]回答表!R50="●","●","")</f>
        <v/>
      </c>
      <c r="L24" s="138"/>
      <c r="M24" s="138"/>
      <c r="N24" s="138"/>
      <c r="O24" s="138"/>
      <c r="P24" s="138"/>
      <c r="Q24" s="139"/>
      <c r="R24" s="137" t="str">
        <f>IF([6]回答表!R51="●","●","")</f>
        <v/>
      </c>
      <c r="S24" s="138"/>
      <c r="T24" s="138"/>
      <c r="U24" s="138"/>
      <c r="V24" s="138"/>
      <c r="W24" s="138"/>
      <c r="X24" s="139"/>
      <c r="Y24" s="137" t="str">
        <f>IF([6]回答表!R52="●","●","")</f>
        <v>●</v>
      </c>
      <c r="Z24" s="138"/>
      <c r="AA24" s="138"/>
      <c r="AB24" s="138"/>
      <c r="AC24" s="138"/>
      <c r="AD24" s="138"/>
      <c r="AE24" s="139"/>
      <c r="AF24" s="134" t="str">
        <f>IF([6]回答表!R53="●","●","")</f>
        <v/>
      </c>
      <c r="AG24" s="135"/>
      <c r="AH24" s="135"/>
      <c r="AI24" s="135"/>
      <c r="AJ24" s="135"/>
      <c r="AK24" s="135"/>
      <c r="AL24" s="136"/>
      <c r="AM24" s="134" t="str">
        <f>IF([6]回答表!R54="●","●","")</f>
        <v/>
      </c>
      <c r="AN24" s="135"/>
      <c r="AO24" s="135"/>
      <c r="AP24" s="135"/>
      <c r="AQ24" s="135"/>
      <c r="AR24" s="135"/>
      <c r="AS24" s="136"/>
      <c r="AT24" s="134" t="str">
        <f>IF([6]回答表!R55="●","●","")</f>
        <v/>
      </c>
      <c r="AU24" s="135"/>
      <c r="AV24" s="135"/>
      <c r="AW24" s="135"/>
      <c r="AX24" s="135"/>
      <c r="AY24" s="135"/>
      <c r="AZ24" s="136"/>
      <c r="BA24" s="24"/>
      <c r="BB24" s="134" t="str">
        <f>IF([6]回答表!R56="●","●","")</f>
        <v/>
      </c>
      <c r="BC24" s="135"/>
      <c r="BD24" s="135"/>
      <c r="BE24" s="135"/>
      <c r="BF24" s="135"/>
      <c r="BG24" s="135"/>
      <c r="BH24" s="135"/>
      <c r="BI24" s="135"/>
      <c r="BJ24" s="155"/>
      <c r="BK24" s="156"/>
      <c r="BL24" s="21"/>
      <c r="BS24" s="23"/>
    </row>
    <row r="25" spans="1:71" ht="15.65" customHeight="1">
      <c r="A25" s="1"/>
      <c r="B25" s="1"/>
      <c r="C25" s="19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25"/>
      <c r="BB25" s="137"/>
      <c r="BC25" s="138"/>
      <c r="BD25" s="138"/>
      <c r="BE25" s="138"/>
      <c r="BF25" s="138"/>
      <c r="BG25" s="138"/>
      <c r="BH25" s="138"/>
      <c r="BI25" s="138"/>
      <c r="BJ25" s="157"/>
      <c r="BK25" s="158"/>
      <c r="BL25" s="21"/>
      <c r="BS25" s="23"/>
    </row>
    <row r="26" spans="1:71" ht="15.65" customHeight="1">
      <c r="A26" s="1"/>
      <c r="B26" s="1"/>
      <c r="C26" s="19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25"/>
      <c r="BB26" s="140"/>
      <c r="BC26" s="141"/>
      <c r="BD26" s="141"/>
      <c r="BE26" s="141"/>
      <c r="BF26" s="141"/>
      <c r="BG26" s="141"/>
      <c r="BH26" s="141"/>
      <c r="BI26" s="141"/>
      <c r="BJ26" s="159"/>
      <c r="BK26" s="160"/>
      <c r="BL26" s="21"/>
      <c r="BS26" s="23"/>
    </row>
    <row r="27" spans="1:71" ht="15.65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71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0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1"/>
    </row>
    <row r="30" spans="1:71" ht="15.65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0"/>
    </row>
    <row r="31" spans="1:71" ht="15.65" customHeight="1">
      <c r="A31" s="1"/>
      <c r="B31" s="1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35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7"/>
      <c r="BS31" s="1"/>
    </row>
    <row r="32" spans="1:71" ht="15.65" customHeight="1">
      <c r="A32" s="1"/>
      <c r="B32" s="1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24"/>
      <c r="Y32" s="24"/>
      <c r="Z32" s="24"/>
      <c r="AA32" s="40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2"/>
      <c r="AO32" s="41"/>
      <c r="AP32" s="43"/>
      <c r="AQ32" s="43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44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5"/>
      <c r="BO32" s="45"/>
      <c r="BP32" s="45"/>
      <c r="BQ32" s="42"/>
      <c r="BR32" s="46"/>
      <c r="BS32" s="1"/>
    </row>
    <row r="33" spans="1:100" ht="15.65" customHeight="1">
      <c r="A33" s="1"/>
      <c r="B33" s="1"/>
      <c r="C33" s="38"/>
      <c r="D33" s="163" t="s">
        <v>14</v>
      </c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5"/>
      <c r="R33" s="146" t="s">
        <v>36</v>
      </c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44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5"/>
      <c r="BO33" s="45"/>
      <c r="BP33" s="45"/>
      <c r="BQ33" s="42"/>
      <c r="BR33" s="46"/>
      <c r="BS33" s="1"/>
    </row>
    <row r="34" spans="1:100" ht="15.65" customHeight="1">
      <c r="A34" s="1"/>
      <c r="B34" s="1"/>
      <c r="C34" s="38"/>
      <c r="D34" s="166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8"/>
      <c r="R34" s="152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4"/>
      <c r="BC34" s="44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5"/>
      <c r="BO34" s="45"/>
      <c r="BP34" s="45"/>
      <c r="BQ34" s="42"/>
      <c r="BR34" s="46"/>
      <c r="BS34" s="1"/>
    </row>
    <row r="35" spans="1:100" ht="15.65" customHeight="1">
      <c r="A35" s="1"/>
      <c r="B35" s="1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24"/>
      <c r="Y35" s="24"/>
      <c r="Z35" s="24"/>
      <c r="AA35" s="40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2"/>
      <c r="AO35" s="41"/>
      <c r="AP35" s="43"/>
      <c r="AQ35" s="43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4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5"/>
      <c r="BO35" s="45"/>
      <c r="BP35" s="45"/>
      <c r="BQ35" s="42"/>
      <c r="BR35" s="46"/>
      <c r="BS35" s="1"/>
    </row>
    <row r="36" spans="1:100" ht="19">
      <c r="A36" s="1"/>
      <c r="B36" s="1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8" t="s">
        <v>16</v>
      </c>
      <c r="V36" s="49"/>
      <c r="W36" s="50"/>
      <c r="X36" s="51"/>
      <c r="Y36" s="51"/>
      <c r="Z36" s="52"/>
      <c r="AA36" s="52"/>
      <c r="AB36" s="52"/>
      <c r="AC36" s="54"/>
      <c r="AD36" s="54"/>
      <c r="AE36" s="54"/>
      <c r="AF36" s="54"/>
      <c r="AG36" s="54"/>
      <c r="AH36" s="54"/>
      <c r="AI36" s="54"/>
      <c r="AJ36" s="54"/>
      <c r="AK36" s="50"/>
      <c r="AL36" s="50"/>
      <c r="AM36" s="48" t="s">
        <v>17</v>
      </c>
      <c r="AN36" s="39"/>
      <c r="AO36" s="39"/>
      <c r="AP36" s="53"/>
      <c r="AQ36" s="53"/>
      <c r="AR36" s="53"/>
      <c r="AS36" s="45"/>
      <c r="AT36" s="50"/>
      <c r="AU36" s="50"/>
      <c r="AV36" s="50"/>
      <c r="AW36" s="50"/>
      <c r="AX36" s="50"/>
      <c r="AY36" s="50"/>
      <c r="AZ36" s="50"/>
      <c r="BA36" s="50"/>
      <c r="BB36" s="50"/>
      <c r="BC36" s="54"/>
      <c r="BD36" s="45"/>
      <c r="BE36" s="45"/>
      <c r="BF36" s="55" t="s">
        <v>18</v>
      </c>
      <c r="BG36" s="56"/>
      <c r="BH36" s="56"/>
      <c r="BI36" s="56"/>
      <c r="BJ36" s="56"/>
      <c r="BK36" s="56"/>
      <c r="BL36" s="56"/>
      <c r="BM36" s="45"/>
      <c r="BN36" s="45"/>
      <c r="BO36" s="45"/>
      <c r="BP36" s="45"/>
      <c r="BQ36" s="42"/>
      <c r="BR36" s="46"/>
      <c r="BS36" s="1"/>
    </row>
    <row r="37" spans="1:100" ht="19.399999999999999" customHeight="1">
      <c r="A37" s="1"/>
      <c r="B37" s="1"/>
      <c r="C37" s="38"/>
      <c r="D37" s="72" t="s">
        <v>20</v>
      </c>
      <c r="E37" s="72"/>
      <c r="F37" s="72"/>
      <c r="G37" s="72"/>
      <c r="H37" s="72"/>
      <c r="I37" s="72"/>
      <c r="J37" s="72"/>
      <c r="K37" s="72"/>
      <c r="L37" s="72"/>
      <c r="M37" s="72"/>
      <c r="N37" s="74" t="str">
        <f>IF([6]回答表!F18="下水道事業",IF([6]回答表!X52="●","●",""),"")</f>
        <v/>
      </c>
      <c r="O37" s="75"/>
      <c r="P37" s="75"/>
      <c r="Q37" s="76"/>
      <c r="R37" s="39"/>
      <c r="S37" s="39"/>
      <c r="T37" s="39"/>
      <c r="U37" s="236" t="s">
        <v>37</v>
      </c>
      <c r="V37" s="237"/>
      <c r="W37" s="237"/>
      <c r="X37" s="237"/>
      <c r="Y37" s="237"/>
      <c r="Z37" s="237"/>
      <c r="AA37" s="237"/>
      <c r="AB37" s="237"/>
      <c r="AC37" s="38"/>
      <c r="AD37" s="24"/>
      <c r="AE37" s="24"/>
      <c r="AF37" s="24"/>
      <c r="AG37" s="24"/>
      <c r="AH37" s="24"/>
      <c r="AI37" s="24"/>
      <c r="AJ37" s="24"/>
      <c r="AK37" s="57"/>
      <c r="AL37" s="24"/>
      <c r="AM37" s="83" t="str">
        <f>IF([6]回答表!F18="下水道事業",IF([6]回答表!X52="●",[6]回答表!B282,IF([6]回答表!AA52="●",[6]回答表!B352,"")),"")</f>
        <v/>
      </c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5"/>
      <c r="BD37" s="40"/>
      <c r="BE37" s="40"/>
      <c r="BF37" s="143" t="str">
        <f>IF([6]回答表!F18="下水道事業",IF([6]回答表!X52="●",[6]回答表!B330,IF([6]回答表!AA52="●",[6]回答表!B399,"")),"")</f>
        <v/>
      </c>
      <c r="BG37" s="144"/>
      <c r="BH37" s="144"/>
      <c r="BI37" s="144"/>
      <c r="BJ37" s="143"/>
      <c r="BK37" s="144"/>
      <c r="BL37" s="144"/>
      <c r="BM37" s="144"/>
      <c r="BN37" s="143"/>
      <c r="BO37" s="144"/>
      <c r="BP37" s="144"/>
      <c r="BQ37" s="145"/>
      <c r="BR37" s="46"/>
      <c r="BS37" s="1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V37" s="5"/>
    </row>
    <row r="38" spans="1:100" ht="19.399999999999999" customHeight="1">
      <c r="A38" s="1"/>
      <c r="B38" s="1"/>
      <c r="C38" s="38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7"/>
      <c r="O38" s="78"/>
      <c r="P38" s="78"/>
      <c r="Q38" s="79"/>
      <c r="R38" s="39"/>
      <c r="S38" s="39"/>
      <c r="T38" s="39"/>
      <c r="U38" s="238"/>
      <c r="V38" s="239"/>
      <c r="W38" s="239"/>
      <c r="X38" s="239"/>
      <c r="Y38" s="239"/>
      <c r="Z38" s="239"/>
      <c r="AA38" s="239"/>
      <c r="AB38" s="239"/>
      <c r="AC38" s="38"/>
      <c r="AD38" s="24"/>
      <c r="AE38" s="24"/>
      <c r="AF38" s="24"/>
      <c r="AG38" s="24"/>
      <c r="AH38" s="24"/>
      <c r="AI38" s="24"/>
      <c r="AJ38" s="24"/>
      <c r="AK38" s="57"/>
      <c r="AL38" s="24"/>
      <c r="AM38" s="86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8"/>
      <c r="BD38" s="40"/>
      <c r="BE38" s="40"/>
      <c r="BF38" s="101"/>
      <c r="BG38" s="102"/>
      <c r="BH38" s="102"/>
      <c r="BI38" s="102"/>
      <c r="BJ38" s="101"/>
      <c r="BK38" s="102"/>
      <c r="BL38" s="102"/>
      <c r="BM38" s="102"/>
      <c r="BN38" s="101"/>
      <c r="BO38" s="102"/>
      <c r="BP38" s="102"/>
      <c r="BQ38" s="105"/>
      <c r="BR38" s="46"/>
      <c r="BS38" s="1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</row>
    <row r="39" spans="1:100" ht="15.65" customHeight="1">
      <c r="A39" s="1"/>
      <c r="B39" s="1"/>
      <c r="C39" s="38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7"/>
      <c r="O39" s="78"/>
      <c r="P39" s="78"/>
      <c r="Q39" s="79"/>
      <c r="R39" s="39"/>
      <c r="S39" s="39"/>
      <c r="T39" s="39"/>
      <c r="U39" s="134" t="str">
        <f>IF([6]回答表!F18="下水道事業",IF([6]回答表!X52="●",[6]回答表!N311,IF([6]回答表!AA52="●",[6]回答表!N381,"")),"")</f>
        <v/>
      </c>
      <c r="V39" s="135"/>
      <c r="W39" s="135"/>
      <c r="X39" s="135"/>
      <c r="Y39" s="135"/>
      <c r="Z39" s="135"/>
      <c r="AA39" s="135"/>
      <c r="AB39" s="136"/>
      <c r="AC39" s="24"/>
      <c r="AD39" s="24"/>
      <c r="AE39" s="24"/>
      <c r="AF39" s="24"/>
      <c r="AG39" s="24"/>
      <c r="AH39" s="24"/>
      <c r="AI39" s="24"/>
      <c r="AJ39" s="24"/>
      <c r="AK39" s="57"/>
      <c r="AL39" s="24"/>
      <c r="AM39" s="86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8"/>
      <c r="BD39" s="40"/>
      <c r="BE39" s="40"/>
      <c r="BF39" s="101"/>
      <c r="BG39" s="102"/>
      <c r="BH39" s="102"/>
      <c r="BI39" s="102"/>
      <c r="BJ39" s="101"/>
      <c r="BK39" s="102"/>
      <c r="BL39" s="102"/>
      <c r="BM39" s="102"/>
      <c r="BN39" s="101"/>
      <c r="BO39" s="102"/>
      <c r="BP39" s="102"/>
      <c r="BQ39" s="105"/>
      <c r="BR39" s="46"/>
      <c r="BS39" s="1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</row>
    <row r="40" spans="1:100" ht="15.65" customHeight="1">
      <c r="A40" s="1"/>
      <c r="B40" s="1"/>
      <c r="C40" s="38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80"/>
      <c r="O40" s="81"/>
      <c r="P40" s="81"/>
      <c r="Q40" s="82"/>
      <c r="R40" s="39"/>
      <c r="S40" s="39"/>
      <c r="T40" s="39"/>
      <c r="U40" s="137"/>
      <c r="V40" s="138"/>
      <c r="W40" s="138"/>
      <c r="X40" s="138"/>
      <c r="Y40" s="138"/>
      <c r="Z40" s="138"/>
      <c r="AA40" s="138"/>
      <c r="AB40" s="139"/>
      <c r="AC40" s="40"/>
      <c r="AD40" s="40"/>
      <c r="AE40" s="40"/>
      <c r="AF40" s="40"/>
      <c r="AG40" s="40"/>
      <c r="AH40" s="40"/>
      <c r="AI40" s="40"/>
      <c r="AJ40" s="45"/>
      <c r="AK40" s="57"/>
      <c r="AL40" s="24"/>
      <c r="AM40" s="86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8"/>
      <c r="BD40" s="40"/>
      <c r="BE40" s="40"/>
      <c r="BF40" s="101" t="str">
        <f>IF([6]回答表!F18="下水道事業",IF([6]回答表!X52="●",[6]回答表!E330,IF([6]回答表!AA52="●",[6]回答表!E399,"")),"")</f>
        <v/>
      </c>
      <c r="BG40" s="102"/>
      <c r="BH40" s="102"/>
      <c r="BI40" s="102"/>
      <c r="BJ40" s="101" t="str">
        <f>IF([6]回答表!F18="下水道事業",IF([6]回答表!X52="●",[6]回答表!E331,IF([6]回答表!AA52="●",[6]回答表!E400,"")),"")</f>
        <v/>
      </c>
      <c r="BK40" s="102"/>
      <c r="BL40" s="102"/>
      <c r="BM40" s="102"/>
      <c r="BN40" s="101" t="str">
        <f>IF([6]回答表!F18="下水道事業",IF([6]回答表!X52="●",[6]回答表!E332,IF([6]回答表!AA52="●",[6]回答表!E401,"")),"")</f>
        <v/>
      </c>
      <c r="BO40" s="102"/>
      <c r="BP40" s="102"/>
      <c r="BQ40" s="105"/>
      <c r="BR40" s="46"/>
      <c r="BS40" s="1"/>
      <c r="BW40" s="5"/>
      <c r="BX40" s="235" t="str">
        <f>IF([6]回答表!AQ21="下水道事業",IF([6]回答表!BI54="○",[6]回答表!AM285,IF([6]回答表!BL54="○",[6]回答表!AM355,"")),"")</f>
        <v/>
      </c>
      <c r="BY40" s="235"/>
      <c r="BZ40" s="235"/>
      <c r="CA40" s="235"/>
      <c r="CB40" s="235"/>
      <c r="CC40" s="235"/>
      <c r="CD40" s="235"/>
      <c r="CE40" s="235"/>
      <c r="CF40" s="235"/>
      <c r="CG40" s="235"/>
      <c r="CH40" s="235"/>
      <c r="CI40" s="235"/>
      <c r="CJ40" s="235"/>
      <c r="CK40" s="235"/>
      <c r="CL40" s="235"/>
      <c r="CM40" s="235"/>
      <c r="CN40" s="235"/>
      <c r="CO40" s="5"/>
      <c r="CP40" s="5"/>
    </row>
    <row r="41" spans="1:100" ht="15.65" customHeight="1">
      <c r="A41" s="1"/>
      <c r="B41" s="1"/>
      <c r="C41" s="38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71"/>
      <c r="O41" s="71"/>
      <c r="P41" s="71"/>
      <c r="Q41" s="71"/>
      <c r="R41" s="58"/>
      <c r="S41" s="58"/>
      <c r="T41" s="58"/>
      <c r="U41" s="140"/>
      <c r="V41" s="141"/>
      <c r="W41" s="141"/>
      <c r="X41" s="141"/>
      <c r="Y41" s="141"/>
      <c r="Z41" s="141"/>
      <c r="AA41" s="141"/>
      <c r="AB41" s="142"/>
      <c r="AC41" s="40"/>
      <c r="AD41" s="40"/>
      <c r="AE41" s="40"/>
      <c r="AF41" s="40"/>
      <c r="AG41" s="40"/>
      <c r="AH41" s="40"/>
      <c r="AI41" s="40"/>
      <c r="AJ41" s="45"/>
      <c r="AK41" s="57"/>
      <c r="AL41" s="40"/>
      <c r="AM41" s="86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8"/>
      <c r="BD41" s="41"/>
      <c r="BE41" s="41"/>
      <c r="BF41" s="101"/>
      <c r="BG41" s="102"/>
      <c r="BH41" s="102"/>
      <c r="BI41" s="102"/>
      <c r="BJ41" s="101"/>
      <c r="BK41" s="102"/>
      <c r="BL41" s="102"/>
      <c r="BM41" s="102"/>
      <c r="BN41" s="101"/>
      <c r="BO41" s="102"/>
      <c r="BP41" s="102"/>
      <c r="BQ41" s="105"/>
      <c r="BR41" s="46"/>
      <c r="BS41" s="1"/>
      <c r="BW41" s="5"/>
      <c r="BX41" s="235"/>
      <c r="BY41" s="235"/>
      <c r="BZ41" s="235"/>
      <c r="CA41" s="235"/>
      <c r="CB41" s="235"/>
      <c r="CC41" s="235"/>
      <c r="CD41" s="235"/>
      <c r="CE41" s="235"/>
      <c r="CF41" s="235"/>
      <c r="CG41" s="235"/>
      <c r="CH41" s="235"/>
      <c r="CI41" s="235"/>
      <c r="CJ41" s="235"/>
      <c r="CK41" s="235"/>
      <c r="CL41" s="235"/>
      <c r="CM41" s="235"/>
      <c r="CN41" s="235"/>
      <c r="CO41" s="5"/>
      <c r="CP41" s="5"/>
    </row>
    <row r="42" spans="1:100" ht="18" customHeight="1">
      <c r="A42" s="1"/>
      <c r="B42" s="1"/>
      <c r="C42" s="38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40"/>
      <c r="Q42" s="40"/>
      <c r="R42" s="39"/>
      <c r="S42" s="39"/>
      <c r="T42" s="39"/>
      <c r="U42" s="24"/>
      <c r="V42" s="24"/>
      <c r="W42" s="24"/>
      <c r="X42" s="24"/>
      <c r="Y42" s="24"/>
      <c r="Z42" s="24"/>
      <c r="AA42" s="24"/>
      <c r="AB42" s="24"/>
      <c r="AC42" s="24"/>
      <c r="AD42" s="44"/>
      <c r="AE42" s="40"/>
      <c r="AF42" s="40"/>
      <c r="AG42" s="40"/>
      <c r="AH42" s="40"/>
      <c r="AI42" s="40"/>
      <c r="AJ42" s="40"/>
      <c r="AK42" s="40"/>
      <c r="AL42" s="40"/>
      <c r="AM42" s="86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8"/>
      <c r="BD42" s="24"/>
      <c r="BE42" s="24"/>
      <c r="BF42" s="101"/>
      <c r="BG42" s="102"/>
      <c r="BH42" s="102"/>
      <c r="BI42" s="102"/>
      <c r="BJ42" s="101"/>
      <c r="BK42" s="102"/>
      <c r="BL42" s="102"/>
      <c r="BM42" s="102"/>
      <c r="BN42" s="101"/>
      <c r="BO42" s="102"/>
      <c r="BP42" s="102"/>
      <c r="BQ42" s="105"/>
      <c r="BR42" s="46"/>
      <c r="BS42" s="32"/>
      <c r="BT42" s="24"/>
      <c r="BU42" s="24"/>
      <c r="BV42" s="24"/>
      <c r="BW42" s="24"/>
      <c r="BX42" s="235"/>
      <c r="BY42" s="235"/>
      <c r="BZ42" s="235"/>
      <c r="CA42" s="235"/>
      <c r="CB42" s="235"/>
      <c r="CC42" s="235"/>
      <c r="CD42" s="235"/>
      <c r="CE42" s="235"/>
      <c r="CF42" s="235"/>
      <c r="CG42" s="235"/>
      <c r="CH42" s="235"/>
      <c r="CI42" s="235"/>
      <c r="CJ42" s="235"/>
      <c r="CK42" s="235"/>
      <c r="CL42" s="235"/>
      <c r="CM42" s="235"/>
      <c r="CN42" s="235"/>
      <c r="CO42" s="5"/>
      <c r="CP42" s="5"/>
    </row>
    <row r="43" spans="1:100" ht="19.399999999999999" customHeight="1">
      <c r="A43" s="1"/>
      <c r="B43" s="1"/>
      <c r="C43" s="38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71"/>
      <c r="O43" s="71"/>
      <c r="P43" s="71"/>
      <c r="Q43" s="71"/>
      <c r="R43" s="58"/>
      <c r="S43" s="58"/>
      <c r="T43" s="58"/>
      <c r="U43" s="236" t="s">
        <v>38</v>
      </c>
      <c r="V43" s="237"/>
      <c r="W43" s="237"/>
      <c r="X43" s="237"/>
      <c r="Y43" s="237"/>
      <c r="Z43" s="237"/>
      <c r="AA43" s="237"/>
      <c r="AB43" s="237"/>
      <c r="AC43" s="236" t="s">
        <v>39</v>
      </c>
      <c r="AD43" s="237"/>
      <c r="AE43" s="237"/>
      <c r="AF43" s="237"/>
      <c r="AG43" s="237"/>
      <c r="AH43" s="237"/>
      <c r="AI43" s="237"/>
      <c r="AJ43" s="240"/>
      <c r="AK43" s="57"/>
      <c r="AL43" s="40"/>
      <c r="AM43" s="86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8"/>
      <c r="BD43" s="40"/>
      <c r="BE43" s="40"/>
      <c r="BF43" s="101"/>
      <c r="BG43" s="102"/>
      <c r="BH43" s="102"/>
      <c r="BI43" s="102"/>
      <c r="BJ43" s="101"/>
      <c r="BK43" s="102"/>
      <c r="BL43" s="102"/>
      <c r="BM43" s="102"/>
      <c r="BN43" s="101"/>
      <c r="BO43" s="102"/>
      <c r="BP43" s="102"/>
      <c r="BQ43" s="105"/>
      <c r="BR43" s="46"/>
      <c r="BS43" s="1"/>
      <c r="BW43" s="5"/>
      <c r="BX43" s="235"/>
      <c r="BY43" s="235"/>
      <c r="BZ43" s="235"/>
      <c r="CA43" s="235"/>
      <c r="CB43" s="235"/>
      <c r="CC43" s="235"/>
      <c r="CD43" s="235"/>
      <c r="CE43" s="235"/>
      <c r="CF43" s="235"/>
      <c r="CG43" s="235"/>
      <c r="CH43" s="235"/>
      <c r="CI43" s="235"/>
      <c r="CJ43" s="235"/>
      <c r="CK43" s="235"/>
      <c r="CL43" s="235"/>
      <c r="CM43" s="235"/>
      <c r="CN43" s="235"/>
      <c r="CO43" s="5"/>
      <c r="CP43" s="5"/>
    </row>
    <row r="44" spans="1:100" ht="19.399999999999999" customHeight="1">
      <c r="A44" s="1"/>
      <c r="B44" s="1"/>
      <c r="C44" s="38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40"/>
      <c r="Q44" s="40"/>
      <c r="R44" s="40"/>
      <c r="S44" s="39"/>
      <c r="T44" s="39"/>
      <c r="U44" s="238"/>
      <c r="V44" s="239"/>
      <c r="W44" s="239"/>
      <c r="X44" s="239"/>
      <c r="Y44" s="239"/>
      <c r="Z44" s="239"/>
      <c r="AA44" s="239"/>
      <c r="AB44" s="239"/>
      <c r="AC44" s="241"/>
      <c r="AD44" s="242"/>
      <c r="AE44" s="242"/>
      <c r="AF44" s="242"/>
      <c r="AG44" s="242"/>
      <c r="AH44" s="242"/>
      <c r="AI44" s="242"/>
      <c r="AJ44" s="243"/>
      <c r="AK44" s="57"/>
      <c r="AL44" s="40"/>
      <c r="AM44" s="86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8"/>
      <c r="BD44" s="59"/>
      <c r="BE44" s="59"/>
      <c r="BF44" s="101"/>
      <c r="BG44" s="102"/>
      <c r="BH44" s="102"/>
      <c r="BI44" s="102"/>
      <c r="BJ44" s="101"/>
      <c r="BK44" s="102"/>
      <c r="BL44" s="102"/>
      <c r="BM44" s="102"/>
      <c r="BN44" s="101"/>
      <c r="BO44" s="102"/>
      <c r="BP44" s="102"/>
      <c r="BQ44" s="105"/>
      <c r="BR44" s="46"/>
      <c r="BS44" s="1"/>
      <c r="BW44" s="5"/>
      <c r="BX44" s="235"/>
      <c r="BY44" s="235"/>
      <c r="BZ44" s="235"/>
      <c r="CA44" s="235"/>
      <c r="CB44" s="235"/>
      <c r="CC44" s="235"/>
      <c r="CD44" s="235"/>
      <c r="CE44" s="235"/>
      <c r="CF44" s="235"/>
      <c r="CG44" s="235"/>
      <c r="CH44" s="235"/>
      <c r="CI44" s="235"/>
      <c r="CJ44" s="235"/>
      <c r="CK44" s="235"/>
      <c r="CL44" s="235"/>
      <c r="CM44" s="235"/>
      <c r="CN44" s="235"/>
      <c r="CO44" s="5"/>
      <c r="CP44" s="5"/>
    </row>
    <row r="45" spans="1:100" ht="15.65" customHeight="1">
      <c r="A45" s="1"/>
      <c r="B45" s="1"/>
      <c r="C45" s="38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40"/>
      <c r="Q45" s="40"/>
      <c r="R45" s="40"/>
      <c r="S45" s="39"/>
      <c r="T45" s="39"/>
      <c r="U45" s="134" t="str">
        <f>IF([6]回答表!F18="下水道事業",IF([6]回答表!X52="●",[6]回答表!Y313,IF([6]回答表!AA52="●",[6]回答表!Y383,"")),"")</f>
        <v/>
      </c>
      <c r="V45" s="135"/>
      <c r="W45" s="135"/>
      <c r="X45" s="135"/>
      <c r="Y45" s="135"/>
      <c r="Z45" s="135"/>
      <c r="AA45" s="135"/>
      <c r="AB45" s="136"/>
      <c r="AC45" s="134" t="str">
        <f>IF([6]回答表!F18="下水道事業",IF([6]回答表!X52="●",[6]回答表!Y314,IF([6]回答表!AA52="●",[6]回答表!Y384,"")),"")</f>
        <v/>
      </c>
      <c r="AD45" s="135"/>
      <c r="AE45" s="135"/>
      <c r="AF45" s="135"/>
      <c r="AG45" s="135"/>
      <c r="AH45" s="135"/>
      <c r="AI45" s="135"/>
      <c r="AJ45" s="136"/>
      <c r="AK45" s="57"/>
      <c r="AL45" s="40"/>
      <c r="AM45" s="86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8"/>
      <c r="BD45" s="59"/>
      <c r="BE45" s="59"/>
      <c r="BF45" s="101" t="s">
        <v>22</v>
      </c>
      <c r="BG45" s="102"/>
      <c r="BH45" s="102"/>
      <c r="BI45" s="102"/>
      <c r="BJ45" s="101" t="s">
        <v>23</v>
      </c>
      <c r="BK45" s="102"/>
      <c r="BL45" s="102"/>
      <c r="BM45" s="102"/>
      <c r="BN45" s="101" t="s">
        <v>24</v>
      </c>
      <c r="BO45" s="102"/>
      <c r="BP45" s="102"/>
      <c r="BQ45" s="105"/>
      <c r="BR45" s="46"/>
      <c r="BS45" s="1"/>
      <c r="BW45" s="5"/>
      <c r="BX45" s="235"/>
      <c r="BY45" s="235"/>
      <c r="BZ45" s="235"/>
      <c r="CA45" s="235"/>
      <c r="CB45" s="235"/>
      <c r="CC45" s="235"/>
      <c r="CD45" s="235"/>
      <c r="CE45" s="235"/>
      <c r="CF45" s="235"/>
      <c r="CG45" s="235"/>
      <c r="CH45" s="235"/>
      <c r="CI45" s="235"/>
      <c r="CJ45" s="235"/>
      <c r="CK45" s="235"/>
      <c r="CL45" s="235"/>
      <c r="CM45" s="235"/>
      <c r="CN45" s="235"/>
      <c r="CO45" s="5"/>
      <c r="CP45" s="5"/>
    </row>
    <row r="46" spans="1:100" ht="15.65" customHeight="1">
      <c r="A46" s="1"/>
      <c r="B46" s="1"/>
      <c r="C46" s="38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40"/>
      <c r="Q46" s="40"/>
      <c r="R46" s="40"/>
      <c r="S46" s="39"/>
      <c r="T46" s="39"/>
      <c r="U46" s="137"/>
      <c r="V46" s="138"/>
      <c r="W46" s="138"/>
      <c r="X46" s="138"/>
      <c r="Y46" s="138"/>
      <c r="Z46" s="138"/>
      <c r="AA46" s="138"/>
      <c r="AB46" s="139"/>
      <c r="AC46" s="137"/>
      <c r="AD46" s="138"/>
      <c r="AE46" s="138"/>
      <c r="AF46" s="138"/>
      <c r="AG46" s="138"/>
      <c r="AH46" s="138"/>
      <c r="AI46" s="138"/>
      <c r="AJ46" s="139"/>
      <c r="AK46" s="57"/>
      <c r="AL46" s="40"/>
      <c r="AM46" s="89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1"/>
      <c r="BD46" s="59"/>
      <c r="BE46" s="59"/>
      <c r="BF46" s="101"/>
      <c r="BG46" s="102"/>
      <c r="BH46" s="102"/>
      <c r="BI46" s="102"/>
      <c r="BJ46" s="101"/>
      <c r="BK46" s="102"/>
      <c r="BL46" s="102"/>
      <c r="BM46" s="102"/>
      <c r="BN46" s="101"/>
      <c r="BO46" s="102"/>
      <c r="BP46" s="102"/>
      <c r="BQ46" s="105"/>
      <c r="BR46" s="46"/>
      <c r="BS46" s="1"/>
      <c r="BW46" s="5"/>
      <c r="BX46" s="235"/>
      <c r="BY46" s="235"/>
      <c r="BZ46" s="235"/>
      <c r="CA46" s="235"/>
      <c r="CB46" s="235"/>
      <c r="CC46" s="235"/>
      <c r="CD46" s="235"/>
      <c r="CE46" s="235"/>
      <c r="CF46" s="235"/>
      <c r="CG46" s="235"/>
      <c r="CH46" s="235"/>
      <c r="CI46" s="235"/>
      <c r="CJ46" s="235"/>
      <c r="CK46" s="235"/>
      <c r="CL46" s="235"/>
      <c r="CM46" s="235"/>
      <c r="CN46" s="235"/>
      <c r="CO46" s="5"/>
      <c r="CP46" s="5"/>
    </row>
    <row r="47" spans="1:100" ht="15.65" customHeight="1">
      <c r="A47" s="1"/>
      <c r="B47" s="1"/>
      <c r="C47" s="38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40"/>
      <c r="Q47" s="40"/>
      <c r="R47" s="40"/>
      <c r="S47" s="39"/>
      <c r="T47" s="39"/>
      <c r="U47" s="140"/>
      <c r="V47" s="141"/>
      <c r="W47" s="141"/>
      <c r="X47" s="141"/>
      <c r="Y47" s="141"/>
      <c r="Z47" s="141"/>
      <c r="AA47" s="141"/>
      <c r="AB47" s="142"/>
      <c r="AC47" s="140"/>
      <c r="AD47" s="141"/>
      <c r="AE47" s="141"/>
      <c r="AF47" s="141"/>
      <c r="AG47" s="141"/>
      <c r="AH47" s="141"/>
      <c r="AI47" s="141"/>
      <c r="AJ47" s="142"/>
      <c r="AK47" s="57"/>
      <c r="AL47" s="40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41"/>
      <c r="BD47" s="59"/>
      <c r="BE47" s="59"/>
      <c r="BF47" s="103"/>
      <c r="BG47" s="104"/>
      <c r="BH47" s="104"/>
      <c r="BI47" s="104"/>
      <c r="BJ47" s="103"/>
      <c r="BK47" s="104"/>
      <c r="BL47" s="104"/>
      <c r="BM47" s="104"/>
      <c r="BN47" s="103"/>
      <c r="BO47" s="104"/>
      <c r="BP47" s="104"/>
      <c r="BQ47" s="106"/>
      <c r="BR47" s="46"/>
      <c r="BS47" s="1"/>
      <c r="BW47" s="5"/>
      <c r="BX47" s="235"/>
      <c r="BY47" s="235"/>
      <c r="BZ47" s="235"/>
      <c r="CA47" s="235"/>
      <c r="CB47" s="235"/>
      <c r="CC47" s="235"/>
      <c r="CD47" s="235"/>
      <c r="CE47" s="235"/>
      <c r="CF47" s="235"/>
      <c r="CG47" s="235"/>
      <c r="CH47" s="235"/>
      <c r="CI47" s="235"/>
      <c r="CJ47" s="235"/>
      <c r="CK47" s="235"/>
      <c r="CL47" s="235"/>
      <c r="CM47" s="235"/>
      <c r="CN47" s="235"/>
      <c r="CO47" s="5"/>
      <c r="CP47" s="5"/>
    </row>
    <row r="48" spans="1:100" ht="18" customHeight="1">
      <c r="A48" s="1"/>
      <c r="B48" s="1"/>
      <c r="C48" s="38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40"/>
      <c r="Q48" s="40"/>
      <c r="R48" s="39"/>
      <c r="S48" s="39"/>
      <c r="T48" s="39"/>
      <c r="U48" s="24"/>
      <c r="V48" s="24"/>
      <c r="W48" s="24"/>
      <c r="X48" s="24"/>
      <c r="Y48" s="24"/>
      <c r="Z48" s="24"/>
      <c r="AA48" s="24"/>
      <c r="AB48" s="24"/>
      <c r="AC48" s="24"/>
      <c r="AD48" s="44"/>
      <c r="AE48" s="40"/>
      <c r="AF48" s="40"/>
      <c r="AG48" s="40"/>
      <c r="AH48" s="40"/>
      <c r="AI48" s="40"/>
      <c r="AJ48" s="40"/>
      <c r="AK48" s="40"/>
      <c r="AL48" s="40"/>
      <c r="AM48" s="40"/>
      <c r="AN48" s="45"/>
      <c r="AO48" s="45"/>
      <c r="AP48" s="45"/>
      <c r="AQ48" s="42"/>
      <c r="AR48" s="24"/>
      <c r="AS48" s="68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46"/>
      <c r="BS48" s="32"/>
      <c r="BT48" s="24"/>
      <c r="BU48" s="24"/>
      <c r="BV48" s="24"/>
      <c r="BW48" s="24"/>
      <c r="BX48" s="235"/>
      <c r="BY48" s="235"/>
      <c r="BZ48" s="235"/>
      <c r="CA48" s="235"/>
      <c r="CB48" s="235"/>
      <c r="CC48" s="235"/>
      <c r="CD48" s="235"/>
      <c r="CE48" s="235"/>
      <c r="CF48" s="235"/>
      <c r="CG48" s="235"/>
      <c r="CH48" s="235"/>
      <c r="CI48" s="235"/>
      <c r="CJ48" s="235"/>
      <c r="CK48" s="235"/>
      <c r="CL48" s="235"/>
      <c r="CM48" s="235"/>
      <c r="CN48" s="235"/>
      <c r="CO48" s="5"/>
      <c r="CP48" s="5"/>
    </row>
    <row r="49" spans="1:94" ht="19" customHeight="1">
      <c r="A49" s="1"/>
      <c r="B49" s="1"/>
      <c r="C49" s="38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71"/>
      <c r="O49" s="71"/>
      <c r="P49" s="71"/>
      <c r="Q49" s="71"/>
      <c r="R49" s="39"/>
      <c r="S49" s="39"/>
      <c r="T49" s="39"/>
      <c r="U49" s="122" t="s">
        <v>40</v>
      </c>
      <c r="V49" s="123"/>
      <c r="W49" s="123"/>
      <c r="X49" s="123"/>
      <c r="Y49" s="123"/>
      <c r="Z49" s="123"/>
      <c r="AA49" s="123"/>
      <c r="AB49" s="123"/>
      <c r="AC49" s="122" t="s">
        <v>41</v>
      </c>
      <c r="AD49" s="123"/>
      <c r="AE49" s="123"/>
      <c r="AF49" s="123"/>
      <c r="AG49" s="123"/>
      <c r="AH49" s="123"/>
      <c r="AI49" s="123"/>
      <c r="AJ49" s="124"/>
      <c r="AK49" s="122" t="s">
        <v>42</v>
      </c>
      <c r="AL49" s="123"/>
      <c r="AM49" s="123"/>
      <c r="AN49" s="123"/>
      <c r="AO49" s="123"/>
      <c r="AP49" s="123"/>
      <c r="AQ49" s="123"/>
      <c r="AR49" s="123"/>
      <c r="AS49" s="122" t="s">
        <v>43</v>
      </c>
      <c r="AT49" s="123"/>
      <c r="AU49" s="123"/>
      <c r="AV49" s="123"/>
      <c r="AW49" s="123"/>
      <c r="AX49" s="123"/>
      <c r="AY49" s="123"/>
      <c r="AZ49" s="124"/>
      <c r="BA49" s="122" t="s">
        <v>44</v>
      </c>
      <c r="BB49" s="123"/>
      <c r="BC49" s="123"/>
      <c r="BD49" s="123"/>
      <c r="BE49" s="123"/>
      <c r="BF49" s="123"/>
      <c r="BG49" s="123"/>
      <c r="BH49" s="124"/>
      <c r="BI49" s="24"/>
      <c r="BJ49" s="24"/>
      <c r="BK49" s="24"/>
      <c r="BL49" s="24"/>
      <c r="BM49" s="24"/>
      <c r="BN49" s="24"/>
      <c r="BO49" s="24"/>
      <c r="BP49" s="24"/>
      <c r="BQ49" s="24"/>
      <c r="BR49" s="46"/>
      <c r="BS49" s="32"/>
      <c r="BT49" s="24"/>
      <c r="BU49" s="24"/>
      <c r="BV49" s="24"/>
      <c r="BW49" s="24"/>
      <c r="BX49" s="235"/>
      <c r="BY49" s="235"/>
      <c r="BZ49" s="235"/>
      <c r="CA49" s="235"/>
      <c r="CB49" s="235"/>
      <c r="CC49" s="235"/>
      <c r="CD49" s="235"/>
      <c r="CE49" s="235"/>
      <c r="CF49" s="235"/>
      <c r="CG49" s="235"/>
      <c r="CH49" s="235"/>
      <c r="CI49" s="235"/>
      <c r="CJ49" s="235"/>
      <c r="CK49" s="235"/>
      <c r="CL49" s="235"/>
      <c r="CM49" s="235"/>
      <c r="CN49" s="235"/>
      <c r="CO49" s="5"/>
      <c r="CP49" s="5"/>
    </row>
    <row r="50" spans="1:94" ht="15.65" customHeight="1">
      <c r="A50" s="1"/>
      <c r="B50" s="1"/>
      <c r="C50" s="38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40"/>
      <c r="Q50" s="40"/>
      <c r="R50" s="39"/>
      <c r="S50" s="39"/>
      <c r="T50" s="39"/>
      <c r="U50" s="232"/>
      <c r="V50" s="233"/>
      <c r="W50" s="233"/>
      <c r="X50" s="233"/>
      <c r="Y50" s="233"/>
      <c r="Z50" s="233"/>
      <c r="AA50" s="233"/>
      <c r="AB50" s="233"/>
      <c r="AC50" s="232"/>
      <c r="AD50" s="233"/>
      <c r="AE50" s="233"/>
      <c r="AF50" s="233"/>
      <c r="AG50" s="233"/>
      <c r="AH50" s="233"/>
      <c r="AI50" s="233"/>
      <c r="AJ50" s="234"/>
      <c r="AK50" s="232"/>
      <c r="AL50" s="233"/>
      <c r="AM50" s="233"/>
      <c r="AN50" s="233"/>
      <c r="AO50" s="233"/>
      <c r="AP50" s="233"/>
      <c r="AQ50" s="233"/>
      <c r="AR50" s="233"/>
      <c r="AS50" s="232"/>
      <c r="AT50" s="233"/>
      <c r="AU50" s="233"/>
      <c r="AV50" s="233"/>
      <c r="AW50" s="233"/>
      <c r="AX50" s="233"/>
      <c r="AY50" s="233"/>
      <c r="AZ50" s="234"/>
      <c r="BA50" s="232"/>
      <c r="BB50" s="233"/>
      <c r="BC50" s="233"/>
      <c r="BD50" s="233"/>
      <c r="BE50" s="233"/>
      <c r="BF50" s="233"/>
      <c r="BG50" s="233"/>
      <c r="BH50" s="234"/>
      <c r="BI50" s="24"/>
      <c r="BJ50" s="24"/>
      <c r="BK50" s="24"/>
      <c r="BL50" s="24"/>
      <c r="BM50" s="24"/>
      <c r="BN50" s="24"/>
      <c r="BO50" s="24"/>
      <c r="BP50" s="24"/>
      <c r="BQ50" s="24"/>
      <c r="BR50" s="46"/>
      <c r="BS50" s="32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5"/>
      <c r="CJ50" s="5"/>
      <c r="CK50" s="5"/>
      <c r="CL50" s="5"/>
      <c r="CM50" s="5"/>
      <c r="CN50" s="5"/>
      <c r="CO50" s="5"/>
      <c r="CP50" s="5"/>
    </row>
    <row r="51" spans="1:94" ht="15.65" customHeight="1">
      <c r="A51" s="1"/>
      <c r="B51" s="1"/>
      <c r="C51" s="38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40"/>
      <c r="Q51" s="40"/>
      <c r="R51" s="39"/>
      <c r="S51" s="39"/>
      <c r="T51" s="39"/>
      <c r="U51" s="134" t="str">
        <f>IF([6]回答表!F18="下水道事業",IF([6]回答表!X52="●",[6]回答表!Y316,IF([6]回答表!AA52="●",[6]回答表!Y386,"")),"")</f>
        <v/>
      </c>
      <c r="V51" s="135"/>
      <c r="W51" s="135"/>
      <c r="X51" s="135"/>
      <c r="Y51" s="135"/>
      <c r="Z51" s="135"/>
      <c r="AA51" s="135"/>
      <c r="AB51" s="136"/>
      <c r="AC51" s="134" t="str">
        <f>IF([6]回答表!F18="下水道事業",IF([6]回答表!X52="●",[6]回答表!Y317,IF([6]回答表!AA52="●",[6]回答表!Y387,"")),"")</f>
        <v/>
      </c>
      <c r="AD51" s="135"/>
      <c r="AE51" s="135"/>
      <c r="AF51" s="135"/>
      <c r="AG51" s="135"/>
      <c r="AH51" s="135"/>
      <c r="AI51" s="135"/>
      <c r="AJ51" s="136"/>
      <c r="AK51" s="134" t="str">
        <f>IF([6]回答表!F18="下水道事業",IF([6]回答表!X52="●",[6]回答表!Y318,IF([6]回答表!AA52="●",[6]回答表!Y388,"")),"")</f>
        <v/>
      </c>
      <c r="AL51" s="135"/>
      <c r="AM51" s="135"/>
      <c r="AN51" s="135"/>
      <c r="AO51" s="135"/>
      <c r="AP51" s="135"/>
      <c r="AQ51" s="135"/>
      <c r="AR51" s="136"/>
      <c r="AS51" s="134" t="str">
        <f>IF([6]回答表!F18="下水道事業",IF([6]回答表!X52="●",[6]回答表!Y319,IF([6]回答表!AA52="●",[6]回答表!Y389,"")),"")</f>
        <v/>
      </c>
      <c r="AT51" s="135"/>
      <c r="AU51" s="135"/>
      <c r="AV51" s="135"/>
      <c r="AW51" s="135"/>
      <c r="AX51" s="135"/>
      <c r="AY51" s="135"/>
      <c r="AZ51" s="136"/>
      <c r="BA51" s="134" t="str">
        <f>IF([6]回答表!F18="下水道事業",IF([6]回答表!X52="●",[6]回答表!Y320,IF([6]回答表!AA52="●",[6]回答表!Y390,"")),"")</f>
        <v/>
      </c>
      <c r="BB51" s="135"/>
      <c r="BC51" s="135"/>
      <c r="BD51" s="135"/>
      <c r="BE51" s="135"/>
      <c r="BF51" s="135"/>
      <c r="BG51" s="135"/>
      <c r="BH51" s="136"/>
      <c r="BI51" s="24"/>
      <c r="BJ51" s="24"/>
      <c r="BK51" s="24"/>
      <c r="BL51" s="24"/>
      <c r="BM51" s="24"/>
      <c r="BN51" s="24"/>
      <c r="BO51" s="24"/>
      <c r="BP51" s="24"/>
      <c r="BQ51" s="24"/>
      <c r="BR51" s="46"/>
      <c r="BS51" s="32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5"/>
      <c r="CJ51" s="5"/>
      <c r="CK51" s="5"/>
      <c r="CL51" s="5"/>
      <c r="CM51" s="5"/>
      <c r="CN51" s="5"/>
      <c r="CO51" s="5"/>
      <c r="CP51" s="5"/>
    </row>
    <row r="52" spans="1:94" ht="15.65" customHeight="1">
      <c r="A52" s="1"/>
      <c r="B52" s="1"/>
      <c r="C52" s="38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40"/>
      <c r="Q52" s="40"/>
      <c r="R52" s="39"/>
      <c r="S52" s="39"/>
      <c r="T52" s="39"/>
      <c r="U52" s="137"/>
      <c r="V52" s="138"/>
      <c r="W52" s="138"/>
      <c r="X52" s="138"/>
      <c r="Y52" s="138"/>
      <c r="Z52" s="138"/>
      <c r="AA52" s="138"/>
      <c r="AB52" s="139"/>
      <c r="AC52" s="137"/>
      <c r="AD52" s="138"/>
      <c r="AE52" s="138"/>
      <c r="AF52" s="138"/>
      <c r="AG52" s="138"/>
      <c r="AH52" s="138"/>
      <c r="AI52" s="138"/>
      <c r="AJ52" s="139"/>
      <c r="AK52" s="137"/>
      <c r="AL52" s="138"/>
      <c r="AM52" s="138"/>
      <c r="AN52" s="138"/>
      <c r="AO52" s="138"/>
      <c r="AP52" s="138"/>
      <c r="AQ52" s="138"/>
      <c r="AR52" s="139"/>
      <c r="AS52" s="137"/>
      <c r="AT52" s="138"/>
      <c r="AU52" s="138"/>
      <c r="AV52" s="138"/>
      <c r="AW52" s="138"/>
      <c r="AX52" s="138"/>
      <c r="AY52" s="138"/>
      <c r="AZ52" s="139"/>
      <c r="BA52" s="137"/>
      <c r="BB52" s="138"/>
      <c r="BC52" s="138"/>
      <c r="BD52" s="138"/>
      <c r="BE52" s="138"/>
      <c r="BF52" s="138"/>
      <c r="BG52" s="138"/>
      <c r="BH52" s="139"/>
      <c r="BI52" s="24"/>
      <c r="BJ52" s="24"/>
      <c r="BK52" s="24"/>
      <c r="BL52" s="24"/>
      <c r="BM52" s="24"/>
      <c r="BN52" s="24"/>
      <c r="BO52" s="24"/>
      <c r="BP52" s="24"/>
      <c r="BQ52" s="24"/>
      <c r="BR52" s="46"/>
      <c r="BS52" s="32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5"/>
      <c r="CJ52" s="5"/>
      <c r="CK52" s="5"/>
      <c r="CL52" s="5"/>
      <c r="CM52" s="5"/>
      <c r="CN52" s="5"/>
      <c r="CO52" s="5"/>
      <c r="CP52" s="5"/>
    </row>
    <row r="53" spans="1:94" ht="15.65" customHeight="1">
      <c r="A53" s="1"/>
      <c r="B53" s="1"/>
      <c r="C53" s="38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40"/>
      <c r="Q53" s="40"/>
      <c r="R53" s="39"/>
      <c r="S53" s="39"/>
      <c r="T53" s="39"/>
      <c r="U53" s="140"/>
      <c r="V53" s="141"/>
      <c r="W53" s="141"/>
      <c r="X53" s="141"/>
      <c r="Y53" s="141"/>
      <c r="Z53" s="141"/>
      <c r="AA53" s="141"/>
      <c r="AB53" s="142"/>
      <c r="AC53" s="140"/>
      <c r="AD53" s="141"/>
      <c r="AE53" s="141"/>
      <c r="AF53" s="141"/>
      <c r="AG53" s="141"/>
      <c r="AH53" s="141"/>
      <c r="AI53" s="141"/>
      <c r="AJ53" s="142"/>
      <c r="AK53" s="140"/>
      <c r="AL53" s="141"/>
      <c r="AM53" s="141"/>
      <c r="AN53" s="141"/>
      <c r="AO53" s="141"/>
      <c r="AP53" s="141"/>
      <c r="AQ53" s="141"/>
      <c r="AR53" s="142"/>
      <c r="AS53" s="140"/>
      <c r="AT53" s="141"/>
      <c r="AU53" s="141"/>
      <c r="AV53" s="141"/>
      <c r="AW53" s="141"/>
      <c r="AX53" s="141"/>
      <c r="AY53" s="141"/>
      <c r="AZ53" s="142"/>
      <c r="BA53" s="140"/>
      <c r="BB53" s="141"/>
      <c r="BC53" s="141"/>
      <c r="BD53" s="141"/>
      <c r="BE53" s="141"/>
      <c r="BF53" s="141"/>
      <c r="BG53" s="141"/>
      <c r="BH53" s="142"/>
      <c r="BI53" s="24"/>
      <c r="BJ53" s="24"/>
      <c r="BK53" s="24"/>
      <c r="BL53" s="24"/>
      <c r="BM53" s="24"/>
      <c r="BN53" s="24"/>
      <c r="BO53" s="24"/>
      <c r="BP53" s="24"/>
      <c r="BQ53" s="24"/>
      <c r="BR53" s="46"/>
      <c r="BS53" s="32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5"/>
      <c r="CJ53" s="5"/>
      <c r="CK53" s="5"/>
      <c r="CL53" s="5"/>
      <c r="CM53" s="5"/>
      <c r="CN53" s="5"/>
      <c r="CO53" s="5"/>
      <c r="CP53" s="5"/>
    </row>
    <row r="54" spans="1:94" ht="29.5" customHeight="1">
      <c r="A54" s="1"/>
      <c r="B54" s="1"/>
      <c r="C54" s="38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40"/>
      <c r="Q54" s="40"/>
      <c r="R54" s="39"/>
      <c r="S54" s="39"/>
      <c r="T54" s="39"/>
      <c r="U54" s="24"/>
      <c r="V54" s="24"/>
      <c r="W54" s="24"/>
      <c r="X54" s="24"/>
      <c r="Y54" s="24"/>
      <c r="Z54" s="24"/>
      <c r="AA54" s="24"/>
      <c r="AB54" s="24"/>
      <c r="AC54" s="24"/>
      <c r="AD54" s="44"/>
      <c r="AE54" s="40"/>
      <c r="AF54" s="40"/>
      <c r="AG54" s="40"/>
      <c r="AH54" s="40"/>
      <c r="AI54" s="40"/>
      <c r="AJ54" s="40"/>
      <c r="AK54" s="40"/>
      <c r="AL54" s="40"/>
      <c r="AM54" s="40"/>
      <c r="AN54" s="45"/>
      <c r="AO54" s="45"/>
      <c r="AP54" s="45"/>
      <c r="AQ54" s="42"/>
      <c r="AR54" s="24"/>
      <c r="AS54" s="3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46"/>
      <c r="BS54" s="32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</row>
    <row r="55" spans="1:94" ht="15.65" customHeight="1">
      <c r="A55" s="1"/>
      <c r="B55" s="1"/>
      <c r="C55" s="38"/>
      <c r="D55" s="40"/>
      <c r="E55" s="40"/>
      <c r="F55" s="40"/>
      <c r="G55" s="40"/>
      <c r="H55" s="40"/>
      <c r="I55" s="40"/>
      <c r="J55" s="40"/>
      <c r="K55" s="40"/>
      <c r="L55" s="45"/>
      <c r="M55" s="45"/>
      <c r="N55" s="45"/>
      <c r="O55" s="42"/>
      <c r="P55" s="61"/>
      <c r="Q55" s="61"/>
      <c r="R55" s="39"/>
      <c r="S55" s="39"/>
      <c r="T55" s="39"/>
      <c r="U55" s="223" t="s">
        <v>45</v>
      </c>
      <c r="V55" s="224"/>
      <c r="W55" s="224"/>
      <c r="X55" s="224"/>
      <c r="Y55" s="224"/>
      <c r="Z55" s="224"/>
      <c r="AA55" s="224"/>
      <c r="AB55" s="224"/>
      <c r="AC55" s="223" t="s">
        <v>46</v>
      </c>
      <c r="AD55" s="224"/>
      <c r="AE55" s="224"/>
      <c r="AF55" s="224"/>
      <c r="AG55" s="224"/>
      <c r="AH55" s="224"/>
      <c r="AI55" s="224"/>
      <c r="AJ55" s="224"/>
      <c r="AK55" s="223" t="s">
        <v>47</v>
      </c>
      <c r="AL55" s="224"/>
      <c r="AM55" s="224"/>
      <c r="AN55" s="224"/>
      <c r="AO55" s="224"/>
      <c r="AP55" s="224"/>
      <c r="AQ55" s="224"/>
      <c r="AR55" s="227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44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5"/>
      <c r="BO55" s="45"/>
      <c r="BP55" s="45"/>
      <c r="BQ55" s="42"/>
      <c r="BR55" s="46"/>
      <c r="BS55" s="10"/>
    </row>
    <row r="56" spans="1:94" ht="15.65" customHeight="1">
      <c r="A56" s="1"/>
      <c r="B56" s="1"/>
      <c r="C56" s="38"/>
      <c r="D56" s="231" t="s">
        <v>25</v>
      </c>
      <c r="E56" s="72"/>
      <c r="F56" s="72"/>
      <c r="G56" s="72"/>
      <c r="H56" s="72"/>
      <c r="I56" s="72"/>
      <c r="J56" s="72"/>
      <c r="K56" s="72"/>
      <c r="L56" s="72"/>
      <c r="M56" s="73"/>
      <c r="N56" s="74" t="str">
        <f>IF([6]回答表!F18="下水道事業",IF([6]回答表!AA52="●","●",""),"")</f>
        <v/>
      </c>
      <c r="O56" s="75"/>
      <c r="P56" s="75"/>
      <c r="Q56" s="76"/>
      <c r="R56" s="39"/>
      <c r="S56" s="39"/>
      <c r="T56" s="39"/>
      <c r="U56" s="225"/>
      <c r="V56" s="226"/>
      <c r="W56" s="226"/>
      <c r="X56" s="226"/>
      <c r="Y56" s="226"/>
      <c r="Z56" s="226"/>
      <c r="AA56" s="226"/>
      <c r="AB56" s="226"/>
      <c r="AC56" s="225"/>
      <c r="AD56" s="226"/>
      <c r="AE56" s="226"/>
      <c r="AF56" s="226"/>
      <c r="AG56" s="226"/>
      <c r="AH56" s="226"/>
      <c r="AI56" s="226"/>
      <c r="AJ56" s="226"/>
      <c r="AK56" s="228"/>
      <c r="AL56" s="229"/>
      <c r="AM56" s="229"/>
      <c r="AN56" s="229"/>
      <c r="AO56" s="229"/>
      <c r="AP56" s="229"/>
      <c r="AQ56" s="229"/>
      <c r="AR56" s="230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44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5"/>
      <c r="BO56" s="45"/>
      <c r="BP56" s="45"/>
      <c r="BQ56" s="42"/>
      <c r="BR56" s="46"/>
      <c r="BS56" s="1"/>
    </row>
    <row r="57" spans="1:94" ht="15.65" customHeight="1">
      <c r="A57" s="1"/>
      <c r="B57" s="1"/>
      <c r="C57" s="38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7"/>
      <c r="O57" s="78"/>
      <c r="P57" s="78"/>
      <c r="Q57" s="79"/>
      <c r="R57" s="39"/>
      <c r="S57" s="39"/>
      <c r="T57" s="39"/>
      <c r="U57" s="134" t="str">
        <f>IF([6]回答表!F18="下水道事業",IF([6]回答表!X52="●",[6]回答表!N322,IF([6]回答表!AA52="●",[6]回答表!N392,"")),"")</f>
        <v/>
      </c>
      <c r="V57" s="135"/>
      <c r="W57" s="135"/>
      <c r="X57" s="135"/>
      <c r="Y57" s="135"/>
      <c r="Z57" s="135"/>
      <c r="AA57" s="135"/>
      <c r="AB57" s="136"/>
      <c r="AC57" s="134" t="str">
        <f>IF([6]回答表!F18="下水道事業",IF([6]回答表!X52="●",[6]回答表!N323,IF([6]回答表!AA52="●",[6]回答表!N393,"")),"")</f>
        <v/>
      </c>
      <c r="AD57" s="135"/>
      <c r="AE57" s="135"/>
      <c r="AF57" s="135"/>
      <c r="AG57" s="135"/>
      <c r="AH57" s="135"/>
      <c r="AI57" s="135"/>
      <c r="AJ57" s="136"/>
      <c r="AK57" s="134" t="str">
        <f>IF([6]回答表!F18="下水道事業",IF([6]回答表!X52="●",[6]回答表!N324,IF([6]回答表!AA52="●",[6]回答表!N394,"")),"")</f>
        <v/>
      </c>
      <c r="AL57" s="135"/>
      <c r="AM57" s="135"/>
      <c r="AN57" s="135"/>
      <c r="AO57" s="135"/>
      <c r="AP57" s="135"/>
      <c r="AQ57" s="135"/>
      <c r="AR57" s="136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44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5"/>
      <c r="BO57" s="45"/>
      <c r="BP57" s="45"/>
      <c r="BQ57" s="42"/>
      <c r="BR57" s="46"/>
      <c r="BS57" s="1"/>
    </row>
    <row r="58" spans="1:94" ht="15.65" customHeight="1">
      <c r="A58" s="1"/>
      <c r="B58" s="1"/>
      <c r="C58" s="38"/>
      <c r="D58" s="72"/>
      <c r="E58" s="72"/>
      <c r="F58" s="72"/>
      <c r="G58" s="72"/>
      <c r="H58" s="72"/>
      <c r="I58" s="72"/>
      <c r="J58" s="72"/>
      <c r="K58" s="72"/>
      <c r="L58" s="72"/>
      <c r="M58" s="73"/>
      <c r="N58" s="77"/>
      <c r="O58" s="78"/>
      <c r="P58" s="78"/>
      <c r="Q58" s="79"/>
      <c r="R58" s="39"/>
      <c r="S58" s="39"/>
      <c r="T58" s="39"/>
      <c r="U58" s="137"/>
      <c r="V58" s="138"/>
      <c r="W58" s="138"/>
      <c r="X58" s="138"/>
      <c r="Y58" s="138"/>
      <c r="Z58" s="138"/>
      <c r="AA58" s="138"/>
      <c r="AB58" s="139"/>
      <c r="AC58" s="137"/>
      <c r="AD58" s="138"/>
      <c r="AE58" s="138"/>
      <c r="AF58" s="138"/>
      <c r="AG58" s="138"/>
      <c r="AH58" s="138"/>
      <c r="AI58" s="138"/>
      <c r="AJ58" s="139"/>
      <c r="AK58" s="137"/>
      <c r="AL58" s="138"/>
      <c r="AM58" s="138"/>
      <c r="AN58" s="138"/>
      <c r="AO58" s="138"/>
      <c r="AP58" s="138"/>
      <c r="AQ58" s="138"/>
      <c r="AR58" s="139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44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5"/>
      <c r="BO58" s="45"/>
      <c r="BP58" s="45"/>
      <c r="BQ58" s="42"/>
      <c r="BR58" s="46"/>
      <c r="BS58" s="1"/>
    </row>
    <row r="59" spans="1:94" ht="15.65" customHeight="1">
      <c r="A59" s="1"/>
      <c r="B59" s="1"/>
      <c r="C59" s="38"/>
      <c r="D59" s="72"/>
      <c r="E59" s="72"/>
      <c r="F59" s="72"/>
      <c r="G59" s="72"/>
      <c r="H59" s="72"/>
      <c r="I59" s="72"/>
      <c r="J59" s="72"/>
      <c r="K59" s="72"/>
      <c r="L59" s="72"/>
      <c r="M59" s="73"/>
      <c r="N59" s="80"/>
      <c r="O59" s="81"/>
      <c r="P59" s="81"/>
      <c r="Q59" s="82"/>
      <c r="R59" s="39"/>
      <c r="S59" s="39"/>
      <c r="T59" s="39"/>
      <c r="U59" s="140"/>
      <c r="V59" s="141"/>
      <c r="W59" s="141"/>
      <c r="X59" s="141"/>
      <c r="Y59" s="141"/>
      <c r="Z59" s="141"/>
      <c r="AA59" s="141"/>
      <c r="AB59" s="142"/>
      <c r="AC59" s="140"/>
      <c r="AD59" s="141"/>
      <c r="AE59" s="141"/>
      <c r="AF59" s="141"/>
      <c r="AG59" s="141"/>
      <c r="AH59" s="141"/>
      <c r="AI59" s="141"/>
      <c r="AJ59" s="142"/>
      <c r="AK59" s="140"/>
      <c r="AL59" s="141"/>
      <c r="AM59" s="141"/>
      <c r="AN59" s="141"/>
      <c r="AO59" s="141"/>
      <c r="AP59" s="141"/>
      <c r="AQ59" s="141"/>
      <c r="AR59" s="142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44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5"/>
      <c r="BO59" s="45"/>
      <c r="BP59" s="45"/>
      <c r="BQ59" s="42"/>
      <c r="BR59" s="46"/>
      <c r="BS59" s="1"/>
    </row>
    <row r="60" spans="1:94" ht="15.65" customHeight="1">
      <c r="A60" s="63"/>
      <c r="B60" s="63"/>
      <c r="C60" s="38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57"/>
      <c r="AL60" s="57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41"/>
      <c r="BD60" s="59"/>
      <c r="BE60" s="59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46"/>
      <c r="BS60" s="30"/>
    </row>
    <row r="61" spans="1:94" ht="15.65" customHeight="1">
      <c r="A61" s="63"/>
      <c r="B61" s="63"/>
      <c r="C61" s="38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39"/>
      <c r="S61" s="39"/>
      <c r="T61" s="39"/>
      <c r="U61" s="48" t="s">
        <v>30</v>
      </c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57"/>
      <c r="AL61" s="57"/>
      <c r="AM61" s="48" t="s">
        <v>31</v>
      </c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24"/>
      <c r="BR61" s="46"/>
      <c r="BS61" s="30"/>
    </row>
    <row r="62" spans="1:94" ht="15.65" customHeight="1">
      <c r="A62" s="63"/>
      <c r="B62" s="63"/>
      <c r="C62" s="38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39"/>
      <c r="S62" s="39"/>
      <c r="T62" s="39"/>
      <c r="U62" s="93" t="str">
        <f>IF([6]回答表!F18="下水道事業",IF([6]回答表!X52="●",[6]回答表!E339,IF([6]回答表!AA52="●",[6]回答表!E408,"")),"")</f>
        <v/>
      </c>
      <c r="V62" s="94"/>
      <c r="W62" s="94"/>
      <c r="X62" s="94"/>
      <c r="Y62" s="94"/>
      <c r="Z62" s="94"/>
      <c r="AA62" s="94"/>
      <c r="AB62" s="94"/>
      <c r="AC62" s="94"/>
      <c r="AD62" s="94"/>
      <c r="AE62" s="97" t="s">
        <v>32</v>
      </c>
      <c r="AF62" s="97"/>
      <c r="AG62" s="97"/>
      <c r="AH62" s="97"/>
      <c r="AI62" s="97"/>
      <c r="AJ62" s="98"/>
      <c r="AK62" s="57"/>
      <c r="AL62" s="57"/>
      <c r="AM62" s="83" t="str">
        <f>IF([6]回答表!F18="下水道事業",IF([6]回答表!X52="●",[6]回答表!B341,IF([6]回答表!AA52="●",[6]回答表!B410,"")),"")</f>
        <v/>
      </c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5"/>
      <c r="BR62" s="46"/>
      <c r="BS62" s="30"/>
    </row>
    <row r="63" spans="1:94" ht="15.65" customHeight="1">
      <c r="A63" s="63"/>
      <c r="B63" s="63"/>
      <c r="C63" s="38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39"/>
      <c r="S63" s="39"/>
      <c r="T63" s="39"/>
      <c r="U63" s="95"/>
      <c r="V63" s="96"/>
      <c r="W63" s="96"/>
      <c r="X63" s="96"/>
      <c r="Y63" s="96"/>
      <c r="Z63" s="96"/>
      <c r="AA63" s="96"/>
      <c r="AB63" s="96"/>
      <c r="AC63" s="96"/>
      <c r="AD63" s="96"/>
      <c r="AE63" s="99"/>
      <c r="AF63" s="99"/>
      <c r="AG63" s="99"/>
      <c r="AH63" s="99"/>
      <c r="AI63" s="99"/>
      <c r="AJ63" s="100"/>
      <c r="AK63" s="57"/>
      <c r="AL63" s="57"/>
      <c r="AM63" s="86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8"/>
      <c r="BR63" s="46"/>
      <c r="BS63" s="30"/>
    </row>
    <row r="64" spans="1:94" ht="15.65" customHeight="1">
      <c r="A64" s="63"/>
      <c r="B64" s="63"/>
      <c r="C64" s="38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57"/>
      <c r="AL64" s="57"/>
      <c r="AM64" s="86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8"/>
      <c r="BR64" s="46"/>
      <c r="BS64" s="30"/>
    </row>
    <row r="65" spans="1:71" ht="15.65" customHeight="1">
      <c r="A65" s="63"/>
      <c r="B65" s="63"/>
      <c r="C65" s="38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57"/>
      <c r="AL65" s="57"/>
      <c r="AM65" s="86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8"/>
      <c r="BR65" s="46"/>
      <c r="BS65" s="30"/>
    </row>
    <row r="66" spans="1:71" ht="15.65" customHeight="1">
      <c r="A66" s="63"/>
      <c r="B66" s="63"/>
      <c r="C66" s="38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57"/>
      <c r="AL66" s="57"/>
      <c r="AM66" s="89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1"/>
      <c r="BR66" s="46"/>
      <c r="BS66" s="30"/>
    </row>
    <row r="67" spans="1:71" ht="15.65" customHeight="1">
      <c r="A67" s="1"/>
      <c r="B67" s="1"/>
      <c r="C67" s="38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24"/>
      <c r="V67" s="24"/>
      <c r="W67" s="24"/>
      <c r="X67" s="24"/>
      <c r="Y67" s="24"/>
      <c r="Z67" s="44"/>
      <c r="AA67" s="40"/>
      <c r="AB67" s="40"/>
      <c r="AC67" s="40"/>
      <c r="AD67" s="40"/>
      <c r="AE67" s="40"/>
      <c r="AF67" s="40"/>
      <c r="AG67" s="40"/>
      <c r="AH67" s="40"/>
      <c r="AI67" s="40"/>
      <c r="AJ67" s="43"/>
      <c r="AK67" s="24"/>
      <c r="AL67" s="41"/>
      <c r="AM67" s="41"/>
      <c r="AN67" s="42"/>
      <c r="AO67" s="41"/>
      <c r="AP67" s="43"/>
      <c r="AQ67" s="43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44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5"/>
      <c r="BO67" s="45"/>
      <c r="BP67" s="45"/>
      <c r="BQ67" s="42"/>
      <c r="BR67" s="46"/>
      <c r="BS67" s="1"/>
    </row>
    <row r="68" spans="1:71" ht="33.65" customHeight="1">
      <c r="A68" s="1"/>
      <c r="B68" s="1"/>
      <c r="C68" s="38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1"/>
      <c r="O68" s="61"/>
      <c r="P68" s="61"/>
      <c r="Q68" s="61"/>
      <c r="R68" s="39"/>
      <c r="S68" s="39"/>
      <c r="T68" s="39"/>
      <c r="U68" s="48" t="s">
        <v>17</v>
      </c>
      <c r="V68" s="39"/>
      <c r="W68" s="39"/>
      <c r="X68" s="53"/>
      <c r="Y68" s="53"/>
      <c r="Z68" s="53"/>
      <c r="AA68" s="45"/>
      <c r="AB68" s="50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8" t="s">
        <v>33</v>
      </c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24"/>
      <c r="BR68" s="46"/>
      <c r="BS68" s="1"/>
    </row>
    <row r="69" spans="1:71" ht="49.5" customHeight="1">
      <c r="A69" s="1"/>
      <c r="B69" s="1"/>
      <c r="C69" s="38"/>
      <c r="D69" s="72" t="s">
        <v>34</v>
      </c>
      <c r="E69" s="72"/>
      <c r="F69" s="72"/>
      <c r="G69" s="72"/>
      <c r="H69" s="72"/>
      <c r="I69" s="72"/>
      <c r="J69" s="72"/>
      <c r="K69" s="72"/>
      <c r="L69" s="72"/>
      <c r="M69" s="73"/>
      <c r="N69" s="74" t="str">
        <f>IF([6]回答表!F18="下水道事業",IF([6]回答表!AD52="●","●",""),"")</f>
        <v>●</v>
      </c>
      <c r="O69" s="75"/>
      <c r="P69" s="75"/>
      <c r="Q69" s="76"/>
      <c r="R69" s="39"/>
      <c r="S69" s="39"/>
      <c r="T69" s="39"/>
      <c r="U69" s="83" t="str">
        <f>IF([6]回答表!F18="下水道事業",IF([6]回答表!AD52="●",[6]回答表!B421,""),"")</f>
        <v>熊本県において令和４年３月に「くまもと汚水処理広域化・共同化計画」を策定し、人吉・球磨ブロック広域化・共同化計画ブロック会議として進捗状況の報告や計画の追加・修正を行うことを的として年に１回程度開催している。</v>
      </c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5"/>
      <c r="AK69" s="66"/>
      <c r="AL69" s="66"/>
      <c r="AM69" s="83" t="str">
        <f>IF([6]回答表!F18="下水道事業",IF([6]回答表!AD52="●",[6]回答表!B427,""),"")</f>
        <v>広域化の理念に同意するものの、具体的な取り組みが出来ていないのが課題である。</v>
      </c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5"/>
      <c r="BR69" s="46"/>
      <c r="BS69" s="1"/>
    </row>
    <row r="70" spans="1:71" ht="49.5" customHeight="1">
      <c r="A70" s="1"/>
      <c r="B70" s="1"/>
      <c r="C70" s="38"/>
      <c r="D70" s="72"/>
      <c r="E70" s="72"/>
      <c r="F70" s="72"/>
      <c r="G70" s="72"/>
      <c r="H70" s="72"/>
      <c r="I70" s="72"/>
      <c r="J70" s="72"/>
      <c r="K70" s="72"/>
      <c r="L70" s="72"/>
      <c r="M70" s="73"/>
      <c r="N70" s="77"/>
      <c r="O70" s="78"/>
      <c r="P70" s="78"/>
      <c r="Q70" s="79"/>
      <c r="R70" s="39"/>
      <c r="S70" s="39"/>
      <c r="T70" s="39"/>
      <c r="U70" s="86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8"/>
      <c r="AK70" s="66"/>
      <c r="AL70" s="66"/>
      <c r="AM70" s="86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  <c r="BM70" s="87"/>
      <c r="BN70" s="87"/>
      <c r="BO70" s="87"/>
      <c r="BP70" s="87"/>
      <c r="BQ70" s="88"/>
      <c r="BR70" s="46"/>
      <c r="BS70" s="1"/>
    </row>
    <row r="71" spans="1:71" ht="49.5" customHeight="1">
      <c r="A71" s="1"/>
      <c r="B71" s="1"/>
      <c r="C71" s="38"/>
      <c r="D71" s="72"/>
      <c r="E71" s="72"/>
      <c r="F71" s="72"/>
      <c r="G71" s="72"/>
      <c r="H71" s="72"/>
      <c r="I71" s="72"/>
      <c r="J71" s="72"/>
      <c r="K71" s="72"/>
      <c r="L71" s="72"/>
      <c r="M71" s="73"/>
      <c r="N71" s="77"/>
      <c r="O71" s="78"/>
      <c r="P71" s="78"/>
      <c r="Q71" s="79"/>
      <c r="R71" s="39"/>
      <c r="S71" s="39"/>
      <c r="T71" s="39"/>
      <c r="U71" s="86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8"/>
      <c r="AK71" s="66"/>
      <c r="AL71" s="66"/>
      <c r="AM71" s="86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  <c r="BQ71" s="88"/>
      <c r="BR71" s="46"/>
      <c r="BS71" s="1"/>
    </row>
    <row r="72" spans="1:71" ht="49.5" customHeight="1">
      <c r="A72" s="1"/>
      <c r="B72" s="1"/>
      <c r="C72" s="38"/>
      <c r="D72" s="72"/>
      <c r="E72" s="72"/>
      <c r="F72" s="72"/>
      <c r="G72" s="72"/>
      <c r="H72" s="72"/>
      <c r="I72" s="72"/>
      <c r="J72" s="72"/>
      <c r="K72" s="72"/>
      <c r="L72" s="72"/>
      <c r="M72" s="73"/>
      <c r="N72" s="80"/>
      <c r="O72" s="81"/>
      <c r="P72" s="81"/>
      <c r="Q72" s="82"/>
      <c r="R72" s="39"/>
      <c r="S72" s="39"/>
      <c r="T72" s="39"/>
      <c r="U72" s="89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1"/>
      <c r="AK72" s="66"/>
      <c r="AL72" s="66"/>
      <c r="AM72" s="89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1"/>
      <c r="BR72" s="46"/>
      <c r="BS72" s="1"/>
    </row>
    <row r="73" spans="1:71" ht="15.65" customHeight="1">
      <c r="A73" s="1"/>
      <c r="B73" s="1"/>
      <c r="C73" s="67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9"/>
      <c r="BS73" s="1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B38"/>
    <mergeCell ref="AM37:BC46"/>
    <mergeCell ref="BF37:BI39"/>
    <mergeCell ref="AT24:AZ26"/>
    <mergeCell ref="BB24:BK26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簡易水道事業</vt:lpstr>
      <vt:lpstr>下水道事業（農業集落排水施設）</vt:lpstr>
      <vt:lpstr>'下水道事業（農業集落排水施設）'!Print_Area</vt:lpstr>
      <vt:lpstr>簡易水道事業!Print_Area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lets</dc:creator>
  <cp:lastModifiedBy>Windows ユーザー</cp:lastModifiedBy>
  <cp:lastPrinted>2024-09-25T01:33:38Z</cp:lastPrinted>
  <dcterms:created xsi:type="dcterms:W3CDTF">2007-10-29T07:16:44Z</dcterms:created>
  <dcterms:modified xsi:type="dcterms:W3CDTF">2024-09-25T01:33:42Z</dcterms:modified>
</cp:coreProperties>
</file>