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30234FE-BE85-4CCE-983C-A7B72B94CEC0}"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<sst xmlns="http://schemas.openxmlformats.org/spreadsheetml/2006/main" count="3093" uniqueCount="1053">
  <si>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</si>
  <si>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</si>
  <si>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</si>
  <si>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</si>
  <si>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</si>
  <si>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</si>
  <si>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</si>
  <si>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</si>
  <si>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</si>
  <si>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</si>
  <si>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</si>
  <si>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</si>
  <si>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</si>
  <si>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</si>
  <si>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</si>
  <si>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</si>
  <si>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</si>
  <si>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</si>
  <si>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</si>
  <si>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</si>
  <si>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</si>
  <si>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</si>
  <si>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</si>
  <si>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</si>
  <si>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</si>
  <si>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</si>
  <si>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</si>
  <si>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</si>
  <si>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</si>
  <si>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</si>
  <si>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</si>
  <si>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</si>
  <si>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</si>
  <si>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</si>
  <si>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</si>
  <si>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</si>
  <si>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</si>
  <si>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</si>
  <si>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</si>
  <si>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</si>
  <si>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</si>
  <si>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</si>
  <si>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</si>
  <si>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</si>
  <si>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</si>
  <si>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</si>
  <si>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</si>
  <si>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</si>
  <si>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</si>
  <si>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</si>
  <si>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</si>
  <si>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</si>
  <si>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</si>
  <si>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</si>
  <si>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</si>
  <si>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</si>
  <si>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</si>
  <si>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</si>
  <si>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</si>
  <si>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</si>
  <si>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</si>
  <si>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</si>
  <si>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</si>
  <si>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</si>
  <si>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</si>
  <si>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</si>
  <si>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</si>
  <si>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</si>
  <si>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</si>
  <si>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</si>
  <si>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</si>
  <si>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</si>
  <si>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</si>
  <si>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</si>
  <si>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</si>
  <si>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</si>
  <si>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</si>
  <si>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</si>
  <si>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</si>
  <si>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</si>
  <si>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</si>
  <si>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</si>
  <si>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</si>
  <si>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</si>
  <si>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</si>
  <si>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</si>
  <si>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</si>
  <si>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</si>
  <si>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</si>
  <si>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</si>
  <si>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</si>
  <si>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</si>
  <si>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</si>
  <si>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</si>
  <si>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</si>
  <si>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</si>
  <si>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</si>
  <si>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</si>
  <si>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</si>
  <si>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</si>
  <si>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</si>
  <si>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</si>
  <si>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</si>
  <si>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</si>
  <si>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</si>
  <si>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</si>
  <si>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</si>
  <si>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</si>
  <si>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</si>
  <si>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</si>
  <si>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</si>
  <si>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</si>
  <si>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</si>
  <si>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</si>
  <si>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</si>
  <si>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</si>
  <si>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</si>
  <si>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</si>
  <si>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</si>
  <si>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</si>
  <si>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</si>
  <si>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</si>
  <si>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</si>
  <si>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</si>
  <si>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</si>
  <si>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</si>
  <si>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</si>
  <si>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</si>
  <si>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</si>
  <si>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</si>
  <si>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</si>
  <si>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</si>
  <si>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</si>
  <si>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</si>
  <si>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</si>
  <si>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</si>
  <si>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</si>
  <si>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</si>
  <si>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</si>
  <si>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</si>
  <si>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</si>
  <si>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</si>
  <si>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</si>
  <si>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</si>
  <si>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</si>
  <si>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</si>
  <si>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</si>
  <si>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</si>
  <si>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</si>
  <si>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</si>
  <si>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</si>
  <si>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</si>
  <si>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</si>
  <si>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</si>
  <si>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</si>
  <si>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</si>
  <si>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</si>
  <si>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</si>
  <si>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</si>
  <si>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</si>
  <si>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</si>
  <si>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</si>
  <si>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</si>
  <si>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</si>
  <si>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</si>
  <si>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</si>
  <si>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</si>
  <si>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</si>
  <si>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</si>
  <si>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</si>
  <si>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</si>
  <si>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</si>
  <si>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</si>
  <si>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</si>
  <si>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</si>
  <si>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</si>
  <si>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</si>
  <si>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</si>
  <si>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</si>
  <si>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</si>
  <si>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</si>
  <si>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</si>
  <si>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</si>
  <si>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</si>
  <si>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</si>
  <si>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</si>
  <si>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</si>
  <si>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</si>
  <si>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</si>
  <si>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</si>
  <si>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</si>
  <si>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</si>
  <si>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</si>
  <si>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</si>
  <si>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</si>
  <si>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</si>
  <si>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</si>
  <si>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</si>
  <si>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</si>
  <si>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</si>
  <si>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</si>
  <si>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</si>
  <si>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</si>
  <si>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</si>
  <si>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</si>
  <si>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</si>
  <si>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</si>
  <si>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</si>
  <si>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</si>
  <si>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</si>
  <si>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</si>
  <si>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</si>
  <si>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</si>
  <si>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</si>
  <si>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</si>
  <si>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</si>
  <si>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</si>
  <si>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</si>
  <si>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</si>
  <si>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</si>
  <si>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</si>
  <si>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</si>
  <si>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</si>
  <si>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</si>
  <si>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</si>
  <si>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</si>
  <si>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</si>
  <si>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</si>
  <si>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</si>
  <si>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</si>
  <si>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</si>
  <si>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</si>
  <si>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</si>
  <si>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</si>
  <si>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</si>
  <si>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</si>
  <si>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</si>
  <si>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</si>
  <si>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</si>
  <si>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</si>
  <si>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</si>
  <si>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</si>
  <si>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</si>
  <si>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</si>
  <si>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</si>
  <si>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</si>
  <si>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</si>
  <si>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</si>
  <si>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</si>
  <si>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</si>
  <si>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</si>
  <si>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</si>
  <si>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</si>
  <si>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</si>
  <si>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</si>
  <si>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</si>
  <si>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</si>
  <si>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</si>
  <si>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</si>
  <si>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</si>
  <si>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</si>
  <si>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</si>
  <si>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</si>
  <si>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</si>
  <si>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</si>
  <si>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</si>
  <si>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</si>
  <si>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</si>
  <si>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</si>
  <si>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</si>
  <si>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</si>
  <si>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</si>
  <si>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</si>
  <si>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</si>
  <si>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</si>
  <si>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</si>
  <si>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</si>
  <si>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</si>
  <si>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</si>
  <si>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</si>
  <si>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</si>
  <si>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</si>
  <si>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</si>
  <si>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</si>
  <si>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</si>
  <si>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</si>
  <si>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</si>
  <si>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</si>
  <si>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</si>
  <si>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</si>
  <si>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</si>
  <si>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</si>
  <si>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</si>
  <si>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</si>
  <si>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</si>
  <si>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</si>
  <si>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</si>
  <si>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</si>
  <si>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</si>
  <si>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</si>
  <si>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</si>
  <si>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</si>
  <si>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</si>
  <si>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</si>
  <si>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</si>
  <si>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</si>
  <si>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</si>
  <si>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</si>
  <si>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</si>
  <si>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</si>
  <si>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</si>
  <si>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</si>
  <si>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</si>
  <si>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</si>
  <si>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</si>
  <si>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</si>
  <si>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</si>
  <si>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</si>
  <si>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</si>
  <si>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</si>
  <si>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</si>
  <si>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</si>
  <si>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</si>
  <si>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</si>
  <si>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</si>
  <si>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</si>
  <si>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</si>
  <si>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</si>
  <si>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</si>
  <si>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</si>
  <si>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</si>
  <si>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</si>
  <si>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</si>
  <si>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</si>
  <si>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</si>
  <si>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</si>
  <si>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</si>
  <si>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</si>
  <si>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</si>
  <si>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</si>
  <si>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</si>
  <si>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</si>
  <si>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</si>
  <si>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</si>
  <si>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</si>
  <si>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</si>
  <si>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</si>
  <si>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</si>
  <si>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</si>
  <si>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</si>
  <si>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</si>
  <si>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</si>
  <si>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</si>
  <si>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</si>
  <si>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</si>
  <si>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</si>
  <si>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</si>
  <si>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</si>
  <si>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</si>
  <si>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</si>
  <si>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</si>
  <si>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</si>
  <si>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</si>
  <si>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</si>
  <si>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</si>
  <si>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</si>
  <si>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</si>
  <si>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</si>
  <si>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</si>
  <si>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</si>
  <si>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</si>
  <si>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</si>
  <si>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</si>
  <si>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</si>
  <si>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</si>
  <si>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</si>
  <si>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</si>
  <si>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</si>
  <si>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</si>
  <si>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</si>
  <si>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</si>
  <si>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</si>
  <si>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</si>
  <si>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</si>
  <si>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</si>
  <si>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</si>
  <si>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</si>
  <si>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</si>
  <si>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</si>
  <si>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</si>
  <si>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</si>
  <si>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</si>
  <si>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</si>
  <si>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</si>
  <si>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</si>
  <si>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</si>
  <si>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</si>
  <si>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</si>
  <si>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</si>
  <si>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</si>
  <si>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</si>
  <si>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</si>
  <si>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</si>
  <si>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</si>
  <si>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</si>
  <si>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</si>
  <si>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</si>
  <si>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</si>
  <si>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</si>
  <si>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</si>
  <si>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</si>
  <si>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</si>
  <si>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</si>
  <si>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</si>
  <si>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</si>
  <si>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</si>
  <si>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</si>
  <si>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</si>
  <si>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</si>
  <si>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</si>
  <si>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</si>
  <si>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</si>
  <si>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</si>
  <si>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</si>
  <si>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</si>
  <si>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</si>
  <si>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</si>
  <si>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</si>
  <si>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</si>
  <si>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</si>
  <si>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</si>
  <si>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</si>
  <si>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</si>
  <si>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</si>
  <si>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</si>
  <si>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</si>
  <si>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</si>
  <si>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</si>
  <si>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</si>
  <si>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</si>
  <si>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</si>
  <si>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</si>
  <si>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</si>
  <si>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</si>
  <si>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</si>
  <si>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</si>
  <si>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</si>
  <si>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</si>
  <si>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</si>
  <si>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</si>
  <si>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</si>
  <si>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</si>
  <si>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</si>
  <si>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</si>
  <si>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</si>
  <si>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</si>
  <si>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</si>
  <si>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</si>
  <si>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</si>
  <si>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</si>
  <si>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</si>
  <si>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</si>
  <si>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</si>
  <si>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</si>
  <si>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</si>
  <si>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</si>
  <si>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</si>
  <si>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</si>
  <si>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</si>
  <si>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</si>
  <si>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</si>
  <si>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</si>
  <si>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</si>
  <si>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</si>
  <si>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</si>
  <si>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</si>
  <si>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</si>
  <si>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</si>
  <si>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</si>
  <si>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</si>
  <si>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</si>
  <si>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</si>
  <si>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</si>
  <si>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</si>
  <si>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</si>
  <si>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</si>
  <si>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</si>
  <si>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</si>
  <si>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</si>
  <si>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</si>
  <si>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</si>
  <si>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</si>
  <si>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</si>
  <si>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</si>
  <si>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</si>
  <si>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</si>
  <si>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</si>
  <si>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</si>
  <si>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</si>
  <si>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</si>
  <si>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</si>
  <si>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</si>
  <si>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</si>
  <si>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</si>
  <si>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</si>
  <si>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</si>
  <si>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</si>
  <si>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</si>
  <si>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</si>
  <si>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</si>
  <si>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</si>
  <si>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</si>
  <si>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</si>
  <si>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</si>
  <si>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</si>
  <si>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</si>
  <si>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</si>
  <si>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</si>
  <si>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</si>
  <si>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</si>
  <si>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</si>
  <si>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</si>
  <si>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</si>
  <si>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</si>
  <si>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</si>
  <si>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</si>
  <si>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</si>
  <si>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</si>
  <si>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</si>
  <si>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</si>
  <si>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</si>
  <si>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</si>
  <si>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</si>
  <si>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</si>
  <si>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</si>
  <si>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</si>
  <si>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</si>
  <si>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</si>
  <si>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</si>
  <si>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</si>
  <si>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</si>
  <si>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</si>
  <si>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</si>
  <si>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</si>
  <si>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</si>
  <si>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</si>
  <si>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</si>
  <si>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</si>
  <si>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</si>
  <si>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</si>
  <si>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</si>
  <si>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</si>
  <si>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</si>
  <si>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</si>
  <si>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</si>
  <si>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</si>
  <si>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</si>
  <si>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</si>
  <si>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</si>
  <si>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</si>
  <si>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</si>
  <si>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</si>
  <si>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</si>
  <si>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</si>
  <si>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</si>
  <si>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</si>
  <si>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</si>
  <si>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</si>
  <si>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</si>
  <si>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</si>
  <si>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</si>
  <si>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</si>
  <si>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</si>
  <si>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</si>
  <si>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</si>
  <si>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</si>
  <si>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</si>
  <si>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</si>
  <si>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</si>
  <si>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</si>
  <si>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</si>
  <si>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</si>
  <si>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</si>
  <si>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</si>
  <si>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</si>
  <si>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</si>
  <si>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</si>
  <si>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</si>
  <si>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</si>
  <si>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</si>
  <si>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</si>
  <si>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</si>
  <si>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</si>
  <si>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</si>
  <si>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</si>
  <si>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</si>
  <si>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</si>
  <si>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</si>
  <si>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</si>
  <si>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</si>
  <si>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</si>
  <si>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</si>
  <si>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</si>
  <si>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</si>
  <si>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</si>
  <si>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</si>
  <si>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</si>
  <si>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</si>
  <si>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</si>
  <si>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</si>
  <si>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</si>
  <si>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</si>
  <si>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</si>
  <si>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</si>
  <si>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</si>
  <si>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</si>
  <si>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</si>
  <si>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</si>
  <si>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</si>
  <si>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</si>
  <si>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</si>
  <si>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</si>
  <si>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</si>
  <si>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</si>
  <si>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</si>
  <si>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</si>
  <si>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</si>
  <si>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</si>
  <si>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</si>
  <si>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</si>
  <si>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</si>
  <si>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</si>
  <si>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</si>
  <si>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</si>
  <si>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</si>
  <si>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</si>
  <si>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</si>
  <si>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</si>
  <si>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</si>
  <si>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</si>
  <si>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</si>
  <si>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</si>
  <si>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</si>
  <si>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</si>
  <si>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</si>
  <si>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</si>
  <si>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</si>
  <si>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</si>
  <si>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</si>
  <si>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</si>
  <si>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</si>
  <si>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</si>
  <si>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</si>
  <si>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</si>
  <si>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</si>
  <si>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</si>
  <si>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</si>
  <si>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</si>
  <si>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</si>
  <si>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</si>
  <si>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</si>
  <si>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</si>
  <si>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</si>
  <si>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</si>
  <si>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</si>
  <si>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</si>
  <si>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</si>
  <si>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</si>
  <si>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</si>
  <si>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</si>
  <si>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</si>
  <si>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</si>
  <si>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</si>
  <si>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</si>
  <si>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</si>
  <si>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</si>
  <si>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</si>
  <si>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</si>
  <si>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</si>
  <si>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</si>
  <si>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</si>
  <si>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</si>
  <si>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</si>
  <si>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</si>
  <si>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</si>
  <si>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</si>
  <si>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</si>
  <si>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</si>
  <si>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</si>
  <si>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</si>
  <si>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</si>
  <si>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</si>
  <si>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</si>
  <si>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</si>
  <si>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</si>
  <si>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</si>
  <si>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</si>
  <si>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</si>
  <si>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</si>
  <si>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</si>
  <si>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</si>
  <si>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</si>
  <si>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</si>
  <si>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</si>
  <si>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</si>
  <si>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</si>
  <si>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</si>
  <si>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</si>
  <si>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</si>
  <si>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</si>
  <si>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</si>
  <si>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</si>
  <si>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</si>
  <si>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</si>
  <si>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</si>
  <si>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</si>
  <si>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</si>
  <si>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</si>
  <si>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</si>
  <si>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</si>
  <si>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</si>
  <si>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</si>
  <si>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</si>
  <si>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</si>
  <si>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</si>
  <si>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</si>
  <si>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</si>
  <si>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</si>
  <si>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</si>
  <si>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</si>
  <si>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</si>
  <si>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</si>
  <si>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</si>
  <si>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</si>
  <si>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</si>
  <si>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</si>
  <si>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</si>
  <si>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</si>
  <si>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</si>
  <si>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</si>
  <si>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</si>
  <si>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</si>
  <si>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</si>
  <si>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</si>
  <si>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</si>
  <si>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</si>
  <si>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</si>
  <si>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</si>
  <si>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</si>
  <si>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</si>
  <si>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</si>
  <si>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</si>
  <si>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</si>
  <si>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</si>
  <si>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</si>
  <si>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</si>
  <si>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</si>
  <si>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</si>
  <si>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</si>
  <si>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</si>
  <si>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</si>
  <si>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</si>
  <si>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</si>
  <si>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</si>
  <si>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</si>
  <si>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</si>
  <si>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</si>
  <si>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</si>
  <si>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</si>
  <si>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</si>
  <si>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</si>
  <si>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</si>
  <si>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</si>
  <si>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</si>
  <si>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</si>
  <si>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</si>
  <si>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</si>
  <si>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</si>
  <si>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</si>
  <si>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</si>
  <si>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</si>
  <si>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</si>
  <si>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</si>
  <si>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</si>
  <si>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</si>
  <si>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</si>
  <si>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</si>
  <si>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</si>
  <si>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</si>
  <si>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</si>
  <si>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</si>
  <si>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</si>
  <si>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</si>
  <si>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</si>
  <si>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</si>
  <si>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</si>
  <si>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</si>
  <si>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</si>
  <si>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</si>
  <si>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</si>
  <si>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</si>
  <si>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</si>
  <si>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</si>
  <si>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</si>
  <si>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</si>
  <si>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</si>
  <si>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</si>
  <si>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</si>
  <si>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</si>
  <si>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</si>
  <si>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</si>
  <si>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</si>
  <si>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</si>
  <si>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</si>
  <si>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</si>
  <si>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</si>
  <si>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</si>
  <si>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</si>
  <si>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</si>
  <si>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</si>
  <si>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</si>
  <si>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</si>
  <si>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</si>
  <si>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</si>
  <si>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</si>
  <si>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</si>
  <si>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</si>
  <si>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</si>
  <si>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</si>
  <si>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</si>
  <si>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</si>
  <si>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</si>
  <si>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</si>
  <si>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</si>
  <si>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</si>
  <si>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</si>
  <si>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</si>
  <si>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</si>
  <si>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</si>
  <si>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</si>
  <si>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</si>
  <si>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</si>
  <si>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</si>
  <si>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</si>
  <si>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</si>
  <si>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</si>
  <si>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</si>
  <si>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</si>
  <si>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</si>
  <si>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</si>
  <si>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</si>
  <si>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</si>
  <si>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</si>
  <si>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</si>
  <si>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</si>
  <si>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</si>
  <si>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</si>
  <si>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</si>
  <si>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</si>
  <si>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</si>
  <si>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</si>
  <si>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</si>
  <si>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</si>
  <si>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</si>
  <si>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</si>
  <si>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</si>
  <si>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</si>
  <si>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</si>
  <si>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</si>
  <si>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</si>
  <si>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</si>
  <si>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</si>
  <si>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</si>
  <si>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</si>
  <si>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</si>
  <si>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</si>
  <si>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</si>
  <si>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</si>
  <si>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</si>
  <si>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</si>
  <si>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</si>
  <si>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</si>
  <si>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</si>
  <si>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</si>
  <si>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</si>
  <si>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</si>
  <si>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</si>
  <si>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</si>
  <si>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</si>
  <si>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</si>
  <si>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</si>
  <si>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</si>
  <si>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</si>
  <si>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</si>
  <si>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</si>
  <si>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</si>
  <si>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</si>
  <si>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</si>
  <si>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</si>
  <si>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</si>
  <si>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</si>
  <si>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</si>
  <si>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</si>
  <si>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</si>
  <si>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</si>
  <si>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</si>
  <si>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</si>
  <si>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</si>
  <si>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</si>
  <si>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</si>
  <si>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</si>
  <si>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</si>
  <si>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</si>
  <si>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</si>
  <si>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</si>
  <si>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</si>
  <si>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</si>
  <si>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</si>
  <si>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</si>
  <si>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</si>
  <si>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</si>
  <si>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</si>
  <si>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</si>
  <si>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</si>
  <si>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</si>
  <si>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</si>
  <si>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</si>
  <si>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</si>
  <si>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</si>
  <si>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</si>
  <si>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</si>
  <si>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</si>
  <si>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</si>
  <si>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</si>
  <si>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</si>
  <si>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</si>
  <si>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</si>
  <si>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</si>
  <si>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</si>
  <si>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</si>
  <si>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</si>
  <si>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</si>
  <si>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</si>
  <si>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</si>
  <si>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</si>
  <si>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</si>
  <si>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</si>
  <si>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</si>
  <si>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</si>
  <si>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</si>
  <si>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</si>
  <si>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</si>
  <si>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</si>
  <si>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</si>
  <si>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</si>
  <si>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</si>
  <si>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</si>
  <si>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</si>
  <si>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</si>
  <si>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</si>
  <si>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</si>
  <si>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</si>
  <si>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</si>
  <si>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</si>
  <si>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</si>
  <si>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</si>
  <si>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</si>
  <si>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</si>
  <si>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</si>
  <si>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</si>
  <si>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</si>
  <si>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</si>
  <si>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</si>
  <si>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</si>
  <si>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</si>
  <si>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</si>
  <si>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</si>
  <si>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</si>
  <si>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</si>
  <si>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</si>
  <si>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</si>
  <si>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</si>
  <si>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</si>
  <si>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</si>
  <si>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</si>
  <si>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</si>
  <si>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</si>
  <si>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</si>
  <si>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</si>
  <si>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</si>
  <si>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</si>
  <si>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</si>
  <si>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</si>
  <si>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</si>
  <si>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</si>
  <si>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</si>
  <si>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</si>
  <si>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</si>
  <si>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</si>
  <si>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</si>
  <si>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</si>
  <si>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</si>
  <si>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</si>
  <si>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</si>
  <si>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</si>
  <si>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</si>
  <si>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</si>
  <si>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</si>
  <si>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</si>
  <si>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</si>
  <si>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</si>
  <si>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</si>
  <si>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</si>
  <si>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</si>
  <si>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</si>
  <si>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</si>
  <si>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</si>
  <si>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</si>
  <si>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</si>
  <si>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</si>
  <si>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</si>
  <si>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</si>
  <si>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</si>
  <si>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</si>
  <si>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</si>
  <si>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</si>
  <si>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</si>
  <si>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</si>
  <si>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</si>
  <si>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</si>
  <si>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</si>
  <si>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</si>
  <si>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</si>
  <si>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</si>
  <si>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</si>
  <si>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</si>
  <si>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</si>
  <si>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博愛会病院</t>
    <phoneticPr fontId="3"/>
  </si>
  <si>
    <t>〒860-0012 熊本市中央区紺屋今町４番３号</t>
    <phoneticPr fontId="3"/>
  </si>
  <si>
    <t>〇</t>
  </si>
  <si>
    <t>2025年7月</t>
  </si>
  <si>
    <t>医療法人</t>
  </si>
  <si>
    <t>複数の診療科で活用</t>
  </si>
  <si>
    <t>内科</t>
  </si>
  <si>
    <t>糖尿病内科（代謝内科）</t>
  </si>
  <si>
    <t>整形外科</t>
  </si>
  <si>
    <t>障害者施設等13対１入院基本料</t>
  </si>
  <si>
    <t>ＤＰＣ病院ではない</t>
  </si>
  <si>
    <t>-</t>
    <phoneticPr fontId="3"/>
  </si>
  <si>
    <t>慢性期機能病棟01</t>
  </si>
  <si>
    <t>慢性期機能</t>
  </si>
  <si>
    <t>療養病棟入院料１</t>
  </si>
  <si>
    <t>慢性期機能病棟02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</si>
</sst>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30347b66e8931c93da8c88a0a8b6dec62f9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t="s">
        <v>1039</v>
      </c>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47</v>
      </c>
      <c r="K99" s="237" t="str">
        <f>IF(OR(COUNTIF(L99:M99,"未確認")&gt;0,COUNTIF(L99:M99,"~*")&gt;0),"※","")</f>
        <v/>
      </c>
      <c r="L99" s="258">
        <v>47</v>
      </c>
      <c r="M99" s="258">
        <v>0</v>
      </c>
    </row>
    <row r="100" spans="1:22" s="83" customFormat="1" ht="34.5" customHeight="1">
      <c r="A100" s="244" t="s">
        <v>611</v>
      </c>
      <c r="B100" s="84"/>
      <c r="C100" s="396"/>
      <c r="D100" s="397"/>
      <c r="E100" s="409"/>
      <c r="F100" s="410"/>
      <c r="G100" s="415" t="s">
        <v>44</v>
      </c>
      <c r="H100" s="417"/>
      <c r="I100" s="420"/>
      <c r="J100" s="256">
        <f t="shared" si="0"/>
        <v>47</v>
      </c>
      <c r="K100" s="237" t="str">
        <f>IF(OR(COUNTIF(L100:M100,"未確認")&gt;0,COUNTIF(L100:M100,"~*")&gt;0),"※","")</f>
        <v/>
      </c>
      <c r="L100" s="258">
        <v>47</v>
      </c>
      <c r="M100" s="258">
        <v>0</v>
      </c>
    </row>
    <row r="101" spans="1:22" s="83" customFormat="1" ht="34.5" customHeight="1">
      <c r="A101" s="244" t="s">
        <v>610</v>
      </c>
      <c r="B101" s="84"/>
      <c r="C101" s="396"/>
      <c r="D101" s="397"/>
      <c r="E101" s="320" t="s">
        <v>45</v>
      </c>
      <c r="F101" s="321"/>
      <c r="G101" s="321"/>
      <c r="H101" s="322"/>
      <c r="I101" s="420"/>
      <c r="J101" s="256">
        <f t="shared" si="0"/>
        <v>47</v>
      </c>
      <c r="K101" s="237" t="str">
        <f>IF(OR(COUNTIF(L101:M101,"未確認")&gt;0,COUNTIF(L101:M101,"~*")&gt;0),"※","")</f>
        <v/>
      </c>
      <c r="L101" s="258">
        <v>47</v>
      </c>
      <c r="M101" s="258">
        <v>0</v>
      </c>
    </row>
    <row r="102" spans="1:22" s="83" customFormat="1" ht="34.5" customHeight="1">
      <c r="A102" s="244" t="s">
        <v>610</v>
      </c>
      <c r="B102" s="84"/>
      <c r="C102" s="377"/>
      <c r="D102" s="379"/>
      <c r="E102" s="317" t="s">
        <v>612</v>
      </c>
      <c r="F102" s="318"/>
      <c r="G102" s="318"/>
      <c r="H102" s="319"/>
      <c r="I102" s="420"/>
      <c r="J102" s="256">
        <f t="shared" si="0"/>
        <v>47</v>
      </c>
      <c r="K102" s="237" t="str">
        <f t="shared" ref="K102:K111" si="1">IF(OR(COUNTIF(L101:M101,"未確認")&gt;0,COUNTIF(L101:M101,"~*")&gt;0),"※","")</f>
        <v/>
      </c>
      <c r="L102" s="258">
        <v>47</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row>
    <row r="123" spans="1:22" s="83" customFormat="1" ht="40.5" customHeight="1">
      <c r="A123" s="244" t="s">
        <v>620</v>
      </c>
      <c r="B123" s="1"/>
      <c r="C123" s="289"/>
      <c r="D123" s="290"/>
      <c r="E123" s="377"/>
      <c r="F123" s="378"/>
      <c r="G123" s="378"/>
      <c r="H123" s="379"/>
      <c r="I123" s="341"/>
      <c r="J123" s="105"/>
      <c r="K123" s="106"/>
      <c r="L123" s="98" t="s">
        <v>1045</v>
      </c>
      <c r="M123" s="98" t="s">
        <v>1045</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1051</v>
      </c>
    </row>
    <row r="132" spans="1:22" s="83" customFormat="1" ht="34.5" customHeight="1">
      <c r="A132" s="244" t="s">
        <v>621</v>
      </c>
      <c r="B132" s="84"/>
      <c r="C132" s="295"/>
      <c r="D132" s="297"/>
      <c r="E132" s="320" t="s">
        <v>58</v>
      </c>
      <c r="F132" s="321"/>
      <c r="G132" s="321"/>
      <c r="H132" s="322"/>
      <c r="I132" s="389"/>
      <c r="J132" s="101"/>
      <c r="K132" s="102"/>
      <c r="L132" s="82">
        <v>47</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28</v>
      </c>
      <c r="K157" s="264" t="str">
        <f t="shared" si="3"/>
        <v/>
      </c>
      <c r="L157" s="117">
        <v>0</v>
      </c>
      <c r="M157" s="117">
        <v>28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24</v>
      </c>
      <c r="K168" s="264" t="str">
        <f t="shared" si="3"/>
        <v/>
      </c>
      <c r="L168" s="117">
        <v>24</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t="str">
        <f t="shared" si="2"/>
        <v>*</v>
      </c>
      <c r="K170" s="264" t="str">
        <f t="shared" si="3"/>
        <v>※</v>
      </c>
      <c r="L170" s="117" t="s">
        <v>541</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7</v>
      </c>
      <c r="M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7</v>
      </c>
      <c r="M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4</v>
      </c>
      <c r="M273" s="147">
        <v>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45</v>
      </c>
      <c r="K392" s="81" t="str">
        <f t="shared" ref="K392:K397" si="12">IF(OR(COUNTIF(L392:M392,"未確認")&gt;0,COUNTIF(L392:M392,"~*")&gt;0),"※","")</f>
        <v/>
      </c>
      <c r="L392" s="147">
        <v>39</v>
      </c>
      <c r="M392" s="147">
        <v>6</v>
      </c>
    </row>
    <row r="393" spans="1:22" s="83" customFormat="1" ht="34.5" customHeight="1">
      <c r="A393" s="249" t="s">
        <v>773</v>
      </c>
      <c r="B393" s="84"/>
      <c r="C393" s="370"/>
      <c r="D393" s="380"/>
      <c r="E393" s="320" t="s">
        <v>224</v>
      </c>
      <c r="F393" s="321"/>
      <c r="G393" s="321"/>
      <c r="H393" s="322"/>
      <c r="I393" s="343"/>
      <c r="J393" s="140">
        <f t="shared" si="11"/>
        <v>40</v>
      </c>
      <c r="K393" s="81" t="str">
        <f t="shared" si="12"/>
        <v/>
      </c>
      <c r="L393" s="147">
        <v>34</v>
      </c>
      <c r="M393" s="147">
        <v>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5</v>
      </c>
      <c r="K395" s="81" t="str">
        <f t="shared" si="12"/>
        <v/>
      </c>
      <c r="L395" s="147">
        <v>5</v>
      </c>
      <c r="M395" s="147">
        <v>0</v>
      </c>
    </row>
    <row r="396" spans="1:22" s="83" customFormat="1" ht="34.5" customHeight="1">
      <c r="A396" s="250" t="s">
        <v>776</v>
      </c>
      <c r="B396" s="1"/>
      <c r="C396" s="370"/>
      <c r="D396" s="320" t="s">
        <v>227</v>
      </c>
      <c r="E396" s="321"/>
      <c r="F396" s="321"/>
      <c r="G396" s="321"/>
      <c r="H396" s="322"/>
      <c r="I396" s="343"/>
      <c r="J396" s="140">
        <f t="shared" si="11"/>
        <v>23666</v>
      </c>
      <c r="K396" s="81" t="str">
        <f t="shared" si="12"/>
        <v/>
      </c>
      <c r="L396" s="147">
        <v>10591</v>
      </c>
      <c r="M396" s="147">
        <v>13075</v>
      </c>
    </row>
    <row r="397" spans="1:22" s="83" customFormat="1" ht="34.5" customHeight="1">
      <c r="A397" s="250" t="s">
        <v>777</v>
      </c>
      <c r="B397" s="119"/>
      <c r="C397" s="370"/>
      <c r="D397" s="320" t="s">
        <v>228</v>
      </c>
      <c r="E397" s="321"/>
      <c r="F397" s="321"/>
      <c r="G397" s="321"/>
      <c r="H397" s="322"/>
      <c r="I397" s="344"/>
      <c r="J397" s="140">
        <f t="shared" si="11"/>
        <v>55</v>
      </c>
      <c r="K397" s="81" t="str">
        <f t="shared" si="12"/>
        <v/>
      </c>
      <c r="L397" s="147">
        <v>41</v>
      </c>
      <c r="M397" s="147">
        <v>14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45</v>
      </c>
      <c r="K405" s="81" t="str">
        <f t="shared" ref="K405:K422" si="14">IF(OR(COUNTIF(L405:M405,"未確認")&gt;0,COUNTIF(L405:M405,"~*")&gt;0),"※","")</f>
        <v/>
      </c>
      <c r="L405" s="147">
        <v>39</v>
      </c>
      <c r="M405" s="147">
        <v>6</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1</v>
      </c>
      <c r="M406" s="147">
        <v>1</v>
      </c>
    </row>
    <row r="407" spans="1:22" s="83" customFormat="1" ht="34.5" customHeight="1">
      <c r="A407" s="251" t="s">
        <v>780</v>
      </c>
      <c r="B407" s="119"/>
      <c r="C407" s="369"/>
      <c r="D407" s="369"/>
      <c r="E407" s="320" t="s">
        <v>235</v>
      </c>
      <c r="F407" s="321"/>
      <c r="G407" s="321"/>
      <c r="H407" s="322"/>
      <c r="I407" s="361"/>
      <c r="J407" s="140">
        <f t="shared" si="13"/>
        <v>5</v>
      </c>
      <c r="K407" s="81" t="str">
        <f t="shared" si="14"/>
        <v/>
      </c>
      <c r="L407" s="147">
        <v>5</v>
      </c>
      <c r="M407" s="147">
        <v>0</v>
      </c>
    </row>
    <row r="408" spans="1:22" s="83" customFormat="1" ht="34.5" customHeight="1">
      <c r="A408" s="251" t="s">
        <v>781</v>
      </c>
      <c r="B408" s="119"/>
      <c r="C408" s="369"/>
      <c r="D408" s="369"/>
      <c r="E408" s="320" t="s">
        <v>236</v>
      </c>
      <c r="F408" s="321"/>
      <c r="G408" s="321"/>
      <c r="H408" s="322"/>
      <c r="I408" s="361"/>
      <c r="J408" s="140">
        <f t="shared" si="13"/>
        <v>38</v>
      </c>
      <c r="K408" s="81" t="str">
        <f t="shared" si="14"/>
        <v/>
      </c>
      <c r="L408" s="147">
        <v>33</v>
      </c>
      <c r="M408" s="147">
        <v>5</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57</v>
      </c>
      <c r="K413" s="81" t="str">
        <f t="shared" si="14"/>
        <v/>
      </c>
      <c r="L413" s="147">
        <v>43</v>
      </c>
      <c r="M413" s="147">
        <v>14</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9</v>
      </c>
      <c r="M414" s="147">
        <v>1</v>
      </c>
    </row>
    <row r="415" spans="1:22" s="83" customFormat="1" ht="34.5" customHeight="1">
      <c r="A415" s="251" t="s">
        <v>788</v>
      </c>
      <c r="B415" s="119"/>
      <c r="C415" s="369"/>
      <c r="D415" s="369"/>
      <c r="E415" s="320" t="s">
        <v>242</v>
      </c>
      <c r="F415" s="321"/>
      <c r="G415" s="321"/>
      <c r="H415" s="322"/>
      <c r="I415" s="361"/>
      <c r="J415" s="140">
        <f t="shared" si="13"/>
        <v>15</v>
      </c>
      <c r="K415" s="81" t="str">
        <f t="shared" si="14"/>
        <v/>
      </c>
      <c r="L415" s="147">
        <v>12</v>
      </c>
      <c r="M415" s="147">
        <v>3</v>
      </c>
    </row>
    <row r="416" spans="1:22" s="83" customFormat="1" ht="34.5" customHeight="1">
      <c r="A416" s="251" t="s">
        <v>789</v>
      </c>
      <c r="B416" s="119"/>
      <c r="C416" s="369"/>
      <c r="D416" s="369"/>
      <c r="E416" s="320" t="s">
        <v>243</v>
      </c>
      <c r="F416" s="321"/>
      <c r="G416" s="321"/>
      <c r="H416" s="322"/>
      <c r="I416" s="361"/>
      <c r="J416" s="140">
        <f t="shared" si="13"/>
        <v>15</v>
      </c>
      <c r="K416" s="81" t="str">
        <f t="shared" si="14"/>
        <v/>
      </c>
      <c r="L416" s="147">
        <v>10</v>
      </c>
      <c r="M416" s="147">
        <v>5</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14</v>
      </c>
      <c r="K421" s="81" t="str">
        <f t="shared" si="14"/>
        <v/>
      </c>
      <c r="L421" s="147">
        <v>9</v>
      </c>
      <c r="M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47</v>
      </c>
      <c r="K430" s="193" t="str">
        <f>IF(OR(COUNTIF(L430:M430,"未確認")&gt;0,COUNTIF(L430:M430,"~*")&gt;0),"※","")</f>
        <v/>
      </c>
      <c r="L430" s="147">
        <v>34</v>
      </c>
      <c r="M430" s="147">
        <v>13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47</v>
      </c>
      <c r="K433" s="193" t="str">
        <f>IF(OR(COUNTIF(L433:M433,"未確認")&gt;0,COUNTIF(L433:M433,"~*")&gt;0),"※","")</f>
        <v/>
      </c>
      <c r="L433" s="147">
        <v>34</v>
      </c>
      <c r="M433" s="147">
        <v>13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10</v>
      </c>
      <c r="K633" s="201" t="str">
        <f t="shared" si="31"/>
        <v/>
      </c>
      <c r="L633" s="117">
        <v>10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45</v>
      </c>
      <c r="K646" s="201" t="str">
        <f t="shared" ref="K646:K660" si="33">IF(OR(COUNTIF(L646:M646,"未確認")&gt;0,COUNTIF(L646:M646,"*")&gt;0),"※","")</f>
        <v/>
      </c>
      <c r="L646" s="117">
        <v>19</v>
      </c>
      <c r="M646" s="117">
        <v>26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11</v>
      </c>
      <c r="K648" s="201" t="str">
        <f t="shared" si="33"/>
        <v>※</v>
      </c>
      <c r="L648" s="117" t="s">
        <v>541</v>
      </c>
      <c r="M648" s="117">
        <v>11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19</v>
      </c>
      <c r="K683" s="201" t="str">
        <f>IF(OR(COUNTIF(L683:M683,"未確認")&gt;0,COUNTIF(L683:M683,"*")&gt;0),"※","")</f>
        <v/>
      </c>
      <c r="L683" s="117">
        <v>0</v>
      </c>
      <c r="M683" s="117">
        <v>19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26</v>
      </c>
      <c r="K694" s="201" t="str">
        <f>IF(OR(COUNTIF(L694:M694,"未確認")&gt;0,COUNTIF(L694:M694,"*")&gt;0),"※","")</f>
        <v/>
      </c>
      <c r="L694" s="117">
        <v>26</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8ABE98-C6F7-4E4A-8F24-5524A466CE4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2019-12-23T02:02:52Z</dcterms:modified>
</cp:coreProperties>
</file>