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B10E490-F73E-467C-B285-8ACF9CCD8DF4}"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<sst xmlns="http://schemas.openxmlformats.org/spreadsheetml/2006/main" count="2986" uniqueCount="1052">
  <si>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</si>
  <si>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</si>
  <si>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</si>
  <si>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</si>
  <si>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</si>
  <si>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</si>
  <si>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</si>
  <si>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</si>
  <si>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</si>
  <si>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</si>
  <si>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</si>
  <si>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</si>
  <si>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</si>
  <si>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</si>
  <si>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</si>
  <si>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</si>
  <si>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</si>
  <si>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</si>
  <si>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</si>
  <si>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</si>
  <si>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</si>
  <si>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</si>
  <si>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</si>
  <si>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</si>
  <si>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</si>
  <si>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</si>
  <si>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</si>
  <si>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</si>
  <si>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</si>
  <si>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</si>
  <si>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</si>
  <si>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</si>
  <si>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</si>
  <si>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</si>
  <si>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</si>
  <si>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</si>
  <si>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</si>
  <si>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</si>
  <si>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</si>
  <si>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</si>
  <si>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</si>
  <si>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</si>
  <si>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</si>
  <si>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</si>
  <si>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</si>
  <si>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</si>
  <si>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</si>
  <si>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</si>
  <si>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</si>
  <si>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</si>
  <si>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</si>
  <si>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</si>
  <si>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</si>
  <si>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</si>
  <si>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</si>
  <si>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</si>
  <si>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</si>
  <si>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</si>
  <si>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</si>
  <si>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</si>
  <si>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</si>
  <si>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</si>
  <si>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</si>
  <si>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</si>
  <si>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</si>
  <si>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</si>
  <si>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</si>
  <si>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</si>
  <si>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</si>
  <si>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</si>
  <si>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</si>
  <si>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</si>
  <si>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</si>
  <si>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</si>
  <si>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</si>
  <si>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</si>
  <si>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</si>
  <si>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</si>
  <si>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</si>
  <si>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</si>
  <si>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</si>
  <si>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</si>
  <si>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</si>
  <si>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</si>
  <si>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</si>
  <si>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</si>
  <si>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</si>
  <si>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</si>
  <si>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</si>
  <si>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</si>
  <si>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</si>
  <si>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</si>
  <si>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</si>
  <si>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</si>
  <si>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</si>
  <si>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</si>
  <si>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</si>
  <si>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</si>
  <si>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</si>
  <si>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</si>
  <si>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</si>
  <si>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</si>
  <si>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</si>
  <si>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</si>
  <si>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</si>
  <si>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</si>
  <si>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</si>
  <si>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</si>
  <si>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</si>
  <si>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</si>
  <si>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</si>
  <si>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</si>
  <si>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</si>
  <si>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</si>
  <si>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</si>
  <si>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</si>
  <si>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</si>
  <si>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</si>
  <si>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</si>
  <si>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</si>
  <si>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</si>
  <si>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</si>
  <si>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</si>
  <si>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</si>
  <si>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</si>
  <si>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</si>
  <si>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</si>
  <si>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</si>
  <si>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</si>
  <si>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</si>
  <si>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</si>
  <si>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</si>
  <si>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</si>
  <si>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</si>
  <si>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</si>
  <si>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</si>
  <si>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</si>
  <si>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</si>
  <si>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</si>
  <si>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</si>
  <si>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</si>
  <si>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</si>
  <si>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</si>
  <si>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</si>
  <si>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</si>
  <si>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</si>
  <si>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</si>
  <si>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</si>
  <si>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</si>
  <si>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</si>
  <si>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</si>
  <si>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</si>
  <si>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</si>
  <si>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</si>
  <si>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</si>
  <si>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</si>
  <si>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</si>
  <si>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</si>
  <si>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</si>
  <si>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</si>
  <si>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</si>
  <si>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</si>
  <si>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</si>
  <si>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</si>
  <si>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</si>
  <si>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</si>
  <si>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</si>
  <si>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</si>
  <si>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</si>
  <si>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</si>
  <si>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</si>
  <si>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</si>
  <si>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</si>
  <si>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</si>
  <si>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</si>
  <si>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</si>
  <si>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</si>
  <si>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</si>
  <si>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</si>
  <si>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</si>
  <si>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</si>
  <si>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</si>
  <si>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</si>
  <si>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</si>
  <si>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</si>
  <si>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</si>
  <si>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</si>
  <si>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</si>
  <si>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</si>
  <si>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</si>
  <si>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</si>
  <si>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</si>
  <si>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</si>
  <si>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</si>
  <si>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</si>
  <si>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</si>
  <si>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</si>
  <si>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</si>
  <si>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</si>
  <si>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</si>
  <si>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</si>
  <si>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</si>
  <si>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</si>
  <si>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</si>
  <si>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</si>
  <si>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</si>
  <si>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</si>
  <si>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</si>
  <si>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</si>
  <si>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</si>
  <si>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</si>
  <si>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</si>
  <si>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</si>
  <si>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</si>
  <si>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</si>
  <si>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</si>
  <si>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</si>
  <si>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</si>
  <si>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</si>
  <si>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</si>
  <si>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</si>
  <si>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</si>
  <si>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</si>
  <si>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</si>
  <si>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</si>
  <si>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</si>
  <si>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</si>
  <si>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</si>
  <si>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</si>
  <si>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</si>
  <si>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</si>
  <si>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</si>
  <si>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</si>
  <si>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</si>
  <si>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</si>
  <si>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</si>
  <si>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</si>
  <si>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</si>
  <si>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</si>
  <si>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</si>
  <si>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</si>
  <si>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</si>
  <si>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</si>
  <si>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</si>
  <si>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</si>
  <si>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</si>
  <si>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</si>
  <si>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</si>
  <si>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</si>
  <si>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</si>
  <si>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</si>
  <si>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</si>
  <si>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</si>
  <si>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</si>
  <si>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</si>
  <si>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</si>
  <si>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</si>
  <si>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</si>
  <si>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</si>
  <si>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</si>
  <si>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</si>
  <si>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</si>
  <si>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</si>
  <si>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</si>
  <si>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</si>
  <si>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</si>
  <si>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</si>
  <si>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</si>
  <si>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</si>
  <si>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</si>
  <si>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</si>
  <si>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</si>
  <si>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</si>
  <si>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</si>
  <si>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</si>
  <si>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</si>
  <si>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</si>
  <si>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</si>
  <si>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</si>
  <si>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</si>
  <si>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</si>
  <si>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</si>
  <si>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</si>
  <si>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</si>
  <si>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</si>
  <si>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</si>
  <si>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</si>
  <si>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</si>
  <si>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</si>
  <si>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</si>
  <si>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</si>
  <si>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</si>
  <si>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</si>
  <si>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</si>
  <si>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</si>
  <si>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</si>
  <si>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</si>
  <si>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</si>
  <si>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</si>
  <si>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</si>
  <si>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</si>
  <si>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</si>
  <si>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</si>
  <si>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</si>
  <si>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</si>
  <si>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</si>
  <si>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</si>
  <si>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</si>
  <si>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</si>
  <si>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</si>
  <si>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</si>
  <si>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</si>
  <si>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</si>
  <si>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</si>
  <si>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</si>
  <si>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</si>
  <si>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</si>
  <si>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</si>
  <si>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</si>
  <si>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</si>
  <si>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</si>
  <si>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</si>
  <si>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</si>
  <si>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</si>
  <si>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</si>
  <si>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</si>
  <si>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</si>
  <si>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</si>
  <si>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</si>
  <si>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</si>
  <si>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</si>
  <si>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</si>
  <si>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</si>
  <si>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</si>
  <si>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</si>
  <si>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</si>
  <si>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</si>
  <si>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</si>
  <si>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</si>
  <si>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</si>
  <si>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</si>
  <si>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</si>
  <si>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</si>
  <si>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</si>
  <si>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</si>
  <si>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</si>
  <si>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</si>
  <si>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</si>
  <si>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</si>
  <si>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</si>
  <si>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</si>
  <si>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</si>
  <si>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</si>
  <si>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</si>
  <si>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</si>
  <si>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</si>
  <si>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</si>
  <si>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</si>
  <si>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</si>
  <si>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</si>
  <si>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</si>
  <si>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</si>
  <si>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</si>
  <si>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</si>
  <si>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</si>
  <si>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</si>
  <si>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</si>
  <si>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</si>
  <si>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</si>
  <si>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</si>
  <si>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</si>
  <si>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</si>
  <si>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</si>
  <si>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</si>
  <si>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</si>
  <si>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</si>
  <si>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</si>
  <si>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</si>
  <si>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</si>
  <si>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</si>
  <si>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</si>
  <si>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</si>
  <si>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</si>
  <si>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</si>
  <si>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</si>
  <si>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</si>
  <si>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</si>
  <si>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</si>
  <si>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</si>
  <si>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</si>
  <si>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</si>
  <si>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</si>
  <si>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</si>
  <si>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</si>
  <si>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</si>
  <si>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</si>
  <si>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</si>
  <si>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</si>
  <si>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</si>
  <si>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</si>
  <si>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</si>
  <si>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</si>
  <si>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</si>
  <si>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</si>
  <si>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</si>
  <si>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</si>
  <si>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</si>
  <si>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</si>
  <si>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</si>
  <si>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</si>
  <si>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</si>
  <si>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</si>
  <si>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</si>
  <si>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</si>
  <si>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</si>
  <si>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</si>
  <si>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</si>
  <si>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</si>
  <si>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</si>
  <si>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</si>
  <si>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</si>
  <si>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</si>
  <si>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</si>
  <si>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</si>
  <si>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</si>
  <si>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</si>
  <si>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</si>
  <si>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</si>
  <si>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</si>
  <si>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</si>
  <si>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</si>
  <si>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</si>
  <si>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</si>
  <si>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</si>
  <si>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</si>
  <si>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</si>
  <si>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</si>
  <si>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</si>
  <si>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</si>
  <si>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</si>
  <si>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</si>
  <si>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</si>
  <si>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</si>
  <si>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</si>
  <si>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</si>
  <si>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</si>
  <si>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</si>
  <si>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</si>
  <si>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</si>
  <si>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</si>
  <si>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</si>
  <si>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</si>
  <si>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</si>
  <si>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</si>
  <si>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</si>
  <si>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</si>
  <si>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</si>
  <si>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</si>
  <si>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</si>
  <si>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</si>
  <si>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</si>
  <si>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</si>
  <si>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</si>
  <si>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</si>
  <si>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</si>
  <si>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</si>
  <si>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</si>
  <si>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</si>
  <si>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</si>
  <si>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</si>
  <si>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</si>
  <si>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</si>
  <si>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</si>
  <si>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</si>
  <si>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</si>
  <si>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</si>
  <si>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</si>
  <si>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</si>
  <si>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</si>
  <si>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</si>
  <si>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</si>
  <si>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</si>
  <si>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</si>
  <si>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</si>
  <si>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</si>
  <si>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</si>
  <si>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</si>
  <si>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</si>
  <si>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</si>
  <si>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</si>
  <si>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</si>
  <si>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</si>
  <si>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</si>
  <si>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</si>
  <si>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</si>
  <si>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</si>
  <si>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</si>
  <si>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</si>
  <si>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</si>
  <si>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</si>
  <si>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</si>
  <si>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</si>
  <si>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</si>
  <si>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</si>
  <si>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</si>
  <si>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</si>
  <si>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</si>
  <si>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</si>
  <si>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</si>
  <si>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</si>
  <si>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</si>
  <si>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</si>
  <si>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</si>
  <si>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</si>
  <si>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</si>
  <si>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</si>
  <si>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</si>
  <si>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</si>
  <si>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</si>
  <si>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</si>
  <si>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</si>
  <si>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</si>
  <si>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</si>
  <si>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</si>
  <si>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</si>
  <si>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</si>
  <si>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</si>
  <si>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</si>
  <si>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</si>
  <si>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</si>
  <si>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</si>
  <si>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</si>
  <si>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</si>
  <si>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</si>
  <si>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</si>
  <si>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</si>
  <si>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</si>
  <si>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</si>
  <si>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</si>
  <si>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</si>
  <si>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</si>
  <si>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</si>
  <si>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</si>
  <si>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</si>
  <si>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</si>
  <si>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</si>
  <si>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</si>
  <si>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</si>
  <si>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</si>
  <si>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</si>
  <si>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</si>
  <si>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</si>
  <si>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</si>
  <si>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</si>
  <si>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</si>
  <si>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</si>
  <si>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</si>
  <si>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</si>
  <si>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</si>
  <si>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</si>
  <si>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</si>
  <si>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</si>
  <si>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</si>
  <si>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</si>
  <si>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</si>
  <si>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</si>
  <si>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</si>
  <si>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</si>
  <si>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</si>
  <si>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</si>
  <si>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</si>
  <si>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</si>
  <si>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</si>
  <si>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</si>
  <si>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</si>
  <si>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</si>
  <si>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</si>
  <si>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</si>
  <si>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</si>
  <si>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</si>
  <si>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</si>
  <si>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</si>
  <si>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</si>
  <si>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</si>
  <si>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</si>
  <si>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</si>
  <si>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</si>
  <si>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</si>
  <si>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</si>
  <si>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</si>
  <si>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</si>
  <si>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</si>
  <si>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</si>
  <si>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</si>
  <si>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</si>
  <si>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</si>
  <si>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</si>
  <si>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</si>
  <si>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</si>
  <si>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</si>
  <si>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</si>
  <si>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</si>
  <si>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</si>
  <si>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</si>
  <si>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</si>
  <si>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</si>
  <si>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</si>
  <si>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</si>
  <si>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</si>
  <si>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</si>
  <si>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</si>
  <si>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</si>
  <si>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</si>
  <si>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</si>
  <si>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</si>
  <si>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</si>
  <si>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</si>
  <si>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</si>
  <si>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</si>
  <si>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</si>
  <si>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</si>
  <si>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</si>
  <si>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</si>
  <si>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</si>
  <si>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</si>
  <si>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</si>
  <si>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</si>
  <si>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</si>
  <si>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</si>
  <si>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</si>
  <si>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</si>
  <si>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</si>
  <si>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</si>
  <si>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</si>
  <si>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</si>
  <si>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</si>
  <si>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</si>
  <si>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</si>
  <si>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</si>
  <si>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</si>
  <si>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</si>
  <si>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</si>
  <si>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</si>
  <si>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</si>
  <si>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</si>
  <si>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</si>
  <si>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</si>
  <si>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</si>
  <si>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</si>
  <si>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</si>
  <si>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</si>
  <si>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</si>
  <si>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</si>
  <si>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</si>
  <si>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</si>
  <si>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</si>
  <si>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</si>
  <si>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</si>
  <si>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</si>
  <si>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</si>
  <si>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</si>
  <si>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</si>
  <si>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</si>
  <si>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</si>
  <si>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</si>
  <si>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</si>
  <si>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</si>
  <si>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</si>
  <si>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</si>
  <si>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</si>
  <si>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</si>
  <si>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</si>
  <si>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</si>
  <si>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</si>
  <si>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</si>
  <si>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</si>
  <si>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</si>
  <si>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</si>
  <si>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</si>
  <si>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</si>
  <si>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</si>
  <si>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</si>
  <si>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</si>
  <si>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</si>
  <si>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</si>
  <si>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</si>
  <si>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</si>
  <si>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</si>
  <si>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</si>
  <si>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</si>
  <si>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</si>
  <si>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</si>
  <si>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</si>
  <si>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</si>
  <si>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</si>
  <si>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</si>
  <si>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</si>
  <si>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</si>
  <si>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</si>
  <si>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</si>
  <si>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</si>
  <si>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</si>
  <si>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</si>
  <si>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</si>
  <si>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</si>
  <si>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</si>
  <si>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</si>
  <si>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</si>
  <si>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</si>
  <si>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</si>
  <si>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</si>
  <si>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</si>
  <si>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</si>
  <si>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</si>
  <si>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</si>
  <si>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</si>
  <si>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</si>
  <si>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</si>
  <si>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</si>
  <si>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</si>
  <si>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</si>
  <si>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</si>
  <si>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</si>
  <si>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</si>
  <si>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</si>
  <si>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</si>
  <si>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</si>
  <si>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</si>
  <si>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</si>
  <si>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</si>
  <si>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</si>
  <si>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</si>
  <si>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</si>
  <si>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</si>
  <si>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</si>
  <si>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</si>
  <si>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</si>
  <si>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</si>
  <si>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</si>
  <si>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</si>
  <si>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</si>
  <si>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</si>
  <si>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</si>
  <si>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</si>
  <si>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</si>
  <si>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</si>
  <si>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</si>
  <si>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</si>
  <si>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</si>
  <si>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</si>
  <si>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</si>
  <si>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</si>
  <si>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</si>
  <si>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</si>
  <si>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</si>
  <si>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</si>
  <si>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</si>
  <si>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</si>
  <si>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</si>
  <si>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</si>
  <si>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</si>
  <si>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</si>
  <si>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</si>
  <si>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</si>
  <si>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</si>
  <si>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</si>
  <si>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</si>
  <si>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</si>
  <si>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</si>
  <si>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</si>
  <si>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</si>
  <si>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</si>
  <si>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</si>
  <si>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</si>
  <si>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</si>
  <si>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</si>
  <si>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</si>
  <si>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</si>
  <si>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</si>
  <si>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</si>
  <si>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</si>
  <si>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</si>
  <si>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</si>
  <si>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</si>
  <si>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</si>
  <si>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</si>
  <si>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</si>
  <si>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</si>
  <si>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</si>
  <si>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</si>
  <si>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</si>
  <si>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</si>
  <si>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</si>
  <si>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</si>
  <si>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</si>
  <si>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</si>
  <si>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</si>
  <si>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</si>
  <si>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</si>
  <si>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</si>
  <si>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</si>
  <si>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</si>
  <si>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</si>
  <si>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</si>
  <si>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</si>
  <si>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</si>
  <si>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</si>
  <si>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</si>
  <si>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</si>
  <si>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</si>
  <si>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</si>
  <si>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</si>
  <si>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</si>
  <si>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</si>
  <si>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</si>
  <si>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</si>
  <si>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</si>
  <si>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</si>
  <si>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</si>
  <si>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</si>
  <si>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</si>
  <si>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</si>
  <si>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</si>
  <si>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</si>
  <si>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</si>
  <si>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</si>
  <si>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</si>
  <si>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</si>
  <si>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</si>
  <si>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</si>
  <si>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</si>
  <si>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</si>
  <si>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</si>
  <si>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</si>
  <si>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</si>
  <si>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</si>
  <si>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</si>
  <si>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</si>
  <si>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</si>
  <si>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</si>
  <si>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</si>
  <si>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</si>
  <si>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</si>
  <si>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</si>
  <si>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</si>
  <si>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</si>
  <si>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</si>
  <si>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</si>
  <si>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</si>
  <si>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</si>
  <si>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</si>
  <si>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</si>
  <si>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</si>
  <si>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</si>
  <si>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</si>
  <si>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</si>
  <si>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</si>
  <si>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</si>
  <si>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</si>
  <si>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</si>
  <si>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</si>
  <si>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</si>
  <si>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</si>
  <si>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</si>
  <si>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</si>
  <si>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</si>
  <si>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</si>
  <si>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</si>
  <si>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</si>
  <si>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</si>
  <si>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</si>
  <si>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</si>
  <si>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</si>
  <si>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</si>
  <si>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</si>
  <si>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</si>
  <si>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</si>
  <si>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</si>
  <si>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</si>
  <si>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</si>
  <si>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</si>
  <si>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</si>
  <si>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</si>
  <si>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</si>
  <si>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</si>
  <si>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</si>
  <si>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</si>
  <si>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</si>
  <si>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</si>
  <si>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</si>
  <si>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</si>
  <si>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</si>
  <si>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</si>
  <si>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</si>
  <si>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</si>
  <si>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</si>
  <si>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</si>
  <si>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</si>
  <si>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</si>
  <si>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</si>
  <si>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</si>
  <si>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</si>
  <si>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</si>
  <si>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</si>
  <si>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</si>
  <si>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</si>
  <si>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</si>
  <si>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</si>
  <si>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</si>
  <si>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</si>
  <si>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</si>
  <si>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</si>
  <si>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</si>
  <si>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</si>
  <si>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</si>
  <si>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</si>
  <si>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</si>
  <si>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</si>
  <si>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</si>
  <si>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</si>
  <si>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</si>
  <si>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</si>
  <si>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</si>
  <si>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</si>
  <si>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</si>
  <si>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</si>
  <si>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</si>
  <si>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</si>
  <si>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</si>
  <si>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</si>
  <si>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</si>
  <si>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</si>
  <si>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</si>
  <si>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</si>
  <si>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</si>
  <si>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</si>
  <si>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</si>
  <si>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</si>
  <si>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</si>
  <si>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</si>
  <si>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</si>
  <si>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</si>
  <si>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</si>
  <si>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</si>
  <si>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</si>
  <si>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</si>
  <si>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</si>
  <si>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</si>
  <si>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</si>
  <si>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</si>
  <si>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</si>
  <si>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</si>
  <si>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</si>
  <si>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</si>
  <si>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</si>
  <si>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</si>
  <si>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</si>
  <si>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</si>
  <si>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</si>
  <si>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</si>
  <si>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</si>
  <si>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</si>
  <si>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</si>
  <si>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</si>
  <si>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</si>
  <si>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</si>
  <si>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</si>
  <si>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</si>
  <si>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</si>
  <si>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</si>
  <si>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</si>
  <si>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</si>
  <si>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</si>
  <si>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</si>
  <si>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</si>
  <si>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</si>
  <si>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</si>
  <si>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</si>
  <si>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</si>
  <si>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</si>
  <si>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</si>
  <si>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</si>
  <si>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</si>
  <si>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</si>
  <si>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</si>
  <si>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</si>
  <si>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</si>
  <si>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</si>
  <si>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</si>
  <si>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</si>
  <si>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</si>
  <si>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</si>
  <si>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</si>
  <si>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</si>
  <si>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</si>
  <si>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</si>
  <si>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</si>
  <si>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</si>
  <si>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</si>
  <si>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</si>
  <si>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</si>
  <si>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</si>
  <si>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</si>
  <si>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</si>
  <si>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</si>
  <si>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</si>
  <si>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</si>
  <si>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</si>
  <si>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</si>
  <si>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</si>
  <si>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</si>
  <si>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</si>
  <si>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</si>
  <si>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</si>
  <si>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</si>
  <si>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</si>
  <si>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</si>
  <si>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</si>
  <si>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</si>
  <si>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</si>
  <si>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</si>
  <si>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</si>
  <si>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</si>
  <si>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</si>
  <si>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</si>
  <si>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</si>
  <si>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</si>
  <si>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</si>
  <si>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</si>
  <si>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</si>
  <si>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</si>
  <si>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</si>
  <si>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</si>
  <si>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</si>
  <si>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</si>
  <si>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</si>
  <si>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</si>
  <si>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田上病院</t>
    <phoneticPr fontId="3"/>
  </si>
  <si>
    <t>〒860-0842 熊本市中央区南千反畑町１０－３</t>
    <phoneticPr fontId="3"/>
  </si>
  <si>
    <t>〇</t>
  </si>
  <si>
    <t>2024年12月</t>
  </si>
  <si>
    <t>医療法人</t>
  </si>
  <si>
    <t>複数の診療科で活用</t>
  </si>
  <si>
    <t>循環器内科</t>
  </si>
  <si>
    <t>内科</t>
  </si>
  <si>
    <t>リハビリテーション科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</si>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</sst>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5003e7d2ebec1e820ac34d054df7e68f4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45</v>
      </c>
      <c r="K106" s="237" t="str">
        <f t="shared" si="1"/>
        <v/>
      </c>
      <c r="L106" s="258">
        <v>45</v>
      </c>
    </row>
    <row r="107" spans="1:22" s="83" customFormat="1" ht="34.5" customHeight="1">
      <c r="A107" s="244" t="s">
        <v>614</v>
      </c>
      <c r="B107" s="84"/>
      <c r="C107" s="395"/>
      <c r="D107" s="396"/>
      <c r="E107" s="427"/>
      <c r="F107" s="428"/>
      <c r="G107" s="319" t="s">
        <v>47</v>
      </c>
      <c r="H107" s="321"/>
      <c r="I107" s="419"/>
      <c r="J107" s="256">
        <f t="shared" si="0"/>
        <v>45</v>
      </c>
      <c r="K107" s="237" t="str">
        <f t="shared" si="1"/>
        <v/>
      </c>
      <c r="L107" s="258">
        <v>45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45</v>
      </c>
      <c r="K109" s="237" t="str">
        <f t="shared" si="1"/>
        <v/>
      </c>
      <c r="L109" s="258">
        <v>45</v>
      </c>
    </row>
    <row r="110" spans="1:22" s="83" customFormat="1" ht="34.5" customHeight="1">
      <c r="A110" s="244" t="s">
        <v>614</v>
      </c>
      <c r="B110" s="84"/>
      <c r="C110" s="395"/>
      <c r="D110" s="396"/>
      <c r="E110" s="431"/>
      <c r="F110" s="432"/>
      <c r="G110" s="316" t="s">
        <v>47</v>
      </c>
      <c r="H110" s="318"/>
      <c r="I110" s="419"/>
      <c r="J110" s="256">
        <f t="shared" si="0"/>
        <v>45</v>
      </c>
      <c r="K110" s="237" t="str">
        <f t="shared" si="1"/>
        <v/>
      </c>
      <c r="L110" s="258">
        <v>45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58</v>
      </c>
      <c r="K157" s="264" t="str">
        <f t="shared" si="3"/>
        <v/>
      </c>
      <c r="L157" s="117">
        <v>58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212</v>
      </c>
      <c r="K392" s="81" t="str">
        <f t="shared" ref="K392:K397" si="11">IF(OR(COUNTIF(L392:L392,"未確認")&gt;0,COUNTIF(L392:L392,"~*")&gt;0),"※","")</f>
        <v/>
      </c>
      <c r="L392" s="147">
        <v>212</v>
      </c>
    </row>
    <row r="393" spans="1:22" s="83" customFormat="1" ht="34.5" customHeight="1">
      <c r="A393" s="249" t="s">
        <v>773</v>
      </c>
      <c r="B393" s="84"/>
      <c r="C393" s="369"/>
      <c r="D393" s="379"/>
      <c r="E393" s="319" t="s">
        <v>224</v>
      </c>
      <c r="F393" s="320"/>
      <c r="G393" s="320"/>
      <c r="H393" s="321"/>
      <c r="I393" s="342"/>
      <c r="J393" s="140">
        <f t="shared" si="10"/>
        <v>187</v>
      </c>
      <c r="K393" s="81" t="str">
        <f t="shared" si="11"/>
        <v/>
      </c>
      <c r="L393" s="147">
        <v>187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25</v>
      </c>
      <c r="K395" s="81" t="str">
        <f t="shared" si="11"/>
        <v/>
      </c>
      <c r="L395" s="147">
        <v>25</v>
      </c>
    </row>
    <row r="396" spans="1:22" s="83" customFormat="1" ht="34.5" customHeight="1">
      <c r="A396" s="250" t="s">
        <v>776</v>
      </c>
      <c r="B396" s="1"/>
      <c r="C396" s="369"/>
      <c r="D396" s="319" t="s">
        <v>227</v>
      </c>
      <c r="E396" s="320"/>
      <c r="F396" s="320"/>
      <c r="G396" s="320"/>
      <c r="H396" s="321"/>
      <c r="I396" s="342"/>
      <c r="J396" s="140">
        <f t="shared" si="10"/>
        <v>15050</v>
      </c>
      <c r="K396" s="81" t="str">
        <f t="shared" si="11"/>
        <v/>
      </c>
      <c r="L396" s="147">
        <v>15050</v>
      </c>
    </row>
    <row r="397" spans="1:22" s="83" customFormat="1" ht="34.5" customHeight="1">
      <c r="A397" s="250" t="s">
        <v>777</v>
      </c>
      <c r="B397" s="119"/>
      <c r="C397" s="369"/>
      <c r="D397" s="319" t="s">
        <v>228</v>
      </c>
      <c r="E397" s="320"/>
      <c r="F397" s="320"/>
      <c r="G397" s="320"/>
      <c r="H397" s="321"/>
      <c r="I397" s="343"/>
      <c r="J397" s="140">
        <f t="shared" si="10"/>
        <v>211</v>
      </c>
      <c r="K397" s="81" t="str">
        <f t="shared" si="11"/>
        <v/>
      </c>
      <c r="L397" s="147">
        <v>211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212</v>
      </c>
      <c r="K405" s="81" t="str">
        <f t="shared" ref="K405:K422" si="13">IF(OR(COUNTIF(L405:L405,"未確認")&gt;0,COUNTIF(L405:L405,"~*")&gt;0),"※","")</f>
        <v/>
      </c>
      <c r="L405" s="147">
        <v>212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138</v>
      </c>
      <c r="K407" s="81" t="str">
        <f t="shared" si="13"/>
        <v/>
      </c>
      <c r="L407" s="147">
        <v>138</v>
      </c>
    </row>
    <row r="408" spans="1:22" s="83" customFormat="1" ht="34.5" customHeight="1">
      <c r="A408" s="251" t="s">
        <v>781</v>
      </c>
      <c r="B408" s="119"/>
      <c r="C408" s="368"/>
      <c r="D408" s="368"/>
      <c r="E408" s="319" t="s">
        <v>236</v>
      </c>
      <c r="F408" s="320"/>
      <c r="G408" s="320"/>
      <c r="H408" s="321"/>
      <c r="I408" s="360"/>
      <c r="J408" s="140">
        <f t="shared" si="12"/>
        <v>62</v>
      </c>
      <c r="K408" s="81" t="str">
        <f t="shared" si="13"/>
        <v/>
      </c>
      <c r="L408" s="147">
        <v>62</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211</v>
      </c>
      <c r="K413" s="81" t="str">
        <f t="shared" si="13"/>
        <v/>
      </c>
      <c r="L413" s="147">
        <v>211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135</v>
      </c>
      <c r="K415" s="81" t="str">
        <f t="shared" si="13"/>
        <v/>
      </c>
      <c r="L415" s="147">
        <v>135</v>
      </c>
    </row>
    <row r="416" spans="1:22" s="83" customFormat="1" ht="34.5" customHeight="1">
      <c r="A416" s="251" t="s">
        <v>789</v>
      </c>
      <c r="B416" s="119"/>
      <c r="C416" s="368"/>
      <c r="D416" s="368"/>
      <c r="E416" s="319" t="s">
        <v>243</v>
      </c>
      <c r="F416" s="320"/>
      <c r="G416" s="320"/>
      <c r="H416" s="321"/>
      <c r="I416" s="360"/>
      <c r="J416" s="140">
        <f t="shared" si="12"/>
        <v>19</v>
      </c>
      <c r="K416" s="81" t="str">
        <f t="shared" si="13"/>
        <v/>
      </c>
      <c r="L416" s="147">
        <v>19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21</v>
      </c>
      <c r="K420" s="81" t="str">
        <f t="shared" si="13"/>
        <v/>
      </c>
      <c r="L420" s="147">
        <v>21</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10</v>
      </c>
      <c r="K422" s="81" t="str">
        <f t="shared" si="13"/>
        <v/>
      </c>
      <c r="L422" s="147">
        <v>10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211</v>
      </c>
      <c r="K430" s="193" t="str">
        <f>IF(OR(COUNTIF(L430:L430,"未確認")&gt;0,COUNTIF(L430:L430,"~*")&gt;0),"※","")</f>
        <v/>
      </c>
      <c r="L430" s="147">
        <v>211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154</v>
      </c>
      <c r="K431" s="193" t="str">
        <f>IF(OR(COUNTIF(L431:L431,"未確認")&gt;0,COUNTIF(L431:L431,"~*")&gt;0),"※","")</f>
        <v/>
      </c>
      <c r="L431" s="147">
        <v>154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34</v>
      </c>
      <c r="K432" s="193" t="str">
        <f>IF(OR(COUNTIF(L432:L432,"未確認")&gt;0,COUNTIF(L432:L432,"~*")&gt;0),"※","")</f>
        <v/>
      </c>
      <c r="L432" s="147">
        <v>34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v>
      </c>
      <c r="K433" s="193" t="str">
        <f>IF(OR(COUNTIF(L433:L433,"未確認")&gt;0,COUNTIF(L433:L433,"~*")&gt;0),"※","")</f>
        <v/>
      </c>
      <c r="L433" s="147">
        <v>23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5</v>
      </c>
      <c r="K446" s="187" t="str">
        <f t="shared" si="14"/>
        <v/>
      </c>
      <c r="L446" s="269"/>
    </row>
    <row r="447" spans="1:22" s="83" customFormat="1" ht="34.5" customHeight="1">
      <c r="A447" s="251" t="s">
        <v>805</v>
      </c>
      <c r="B447" s="119"/>
      <c r="C447" s="188"/>
      <c r="D447" s="196"/>
      <c r="E447" s="319" t="s">
        <v>268</v>
      </c>
      <c r="F447" s="320"/>
      <c r="G447" s="320"/>
      <c r="H447" s="321"/>
      <c r="I447" s="326"/>
      <c r="J447" s="192">
        <v>2</v>
      </c>
      <c r="K447" s="187" t="str">
        <f t="shared" si="14"/>
        <v/>
      </c>
      <c r="L447" s="269"/>
    </row>
    <row r="448" spans="1:22" s="83" customFormat="1" ht="34.5" customHeight="1">
      <c r="A448" s="251" t="s">
        <v>806</v>
      </c>
      <c r="B448" s="119"/>
      <c r="C448" s="190"/>
      <c r="D448" s="197"/>
      <c r="E448" s="319" t="s">
        <v>269</v>
      </c>
      <c r="F448" s="320"/>
      <c r="G448" s="320"/>
      <c r="H448" s="321"/>
      <c r="I448" s="327"/>
      <c r="J448" s="192">
        <v>3</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20</v>
      </c>
      <c r="K618" s="201" t="str">
        <f t="shared" si="28"/>
        <v/>
      </c>
      <c r="L618" s="117">
        <v>20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17</v>
      </c>
      <c r="K647" s="201" t="str">
        <f t="shared" si="32"/>
        <v/>
      </c>
      <c r="L647" s="117">
        <v>17</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23</v>
      </c>
      <c r="K683" s="201" t="str">
        <f>IF(OR(COUNTIF(L683:L683,"未確認")&gt;0,COUNTIF(L683:L683,"*")&gt;0),"※","")</f>
        <v/>
      </c>
      <c r="L683" s="117">
        <v>23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8318C91-DF45-48E8-A04C-DAFEB39292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2019-12-23T02:04:15Z</dcterms:modified>
</cp:coreProperties>
</file>