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DA04B56-D007-4982-99F7-6AAD7B8F0B0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<sst xmlns="http://schemas.openxmlformats.org/spreadsheetml/2006/main" count="3201" uniqueCount="1050">
  <si>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</si>
  <si>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</si>
  <si>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</si>
  <si>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</si>
  <si>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</si>
  <si>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</si>
  <si>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</si>
  <si>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</si>
  <si>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</si>
  <si>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</si>
  <si>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</si>
  <si>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</si>
  <si>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</si>
  <si>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</si>
  <si>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</si>
  <si>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</si>
  <si>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</si>
  <si>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</si>
  <si>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</si>
  <si>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</si>
  <si>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</si>
  <si>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</si>
  <si>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</si>
  <si>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</si>
  <si>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</si>
  <si>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</si>
  <si>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</si>
  <si>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</si>
  <si>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</si>
  <si>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</si>
  <si>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</si>
  <si>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</si>
  <si>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</si>
  <si>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</si>
  <si>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</si>
  <si>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</si>
  <si>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</si>
  <si>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</si>
  <si>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</si>
  <si>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</si>
  <si>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</si>
  <si>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</si>
  <si>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</si>
  <si>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</si>
  <si>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</si>
  <si>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</si>
  <si>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</si>
  <si>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</si>
  <si>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</si>
  <si>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</si>
  <si>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</si>
  <si>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</si>
  <si>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</si>
  <si>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</si>
  <si>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</si>
  <si>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</si>
  <si>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</si>
  <si>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</si>
  <si>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</si>
  <si>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</si>
  <si>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</si>
  <si>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</si>
  <si>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</si>
  <si>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</si>
  <si>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</si>
  <si>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</si>
  <si>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</si>
  <si>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</si>
  <si>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</si>
  <si>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</si>
  <si>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</si>
  <si>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</si>
  <si>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</si>
  <si>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</si>
  <si>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</si>
  <si>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</si>
  <si>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</si>
  <si>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</si>
  <si>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</si>
  <si>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</si>
  <si>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</si>
  <si>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</si>
  <si>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</si>
  <si>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</si>
  <si>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</si>
  <si>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</si>
  <si>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</si>
  <si>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</si>
  <si>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</si>
  <si>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</si>
  <si>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</si>
  <si>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</si>
  <si>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</si>
  <si>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</si>
  <si>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</si>
  <si>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</si>
  <si>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</si>
  <si>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</si>
  <si>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</si>
  <si>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</si>
  <si>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</si>
  <si>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</si>
  <si>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</si>
  <si>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</si>
  <si>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</si>
  <si>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</si>
  <si>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</si>
  <si>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</si>
  <si>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</si>
  <si>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</si>
  <si>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</si>
  <si>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</si>
  <si>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</si>
  <si>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</si>
  <si>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</si>
  <si>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</si>
  <si>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</si>
  <si>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</si>
  <si>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</si>
  <si>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</si>
  <si>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</si>
  <si>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</si>
  <si>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</si>
  <si>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</si>
  <si>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</si>
  <si>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</si>
  <si>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</si>
  <si>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</si>
  <si>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</si>
  <si>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</si>
  <si>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</si>
  <si>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</si>
  <si>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</si>
  <si>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</si>
  <si>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</si>
  <si>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</si>
  <si>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</si>
  <si>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</si>
  <si>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</si>
  <si>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</si>
  <si>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</si>
  <si>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</si>
  <si>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</si>
  <si>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</si>
  <si>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</si>
  <si>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</si>
  <si>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</si>
  <si>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</si>
  <si>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</si>
  <si>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</si>
  <si>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</si>
  <si>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</si>
  <si>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</si>
  <si>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</si>
  <si>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</si>
  <si>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</si>
  <si>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</si>
  <si>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</si>
  <si>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</si>
  <si>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</si>
  <si>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</si>
  <si>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</si>
  <si>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</si>
  <si>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</si>
  <si>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</si>
  <si>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</si>
  <si>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</si>
  <si>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</si>
  <si>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</si>
  <si>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</si>
  <si>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</si>
  <si>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</si>
  <si>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</si>
  <si>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</si>
  <si>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</si>
  <si>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</si>
  <si>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</si>
  <si>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</si>
  <si>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</si>
  <si>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</si>
  <si>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</si>
  <si>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</si>
  <si>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</si>
  <si>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</si>
  <si>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</si>
  <si>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</si>
  <si>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</si>
  <si>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</si>
  <si>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</si>
  <si>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</si>
  <si>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</si>
  <si>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</si>
  <si>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</si>
  <si>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</si>
  <si>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</si>
  <si>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</si>
  <si>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</si>
  <si>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</si>
  <si>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</si>
  <si>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</si>
  <si>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</si>
  <si>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</si>
  <si>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</si>
  <si>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</si>
  <si>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</si>
  <si>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</si>
  <si>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</si>
  <si>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</si>
  <si>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</si>
  <si>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</si>
  <si>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</si>
  <si>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</si>
  <si>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</si>
  <si>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</si>
  <si>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</si>
  <si>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</si>
  <si>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</si>
  <si>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</si>
  <si>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</si>
  <si>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</si>
  <si>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</si>
  <si>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</si>
  <si>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</si>
  <si>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</si>
  <si>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</si>
  <si>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</si>
  <si>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</si>
  <si>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</si>
  <si>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</si>
  <si>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</si>
  <si>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</si>
  <si>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</si>
  <si>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</si>
  <si>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</si>
  <si>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</si>
  <si>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</si>
  <si>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</si>
  <si>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</si>
  <si>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</si>
  <si>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</si>
  <si>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</si>
  <si>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</si>
  <si>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</si>
  <si>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</si>
  <si>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</si>
  <si>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</si>
  <si>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</si>
  <si>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</si>
  <si>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</si>
  <si>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</si>
  <si>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</si>
  <si>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</si>
  <si>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</si>
  <si>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</si>
  <si>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</si>
  <si>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</si>
  <si>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</si>
  <si>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</si>
  <si>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</si>
  <si>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</si>
  <si>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</si>
  <si>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</si>
  <si>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</si>
  <si>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</si>
  <si>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</si>
  <si>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</si>
  <si>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</si>
  <si>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</si>
  <si>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</si>
  <si>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</si>
  <si>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</si>
  <si>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</si>
  <si>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</si>
  <si>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</si>
  <si>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</si>
  <si>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</si>
  <si>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</si>
  <si>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</si>
  <si>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</si>
  <si>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</si>
  <si>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</si>
  <si>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</si>
  <si>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</si>
  <si>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</si>
  <si>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</si>
  <si>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</si>
  <si>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</si>
  <si>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</si>
  <si>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</si>
  <si>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</si>
  <si>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</si>
  <si>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</si>
  <si>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</si>
  <si>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</si>
  <si>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</si>
  <si>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</si>
  <si>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</si>
  <si>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</si>
  <si>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</si>
  <si>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</si>
  <si>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</si>
  <si>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</si>
  <si>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</si>
  <si>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</si>
  <si>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</si>
  <si>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</si>
  <si>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</si>
  <si>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</si>
  <si>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</si>
  <si>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</si>
  <si>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</si>
  <si>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</si>
  <si>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</si>
  <si>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</si>
  <si>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</si>
  <si>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</si>
  <si>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</si>
  <si>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</si>
  <si>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</si>
  <si>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</si>
  <si>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</si>
  <si>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</si>
  <si>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</si>
  <si>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</si>
  <si>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</si>
  <si>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</si>
  <si>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</si>
  <si>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</si>
  <si>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</si>
  <si>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</si>
  <si>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</si>
  <si>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</si>
  <si>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</si>
  <si>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</si>
  <si>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</si>
  <si>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</si>
  <si>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</si>
  <si>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</si>
  <si>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</si>
  <si>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</si>
  <si>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</si>
  <si>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</si>
  <si>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</si>
  <si>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</si>
  <si>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</si>
  <si>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</si>
  <si>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</si>
  <si>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</si>
  <si>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</si>
  <si>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</si>
  <si>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</si>
  <si>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</si>
  <si>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</si>
  <si>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</si>
  <si>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</si>
  <si>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</si>
  <si>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</si>
  <si>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</si>
  <si>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</si>
  <si>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</si>
  <si>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</si>
  <si>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</si>
  <si>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</si>
  <si>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</si>
  <si>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</si>
  <si>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</si>
  <si>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</si>
  <si>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</si>
  <si>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</si>
  <si>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</si>
  <si>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</si>
  <si>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</si>
  <si>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</si>
  <si>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</si>
  <si>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</si>
  <si>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</si>
  <si>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</si>
  <si>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</si>
  <si>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</si>
  <si>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</si>
  <si>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</si>
  <si>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</si>
  <si>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</si>
  <si>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</si>
  <si>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</si>
  <si>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</si>
  <si>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</si>
  <si>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</si>
  <si>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</si>
  <si>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</si>
  <si>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</si>
  <si>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</si>
  <si>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</si>
  <si>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</si>
  <si>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</si>
  <si>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</si>
  <si>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</si>
  <si>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</si>
  <si>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</si>
  <si>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</si>
  <si>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</si>
  <si>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</si>
  <si>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</si>
  <si>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</si>
  <si>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</si>
  <si>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</si>
  <si>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</si>
  <si>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</si>
  <si>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</si>
  <si>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</si>
  <si>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</si>
  <si>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</si>
  <si>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</si>
  <si>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</si>
  <si>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</si>
  <si>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</si>
  <si>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</si>
  <si>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</si>
  <si>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</si>
  <si>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</si>
  <si>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</si>
  <si>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</si>
  <si>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</si>
  <si>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</si>
  <si>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</si>
  <si>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</si>
  <si>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</si>
  <si>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</si>
  <si>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</si>
  <si>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</si>
  <si>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</si>
  <si>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</si>
  <si>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</si>
  <si>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</si>
  <si>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</si>
  <si>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</si>
  <si>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</si>
  <si>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</si>
  <si>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</si>
  <si>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</si>
  <si>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</si>
  <si>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</si>
  <si>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</si>
  <si>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</si>
  <si>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</si>
  <si>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</si>
  <si>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</si>
  <si>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</si>
  <si>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</si>
  <si>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</si>
  <si>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</si>
  <si>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</si>
  <si>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</si>
  <si>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</si>
  <si>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</si>
  <si>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</si>
  <si>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</si>
  <si>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</si>
  <si>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</si>
  <si>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</si>
  <si>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</si>
  <si>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</si>
  <si>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</si>
  <si>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</si>
  <si>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</si>
  <si>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</si>
  <si>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</si>
  <si>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</si>
  <si>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</si>
  <si>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</si>
  <si>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</si>
  <si>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</si>
  <si>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</si>
  <si>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</si>
  <si>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</si>
  <si>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</si>
  <si>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</si>
  <si>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</si>
  <si>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</si>
  <si>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</si>
  <si>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</si>
  <si>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</si>
  <si>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</si>
  <si>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</si>
  <si>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</si>
  <si>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</si>
  <si>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</si>
  <si>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</si>
  <si>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</si>
  <si>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</si>
  <si>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</si>
  <si>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</si>
  <si>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</si>
  <si>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</si>
  <si>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</si>
  <si>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</si>
  <si>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</si>
  <si>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</si>
  <si>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</si>
  <si>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</si>
  <si>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</si>
  <si>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</si>
  <si>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</si>
  <si>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</si>
  <si>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</si>
  <si>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</si>
  <si>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</si>
  <si>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</si>
  <si>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</si>
  <si>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</si>
  <si>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</si>
  <si>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</si>
  <si>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</si>
  <si>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</si>
  <si>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</si>
  <si>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</si>
  <si>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</si>
  <si>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</si>
  <si>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</si>
  <si>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</si>
  <si>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</si>
  <si>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</si>
  <si>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</si>
  <si>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</si>
  <si>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</si>
  <si>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</si>
  <si>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</si>
  <si>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</si>
  <si>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</si>
  <si>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</si>
  <si>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</si>
  <si>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</si>
  <si>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</si>
  <si>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</si>
  <si>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</si>
  <si>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</si>
  <si>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</si>
  <si>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</si>
  <si>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</si>
  <si>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</si>
  <si>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</si>
  <si>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</si>
  <si>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</si>
  <si>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</si>
  <si>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</si>
  <si>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</si>
  <si>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</si>
  <si>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</si>
  <si>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</si>
  <si>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</si>
  <si>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</si>
  <si>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</si>
  <si>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</si>
  <si>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</si>
  <si>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</si>
  <si>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</si>
  <si>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</si>
  <si>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</si>
  <si>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</si>
  <si>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</si>
  <si>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</si>
  <si>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</si>
  <si>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</si>
  <si>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</si>
  <si>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</si>
  <si>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</si>
  <si>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</si>
  <si>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</si>
  <si>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</si>
  <si>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</si>
  <si>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</si>
  <si>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</si>
  <si>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</si>
  <si>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</si>
  <si>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</si>
  <si>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</si>
  <si>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</si>
  <si>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</si>
  <si>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</si>
  <si>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</si>
  <si>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</si>
  <si>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</si>
  <si>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</si>
  <si>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</si>
  <si>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</si>
  <si>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</si>
  <si>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</si>
  <si>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</si>
  <si>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</si>
  <si>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</si>
  <si>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</si>
  <si>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</si>
  <si>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</si>
  <si>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</si>
  <si>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</si>
  <si>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</si>
  <si>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</si>
  <si>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</si>
  <si>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</si>
  <si>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</si>
  <si>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</si>
  <si>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</si>
  <si>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</si>
  <si>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</si>
  <si>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</si>
  <si>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</si>
  <si>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</si>
  <si>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</si>
  <si>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</si>
  <si>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</si>
  <si>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</si>
  <si>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</si>
  <si>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</si>
  <si>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</si>
  <si>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</si>
  <si>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</si>
  <si>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</si>
  <si>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</si>
  <si>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</si>
  <si>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</si>
  <si>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</si>
  <si>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</si>
  <si>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</si>
  <si>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</si>
  <si>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</si>
  <si>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</si>
  <si>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</si>
  <si>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</si>
  <si>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</si>
  <si>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</si>
  <si>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</si>
  <si>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</si>
  <si>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</si>
  <si>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</si>
  <si>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</si>
  <si>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</si>
  <si>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</si>
  <si>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</si>
  <si>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</si>
  <si>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</si>
  <si>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</si>
  <si>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</si>
  <si>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</si>
  <si>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</si>
  <si>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</si>
  <si>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</si>
  <si>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</si>
  <si>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</si>
  <si>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</si>
  <si>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</si>
  <si>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</si>
  <si>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</si>
  <si>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</si>
  <si>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</si>
  <si>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</si>
  <si>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</si>
  <si>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</si>
  <si>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</si>
  <si>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</si>
  <si>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</si>
  <si>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</si>
  <si>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</si>
  <si>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</si>
  <si>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</si>
  <si>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</si>
  <si>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</si>
  <si>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</si>
  <si>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</si>
  <si>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</si>
  <si>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</si>
  <si>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</si>
  <si>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</si>
  <si>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</si>
  <si>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</si>
  <si>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</si>
  <si>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</si>
  <si>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</si>
  <si>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</si>
  <si>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</si>
  <si>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</si>
  <si>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</si>
  <si>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</si>
  <si>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</si>
  <si>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</si>
  <si>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</si>
  <si>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</si>
  <si>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</si>
  <si>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</si>
  <si>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</si>
  <si>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</si>
  <si>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</si>
  <si>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</si>
  <si>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</si>
  <si>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</si>
  <si>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</si>
  <si>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</si>
  <si>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</si>
  <si>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</si>
  <si>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</si>
  <si>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</si>
  <si>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</si>
  <si>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</si>
  <si>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</si>
  <si>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</si>
  <si>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</si>
  <si>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</si>
  <si>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</si>
  <si>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</si>
  <si>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</si>
  <si>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</si>
  <si>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</si>
  <si>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</si>
  <si>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</si>
  <si>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</si>
  <si>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</si>
  <si>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</si>
  <si>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</si>
  <si>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</si>
  <si>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</si>
  <si>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</si>
  <si>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</si>
  <si>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</si>
  <si>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</si>
  <si>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</si>
  <si>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</si>
  <si>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</si>
  <si>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</si>
  <si>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</si>
  <si>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</si>
  <si>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</si>
  <si>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</si>
  <si>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</si>
  <si>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</si>
  <si>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</si>
  <si>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</si>
  <si>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</si>
  <si>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</si>
  <si>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</si>
  <si>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</si>
  <si>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</si>
  <si>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</si>
  <si>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</si>
  <si>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</si>
  <si>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</si>
  <si>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</si>
  <si>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</si>
  <si>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</si>
  <si>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</si>
  <si>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</si>
  <si>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</si>
  <si>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</si>
  <si>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</si>
  <si>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</si>
  <si>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</si>
  <si>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</si>
  <si>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</si>
  <si>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</si>
  <si>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</si>
  <si>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</si>
  <si>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</si>
  <si>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</si>
  <si>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</si>
  <si>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</si>
  <si>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</si>
  <si>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</si>
  <si>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</si>
  <si>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</si>
  <si>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</si>
  <si>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</si>
  <si>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</si>
  <si>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</si>
  <si>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</si>
  <si>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</si>
  <si>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</si>
  <si>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</si>
  <si>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</si>
  <si>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</si>
  <si>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</si>
  <si>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</si>
  <si>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</si>
  <si>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</si>
  <si>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</si>
  <si>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</si>
  <si>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</si>
  <si>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</si>
  <si>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</si>
  <si>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</si>
  <si>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</si>
  <si>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</si>
  <si>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</si>
  <si>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</si>
  <si>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</si>
  <si>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</si>
  <si>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</si>
  <si>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</si>
  <si>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</si>
  <si>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</si>
  <si>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</si>
  <si>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</si>
  <si>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</si>
  <si>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</si>
  <si>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</si>
  <si>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</si>
  <si>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</si>
  <si>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</si>
  <si>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</si>
  <si>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</si>
  <si>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</si>
  <si>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</si>
  <si>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</si>
  <si>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</si>
  <si>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</si>
  <si>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</si>
  <si>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</si>
  <si>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</si>
  <si>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</si>
  <si>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</si>
  <si>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</si>
  <si>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</si>
  <si>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</si>
  <si>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</si>
  <si>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</si>
  <si>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</si>
  <si>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</si>
  <si>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</si>
  <si>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</si>
  <si>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</si>
  <si>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</si>
  <si>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</si>
  <si>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</si>
  <si>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</si>
  <si>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</si>
  <si>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</si>
  <si>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</si>
  <si>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</si>
  <si>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</si>
  <si>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</si>
  <si>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</si>
  <si>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</si>
  <si>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</si>
  <si>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</si>
  <si>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</si>
  <si>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</si>
  <si>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</si>
  <si>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</si>
  <si>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</si>
  <si>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</si>
  <si>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</si>
  <si>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</si>
  <si>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</si>
  <si>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</si>
  <si>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</si>
  <si>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</si>
  <si>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</si>
  <si>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</si>
  <si>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</si>
  <si>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</si>
  <si>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</si>
  <si>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</si>
  <si>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</si>
  <si>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</si>
  <si>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</si>
  <si>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</si>
  <si>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</si>
  <si>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</si>
  <si>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</si>
  <si>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</si>
  <si>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</si>
  <si>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</si>
  <si>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</si>
  <si>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</si>
  <si>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</si>
  <si>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</si>
  <si>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</si>
  <si>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</si>
  <si>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</si>
  <si>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</si>
  <si>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</si>
  <si>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</si>
  <si>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</si>
  <si>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</si>
  <si>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</si>
  <si>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</si>
  <si>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</si>
  <si>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</si>
  <si>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</si>
  <si>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</si>
  <si>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</si>
  <si>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</si>
  <si>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</si>
  <si>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</si>
  <si>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</si>
  <si>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</si>
  <si>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</si>
  <si>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</si>
  <si>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</si>
  <si>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</si>
  <si>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</si>
  <si>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</si>
  <si>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</si>
  <si>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</si>
  <si>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</si>
  <si>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</si>
  <si>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</si>
  <si>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</si>
  <si>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</si>
  <si>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</si>
  <si>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</si>
  <si>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</si>
  <si>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</si>
  <si>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</si>
  <si>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</si>
  <si>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</si>
  <si>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</si>
  <si>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</si>
  <si>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</si>
  <si>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</si>
  <si>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</si>
  <si>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</si>
  <si>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</si>
  <si>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</si>
  <si>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</si>
  <si>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</si>
  <si>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</si>
  <si>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</si>
  <si>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</si>
  <si>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</si>
  <si>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</si>
  <si>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</si>
  <si>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</si>
  <si>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</si>
  <si>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</si>
  <si>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</si>
  <si>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</si>
  <si>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</si>
  <si>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</si>
  <si>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</si>
  <si>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</si>
  <si>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</si>
  <si>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</si>
  <si>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</si>
  <si>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</si>
  <si>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</si>
  <si>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</si>
  <si>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</si>
  <si>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</si>
  <si>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</si>
  <si>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</si>
  <si>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</si>
  <si>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</si>
  <si>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</si>
  <si>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</si>
  <si>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</si>
  <si>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</si>
  <si>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</si>
  <si>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</si>
  <si>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</si>
  <si>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</si>
  <si>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</si>
  <si>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</si>
  <si>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</si>
  <si>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</si>
  <si>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</si>
  <si>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</si>
  <si>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</si>
  <si>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</si>
  <si>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</si>
  <si>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</si>
  <si>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</si>
  <si>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</si>
  <si>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</si>
  <si>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</si>
  <si>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</si>
  <si>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</si>
  <si>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</si>
  <si>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</si>
  <si>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</si>
  <si>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</si>
  <si>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</si>
  <si>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</si>
  <si>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</si>
  <si>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</si>
  <si>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</si>
  <si>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</si>
  <si>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</si>
  <si>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</si>
  <si>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</si>
  <si>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</si>
  <si>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</si>
  <si>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</si>
  <si>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</si>
  <si>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</si>
  <si>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</si>
  <si>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</si>
  <si>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</si>
  <si>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</si>
  <si>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</si>
  <si>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</si>
  <si>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</si>
  <si>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</si>
  <si>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</si>
  <si>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</si>
  <si>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</si>
  <si>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</si>
  <si>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</si>
  <si>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</si>
  <si>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</si>
  <si>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</si>
  <si>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</si>
  <si>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</si>
  <si>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</si>
  <si>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</si>
  <si>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</si>
  <si>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</si>
  <si>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</si>
  <si>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</si>
  <si>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</si>
  <si>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</si>
  <si>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</si>
  <si>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</si>
  <si>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</si>
  <si>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</si>
  <si>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</si>
  <si>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</si>
  <si>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</si>
  <si>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</si>
  <si>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</si>
  <si>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</si>
  <si>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</si>
  <si>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</si>
  <si>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</si>
  <si>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</si>
  <si>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</si>
  <si>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</si>
  <si>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</si>
  <si>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</si>
  <si>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</si>
  <si>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イエズスの聖心病院</t>
    <phoneticPr fontId="3"/>
  </si>
  <si>
    <t>〒860-0079 熊本市西区上熊本２丁目１１－２４</t>
    <phoneticPr fontId="3"/>
  </si>
  <si>
    <t>〇</t>
  </si>
  <si>
    <t>社会福祉法人</t>
  </si>
  <si>
    <t>内科</t>
  </si>
  <si>
    <t>緩和ケア病棟入院料２</t>
  </si>
  <si>
    <t>ＤＰＣ病院ではない</t>
  </si>
  <si>
    <t>有</t>
  </si>
  <si>
    <t>-</t>
    <phoneticPr fontId="3"/>
  </si>
  <si>
    <t>１階ホスピス病棟</t>
  </si>
  <si>
    <t>慢性期機能</t>
  </si>
  <si>
    <t>２階療養病棟</t>
  </si>
  <si>
    <t>３階ホスピス病棟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</si>
</sst>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2456c8349cc7260ae62e3b1396831a8398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37</v>
      </c>
      <c r="K99" s="237" t="str">
        <f>IF(OR(COUNTIF(L99:N99,"未確認")&gt;0,COUNTIF(L99:N99,"~*")&gt;0),"※","")</f>
        <v/>
      </c>
      <c r="L99" s="258">
        <v>22</v>
      </c>
      <c r="M99" s="258">
        <v>0</v>
      </c>
      <c r="N99" s="258">
        <v>15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IF(OR(COUNTIF(L101:N101,"未確認")&gt;0,COUNTIF(L101:N101,"~*")&gt;0),"※","")</f>
        <v/>
      </c>
      <c r="L101" s="258">
        <v>22</v>
      </c>
      <c r="M101" s="258">
        <v>0</v>
      </c>
      <c r="N101" s="258">
        <v>15</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IF(OR(COUNTIF(L101:N101,"未確認")&gt;0,COUNTIF(L101:N101,"~*")&gt;0),"※","")</f>
        <v/>
      </c>
      <c r="L102" s="258">
        <v>22</v>
      </c>
      <c r="M102" s="258">
        <v>0</v>
      </c>
      <c r="N102" s="258">
        <v>15</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38</v>
      </c>
      <c r="N103" s="258">
        <v>0</v>
      </c>
    </row>
    <row r="104" spans="1:22" s="83" customFormat="1" ht="34.5" customHeight="1">
      <c r="A104" s="244" t="s">
        <v>614</v>
      </c>
      <c r="B104" s="84"/>
      <c r="C104" s="396"/>
      <c r="D104" s="397"/>
      <c r="E104" s="428"/>
      <c r="F104" s="429"/>
      <c r="G104" s="320" t="s">
        <v>47</v>
      </c>
      <c r="H104" s="322"/>
      <c r="I104" s="420"/>
      <c r="J104" s="256">
        <f t="shared" si="0"/>
        <v>38</v>
      </c>
      <c r="K104" s="237" t="str">
        <f t="shared" si="1"/>
        <v/>
      </c>
      <c r="L104" s="258">
        <v>0</v>
      </c>
      <c r="M104" s="258">
        <v>38</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c r="N106" s="258">
        <v>0</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0</v>
      </c>
      <c r="M107" s="258">
        <v>34</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0</v>
      </c>
      <c r="M109" s="258">
        <v>38</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c r="N131" s="98" t="s">
        <v>1042</v>
      </c>
    </row>
    <row r="132" spans="1:22" s="83" customFormat="1" ht="34.5" customHeight="1">
      <c r="A132" s="244" t="s">
        <v>621</v>
      </c>
      <c r="B132" s="84"/>
      <c r="C132" s="295"/>
      <c r="D132" s="297"/>
      <c r="E132" s="320" t="s">
        <v>58</v>
      </c>
      <c r="F132" s="321"/>
      <c r="G132" s="321"/>
      <c r="H132" s="322"/>
      <c r="I132" s="389"/>
      <c r="J132" s="101"/>
      <c r="K132" s="102"/>
      <c r="L132" s="82">
        <v>22</v>
      </c>
      <c r="M132" s="82">
        <v>38</v>
      </c>
      <c r="N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29</v>
      </c>
      <c r="K158" s="264" t="str">
        <f t="shared" si="3"/>
        <v/>
      </c>
      <c r="L158" s="117">
        <v>0</v>
      </c>
      <c r="M158" s="117">
        <v>29</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23</v>
      </c>
      <c r="K210" s="264" t="str">
        <f t="shared" si="7"/>
        <v/>
      </c>
      <c r="L210" s="117">
        <v>23</v>
      </c>
      <c r="M210" s="117">
        <v>0</v>
      </c>
      <c r="N210" s="117">
        <v>0</v>
      </c>
    </row>
    <row r="211" spans="1:14" s="118" customFormat="1" ht="34.5" customHeight="1">
      <c r="A211" s="246" t="s">
        <v>713</v>
      </c>
      <c r="B211" s="119"/>
      <c r="C211" s="317" t="s">
        <v>599</v>
      </c>
      <c r="D211" s="318"/>
      <c r="E211" s="318"/>
      <c r="F211" s="318"/>
      <c r="G211" s="318"/>
      <c r="H211" s="319"/>
      <c r="I211" s="413"/>
      <c r="J211" s="263">
        <f t="shared" si="6"/>
        <v>21</v>
      </c>
      <c r="K211" s="264" t="str">
        <f t="shared" si="7"/>
        <v/>
      </c>
      <c r="L211" s="117">
        <v>0</v>
      </c>
      <c r="M211" s="117">
        <v>0</v>
      </c>
      <c r="N211" s="117">
        <v>21</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38</v>
      </c>
      <c r="K269" s="81" t="str">
        <f t="shared" si="8"/>
        <v/>
      </c>
      <c r="L269" s="147">
        <v>17</v>
      </c>
      <c r="M269" s="147">
        <v>6</v>
      </c>
      <c r="N269" s="147">
        <v>15</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c r="N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c r="N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3</v>
      </c>
      <c r="M273" s="147">
        <v>10</v>
      </c>
      <c r="N273" s="147">
        <v>3</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346</v>
      </c>
      <c r="K392" s="81" t="str">
        <f t="shared" ref="K392:K397" si="12">IF(OR(COUNTIF(L392:N392,"未確認")&gt;0,COUNTIF(L392:N392,"~*")&gt;0),"※","")</f>
        <v/>
      </c>
      <c r="L392" s="147">
        <v>91</v>
      </c>
      <c r="M392" s="147">
        <v>175</v>
      </c>
      <c r="N392" s="147">
        <v>80</v>
      </c>
    </row>
    <row r="393" spans="1:22" s="83" customFormat="1" ht="34.5" customHeight="1">
      <c r="A393" s="249" t="s">
        <v>773</v>
      </c>
      <c r="B393" s="84"/>
      <c r="C393" s="370"/>
      <c r="D393" s="380"/>
      <c r="E393" s="320" t="s">
        <v>224</v>
      </c>
      <c r="F393" s="321"/>
      <c r="G393" s="321"/>
      <c r="H393" s="322"/>
      <c r="I393" s="343"/>
      <c r="J393" s="140">
        <f t="shared" si="11"/>
        <v>310</v>
      </c>
      <c r="K393" s="81" t="str">
        <f t="shared" si="12"/>
        <v/>
      </c>
      <c r="L393" s="147">
        <v>81</v>
      </c>
      <c r="M393" s="147">
        <v>165</v>
      </c>
      <c r="N393" s="147">
        <v>64</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1</v>
      </c>
      <c r="M394" s="147">
        <v>1</v>
      </c>
      <c r="N394" s="147">
        <v>2</v>
      </c>
    </row>
    <row r="395" spans="1:22" s="83" customFormat="1" ht="34.5" customHeight="1">
      <c r="A395" s="250" t="s">
        <v>775</v>
      </c>
      <c r="B395" s="84"/>
      <c r="C395" s="370"/>
      <c r="D395" s="382"/>
      <c r="E395" s="320" t="s">
        <v>226</v>
      </c>
      <c r="F395" s="321"/>
      <c r="G395" s="321"/>
      <c r="H395" s="322"/>
      <c r="I395" s="343"/>
      <c r="J395" s="140">
        <f t="shared" si="11"/>
        <v>32</v>
      </c>
      <c r="K395" s="81" t="str">
        <f t="shared" si="12"/>
        <v/>
      </c>
      <c r="L395" s="147">
        <v>9</v>
      </c>
      <c r="M395" s="147">
        <v>9</v>
      </c>
      <c r="N395" s="147">
        <v>14</v>
      </c>
    </row>
    <row r="396" spans="1:22" s="83" customFormat="1" ht="34.5" customHeight="1">
      <c r="A396" s="250" t="s">
        <v>776</v>
      </c>
      <c r="B396" s="1"/>
      <c r="C396" s="370"/>
      <c r="D396" s="320" t="s">
        <v>227</v>
      </c>
      <c r="E396" s="321"/>
      <c r="F396" s="321"/>
      <c r="G396" s="321"/>
      <c r="H396" s="322"/>
      <c r="I396" s="343"/>
      <c r="J396" s="140">
        <f t="shared" si="11"/>
        <v>56</v>
      </c>
      <c r="K396" s="81" t="str">
        <f t="shared" si="12"/>
        <v/>
      </c>
      <c r="L396" s="147">
        <v>17</v>
      </c>
      <c r="M396" s="147">
        <v>27</v>
      </c>
      <c r="N396" s="147">
        <v>12</v>
      </c>
    </row>
    <row r="397" spans="1:22" s="83" customFormat="1" ht="34.5" customHeight="1">
      <c r="A397" s="250" t="s">
        <v>777</v>
      </c>
      <c r="B397" s="119"/>
      <c r="C397" s="370"/>
      <c r="D397" s="320" t="s">
        <v>228</v>
      </c>
      <c r="E397" s="321"/>
      <c r="F397" s="321"/>
      <c r="G397" s="321"/>
      <c r="H397" s="322"/>
      <c r="I397" s="344"/>
      <c r="J397" s="140">
        <f t="shared" si="11"/>
        <v>355</v>
      </c>
      <c r="K397" s="81" t="str">
        <f t="shared" si="12"/>
        <v/>
      </c>
      <c r="L397" s="147">
        <v>97</v>
      </c>
      <c r="M397" s="147">
        <v>175</v>
      </c>
      <c r="N397" s="147">
        <v>83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346</v>
      </c>
      <c r="K405" s="81" t="str">
        <f t="shared" ref="K405:K422" si="14">IF(OR(COUNTIF(L405:N405,"未確認")&gt;0,COUNTIF(L405:N405,"~*")&gt;0),"※","")</f>
        <v/>
      </c>
      <c r="L405" s="147">
        <v>91</v>
      </c>
      <c r="M405" s="147">
        <v>175</v>
      </c>
      <c r="N405" s="147">
        <v>80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217</v>
      </c>
      <c r="K407" s="81" t="str">
        <f t="shared" si="14"/>
        <v/>
      </c>
      <c r="L407" s="147">
        <v>50</v>
      </c>
      <c r="M407" s="147">
        <v>125</v>
      </c>
      <c r="N407" s="147">
        <v>42</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36</v>
      </c>
      <c r="M408" s="147">
        <v>42</v>
      </c>
      <c r="N408" s="147">
        <v>36</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5</v>
      </c>
      <c r="M409" s="147">
        <v>8</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355</v>
      </c>
      <c r="K413" s="81" t="str">
        <f t="shared" si="14"/>
        <v/>
      </c>
      <c r="L413" s="147">
        <v>97</v>
      </c>
      <c r="M413" s="147">
        <v>175</v>
      </c>
      <c r="N413" s="147">
        <v>83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138</v>
      </c>
      <c r="K415" s="81" t="str">
        <f t="shared" si="14"/>
        <v/>
      </c>
      <c r="L415" s="147">
        <v>10</v>
      </c>
      <c r="M415" s="147">
        <v>117</v>
      </c>
      <c r="N415" s="147">
        <v>11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2</v>
      </c>
      <c r="M416" s="147">
        <v>5</v>
      </c>
      <c r="N416" s="147">
        <v>5</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0</v>
      </c>
      <c r="M417" s="147">
        <v>4</v>
      </c>
      <c r="N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4</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0</v>
      </c>
      <c r="M420" s="147">
        <v>5</v>
      </c>
      <c r="N420" s="147">
        <v>0</v>
      </c>
    </row>
    <row r="421" spans="1:22" s="83" customFormat="1" ht="34.5" customHeight="1">
      <c r="A421" s="251" t="s">
        <v>794</v>
      </c>
      <c r="B421" s="119"/>
      <c r="C421" s="369"/>
      <c r="D421" s="369"/>
      <c r="E421" s="320" t="s">
        <v>247</v>
      </c>
      <c r="F421" s="321"/>
      <c r="G421" s="321"/>
      <c r="H421" s="322"/>
      <c r="I421" s="361"/>
      <c r="J421" s="140">
        <f t="shared" si="13"/>
        <v>192</v>
      </c>
      <c r="K421" s="81" t="str">
        <f t="shared" si="14"/>
        <v/>
      </c>
      <c r="L421" s="147">
        <v>85</v>
      </c>
      <c r="M421" s="147">
        <v>40</v>
      </c>
      <c r="N421" s="147">
        <v>67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355</v>
      </c>
      <c r="K430" s="193" t="str">
        <f>IF(OR(COUNTIF(L430:N430,"未確認")&gt;0,COUNTIF(L430:N430,"~*")&gt;0),"※","")</f>
        <v/>
      </c>
      <c r="L430" s="147">
        <v>97</v>
      </c>
      <c r="M430" s="147">
        <v>175</v>
      </c>
      <c r="N430" s="147">
        <v>83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v>
      </c>
      <c r="K431" s="193" t="str">
        <f>IF(OR(COUNTIF(L431:N431,"未確認")&gt;0,COUNTIF(L431:N431,"~*")&gt;0),"※","")</f>
        <v/>
      </c>
      <c r="L431" s="147">
        <v>2</v>
      </c>
      <c r="M431" s="147">
        <v>0</v>
      </c>
      <c r="N431" s="147">
        <v>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348</v>
      </c>
      <c r="K433" s="193" t="str">
        <f>IF(OR(COUNTIF(L433:N433,"未確認")&gt;0,COUNTIF(L433:N433,"~*")&gt;0),"※","")</f>
        <v/>
      </c>
      <c r="L433" s="147">
        <v>95</v>
      </c>
      <c r="M433" s="147">
        <v>175</v>
      </c>
      <c r="N433" s="147">
        <v>78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15</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189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189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v>
      </c>
      <c r="K646" s="201" t="str">
        <f t="shared" ref="K646:K660" si="33">IF(OR(COUNTIF(L646:N646,"未確認")&gt;0,COUNTIF(L646:N646,"*")&gt;0),"※","")</f>
        <v/>
      </c>
      <c r="L646" s="117">
        <v>0</v>
      </c>
      <c r="M646" s="117">
        <v>14</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
      </c>
      <c r="L648" s="117">
        <v>0</v>
      </c>
      <c r="M648" s="117">
        <v>10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16</v>
      </c>
      <c r="K683" s="201" t="str">
        <f>IF(OR(COUNTIF(L683:N683,"未確認")&gt;0,COUNTIF(L683:N683,"*")&gt;0),"※","")</f>
        <v/>
      </c>
      <c r="L683" s="117">
        <v>0</v>
      </c>
      <c r="M683" s="117">
        <v>16</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30C9A6-DC89-4EB1-95E5-E9EABE9B75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2019-12-23T02:03:18Z</dcterms:modified>
</cp:coreProperties>
</file>