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6158B65-ADCA-4F95-AC60-B480D7936067}"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<sst xmlns="http://schemas.openxmlformats.org/spreadsheetml/2006/main" count="2962" uniqueCount="1050">
  <si>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</si>
  <si>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</si>
  <si>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</si>
  <si>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</si>
  <si>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</si>
  <si>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</si>
  <si>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</si>
  <si>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</si>
  <si>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</si>
  <si>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</si>
  <si>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</si>
  <si>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</si>
  <si>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</si>
  <si>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</si>
  <si>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</si>
  <si>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</si>
  <si>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</si>
  <si>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</si>
  <si>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</si>
  <si>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</si>
  <si>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</si>
  <si>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</si>
  <si>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</si>
  <si>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</si>
  <si>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</si>
  <si>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</si>
  <si>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</si>
  <si>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</si>
  <si>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</si>
  <si>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</si>
  <si>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</si>
  <si>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</si>
  <si>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</si>
  <si>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</si>
  <si>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</si>
  <si>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</si>
  <si>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</si>
  <si>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</si>
  <si>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</si>
  <si>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</si>
  <si>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</si>
  <si>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</si>
  <si>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</si>
  <si>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</si>
  <si>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</si>
  <si>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</si>
  <si>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</si>
  <si>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</si>
  <si>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</si>
  <si>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</si>
  <si>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</si>
  <si>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</si>
  <si>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</si>
  <si>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</si>
  <si>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</si>
  <si>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</si>
  <si>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</si>
  <si>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</si>
  <si>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</si>
  <si>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</si>
  <si>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</si>
  <si>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</si>
  <si>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</si>
  <si>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</si>
  <si>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</si>
  <si>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</si>
  <si>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</si>
  <si>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</si>
  <si>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</si>
  <si>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</si>
  <si>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</si>
  <si>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</si>
  <si>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</si>
  <si>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</si>
  <si>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</si>
  <si>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</si>
  <si>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</si>
  <si>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</si>
  <si>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</si>
  <si>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</si>
  <si>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</si>
  <si>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</si>
  <si>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</si>
  <si>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</si>
  <si>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</si>
  <si>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</si>
  <si>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</si>
  <si>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</si>
  <si>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</si>
  <si>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</si>
  <si>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</si>
  <si>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</si>
  <si>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</si>
  <si>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</si>
  <si>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</si>
  <si>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</si>
  <si>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</si>
  <si>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</si>
  <si>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</si>
  <si>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</si>
  <si>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</si>
  <si>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</si>
  <si>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</si>
  <si>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</si>
  <si>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</si>
  <si>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</si>
  <si>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</si>
  <si>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</si>
  <si>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</si>
  <si>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</si>
  <si>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</si>
  <si>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</si>
  <si>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</si>
  <si>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</si>
  <si>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</si>
  <si>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</si>
  <si>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</si>
  <si>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</si>
  <si>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</si>
  <si>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</si>
  <si>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</si>
  <si>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</si>
  <si>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</si>
  <si>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</si>
  <si>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</si>
  <si>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</si>
  <si>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</si>
  <si>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</si>
  <si>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</si>
  <si>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</si>
  <si>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</si>
  <si>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</si>
  <si>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</si>
  <si>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</si>
  <si>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</si>
  <si>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</si>
  <si>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</si>
  <si>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</si>
  <si>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</si>
  <si>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</si>
  <si>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</si>
  <si>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</si>
  <si>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</si>
  <si>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</si>
  <si>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</si>
  <si>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</si>
  <si>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</si>
  <si>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</si>
  <si>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</si>
  <si>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</si>
  <si>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</si>
  <si>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</si>
  <si>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</si>
  <si>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</si>
  <si>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</si>
  <si>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</si>
  <si>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</si>
  <si>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</si>
  <si>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</si>
  <si>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</si>
  <si>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</si>
  <si>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</si>
  <si>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</si>
  <si>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</si>
  <si>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</si>
  <si>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</si>
  <si>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</si>
  <si>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</si>
  <si>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</si>
  <si>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</si>
  <si>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</si>
  <si>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</si>
  <si>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</si>
  <si>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</si>
  <si>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</si>
  <si>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</si>
  <si>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</si>
  <si>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</si>
  <si>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</si>
  <si>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</si>
  <si>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</si>
  <si>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</si>
  <si>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</si>
  <si>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</si>
  <si>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</si>
  <si>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</si>
  <si>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</si>
  <si>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</si>
  <si>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</si>
  <si>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</si>
  <si>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</si>
  <si>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</si>
  <si>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</si>
  <si>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</si>
  <si>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</si>
  <si>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</si>
  <si>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</si>
  <si>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</si>
  <si>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</si>
  <si>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</si>
  <si>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</si>
  <si>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</si>
  <si>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</si>
  <si>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</si>
  <si>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</si>
  <si>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</si>
  <si>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</si>
  <si>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</si>
  <si>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</si>
  <si>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</si>
  <si>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</si>
  <si>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</si>
  <si>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</si>
  <si>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</si>
  <si>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</si>
  <si>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</si>
  <si>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</si>
  <si>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</si>
  <si>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</si>
  <si>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</si>
  <si>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</si>
  <si>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</si>
  <si>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</si>
  <si>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</si>
  <si>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</si>
  <si>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</si>
  <si>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</si>
  <si>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</si>
  <si>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</si>
  <si>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</si>
  <si>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</si>
  <si>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</si>
  <si>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</si>
  <si>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</si>
  <si>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</si>
  <si>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</si>
  <si>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</si>
  <si>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</si>
  <si>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</si>
  <si>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</si>
  <si>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</si>
  <si>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</si>
  <si>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</si>
  <si>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</si>
  <si>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</si>
  <si>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</si>
  <si>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</si>
  <si>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</si>
  <si>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</si>
  <si>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</si>
  <si>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</si>
  <si>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</si>
  <si>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</si>
  <si>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</si>
  <si>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</si>
  <si>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</si>
  <si>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</si>
  <si>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</si>
  <si>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</si>
  <si>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</si>
  <si>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</si>
  <si>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</si>
  <si>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</si>
  <si>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</si>
  <si>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</si>
  <si>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</si>
  <si>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</si>
  <si>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</si>
  <si>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</si>
  <si>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</si>
  <si>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</si>
  <si>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</si>
  <si>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</si>
  <si>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</si>
  <si>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</si>
  <si>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</si>
  <si>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</si>
  <si>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</si>
  <si>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</si>
  <si>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</si>
  <si>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</si>
  <si>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</si>
  <si>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</si>
  <si>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</si>
  <si>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</si>
  <si>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</si>
  <si>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</si>
  <si>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</si>
  <si>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</si>
  <si>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</si>
  <si>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</si>
  <si>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</si>
  <si>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</si>
  <si>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</si>
  <si>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</si>
  <si>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</si>
  <si>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</si>
  <si>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</si>
  <si>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</si>
  <si>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</si>
  <si>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</si>
  <si>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</si>
  <si>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</si>
  <si>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</si>
  <si>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</si>
  <si>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</si>
  <si>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</si>
  <si>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</si>
  <si>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</si>
  <si>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</si>
  <si>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</si>
  <si>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</si>
  <si>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</si>
  <si>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</si>
  <si>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</si>
  <si>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</si>
  <si>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</si>
  <si>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</si>
  <si>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</si>
  <si>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</si>
  <si>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</si>
  <si>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</si>
  <si>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</si>
  <si>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</si>
  <si>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</si>
  <si>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</si>
  <si>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</si>
  <si>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</si>
  <si>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</si>
  <si>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</si>
  <si>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</si>
  <si>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</si>
  <si>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</si>
  <si>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</si>
  <si>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</si>
  <si>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</si>
  <si>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</si>
  <si>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</si>
  <si>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</si>
  <si>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</si>
  <si>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</si>
  <si>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</si>
  <si>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</si>
  <si>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</si>
  <si>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</si>
  <si>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</si>
  <si>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</si>
  <si>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</si>
  <si>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</si>
  <si>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</si>
  <si>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</si>
  <si>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</si>
  <si>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</si>
  <si>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</si>
  <si>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</si>
  <si>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</si>
  <si>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</si>
  <si>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</si>
  <si>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</si>
  <si>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</si>
  <si>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</si>
  <si>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</si>
  <si>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</si>
  <si>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</si>
  <si>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</si>
  <si>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</si>
  <si>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</si>
  <si>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</si>
  <si>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</si>
  <si>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</si>
  <si>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</si>
  <si>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</si>
  <si>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</si>
  <si>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</si>
  <si>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</si>
  <si>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</si>
  <si>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</si>
  <si>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</si>
  <si>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</si>
  <si>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</si>
  <si>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</si>
  <si>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</si>
  <si>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</si>
  <si>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</si>
  <si>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</si>
  <si>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</si>
  <si>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</si>
  <si>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</si>
  <si>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</si>
  <si>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</si>
  <si>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</si>
  <si>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</si>
  <si>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</si>
  <si>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</si>
  <si>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</si>
  <si>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</si>
  <si>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</si>
  <si>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</si>
  <si>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</si>
  <si>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</si>
  <si>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</si>
  <si>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</si>
  <si>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</si>
  <si>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</si>
  <si>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</si>
  <si>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</si>
  <si>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</si>
  <si>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</si>
  <si>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</si>
  <si>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</si>
  <si>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</si>
  <si>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</si>
  <si>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</si>
  <si>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</si>
  <si>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</si>
  <si>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</si>
  <si>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</si>
  <si>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</si>
  <si>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</si>
  <si>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</si>
  <si>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</si>
  <si>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</si>
  <si>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</si>
  <si>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</si>
  <si>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</si>
  <si>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</si>
  <si>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</si>
  <si>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</si>
  <si>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</si>
  <si>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</si>
  <si>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</si>
  <si>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</si>
  <si>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</si>
  <si>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</si>
  <si>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</si>
  <si>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</si>
  <si>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</si>
  <si>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</si>
  <si>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</si>
  <si>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</si>
  <si>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</si>
  <si>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</si>
  <si>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</si>
  <si>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</si>
  <si>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</si>
  <si>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</si>
  <si>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</si>
  <si>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</si>
  <si>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</si>
  <si>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</si>
  <si>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</si>
  <si>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</si>
  <si>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</si>
  <si>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</si>
  <si>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</si>
  <si>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</si>
  <si>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</si>
  <si>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</si>
  <si>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</si>
  <si>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</si>
  <si>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</si>
  <si>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</si>
  <si>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</si>
  <si>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</si>
  <si>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</si>
  <si>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</si>
  <si>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</si>
  <si>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</si>
  <si>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</si>
  <si>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</si>
  <si>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</si>
  <si>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</si>
  <si>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</si>
  <si>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</si>
  <si>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</si>
  <si>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</si>
  <si>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</si>
  <si>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</si>
  <si>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</si>
  <si>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</si>
  <si>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</si>
  <si>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</si>
  <si>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</si>
  <si>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</si>
  <si>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</si>
  <si>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</si>
  <si>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</si>
  <si>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</si>
  <si>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</si>
  <si>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</si>
  <si>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</si>
  <si>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</si>
  <si>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</si>
  <si>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</si>
  <si>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</si>
  <si>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</si>
  <si>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</si>
  <si>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</si>
  <si>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</si>
  <si>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</si>
  <si>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</si>
  <si>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</si>
  <si>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</si>
  <si>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</si>
  <si>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</si>
  <si>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</si>
  <si>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</si>
  <si>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</si>
  <si>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</si>
  <si>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</si>
  <si>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</si>
  <si>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</si>
  <si>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</si>
  <si>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</si>
  <si>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</si>
  <si>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</si>
  <si>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</si>
  <si>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</si>
  <si>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</si>
  <si>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</si>
  <si>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</si>
  <si>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</si>
  <si>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</si>
  <si>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</si>
  <si>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</si>
  <si>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</si>
  <si>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</si>
  <si>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</si>
  <si>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</si>
  <si>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</si>
  <si>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</si>
  <si>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</si>
  <si>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</si>
  <si>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</si>
  <si>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</si>
  <si>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</si>
  <si>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</si>
  <si>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</si>
  <si>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</si>
  <si>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</si>
  <si>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</si>
  <si>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</si>
  <si>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</si>
  <si>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</si>
  <si>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</si>
  <si>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</si>
  <si>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</si>
  <si>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</si>
  <si>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</si>
  <si>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</si>
  <si>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</si>
  <si>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</si>
  <si>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</si>
  <si>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</si>
  <si>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</si>
  <si>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</si>
  <si>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</si>
  <si>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</si>
  <si>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</si>
  <si>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</si>
  <si>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</si>
  <si>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</si>
  <si>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</si>
  <si>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</si>
  <si>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</si>
  <si>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</si>
  <si>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</si>
  <si>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</si>
  <si>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</si>
  <si>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</si>
  <si>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</si>
  <si>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</si>
  <si>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</si>
  <si>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</si>
  <si>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</si>
  <si>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</si>
  <si>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</si>
  <si>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</si>
  <si>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</si>
  <si>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</si>
  <si>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</si>
  <si>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</si>
  <si>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</si>
  <si>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</si>
  <si>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</si>
  <si>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</si>
  <si>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</si>
  <si>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</si>
  <si>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</si>
  <si>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</si>
  <si>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</si>
  <si>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</si>
  <si>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</si>
  <si>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</si>
  <si>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</si>
  <si>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</si>
  <si>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</si>
  <si>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</si>
  <si>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</si>
  <si>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</si>
  <si>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</si>
  <si>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</si>
  <si>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</si>
  <si>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</si>
  <si>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</si>
  <si>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</si>
  <si>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</si>
  <si>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</si>
  <si>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</si>
  <si>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</si>
  <si>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</si>
  <si>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</si>
  <si>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</si>
  <si>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</si>
  <si>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</si>
  <si>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</si>
  <si>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</si>
  <si>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</si>
  <si>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</si>
  <si>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</si>
  <si>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</si>
  <si>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</si>
  <si>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</si>
  <si>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</si>
  <si>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</si>
  <si>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</si>
  <si>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</si>
  <si>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</si>
  <si>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</si>
  <si>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</si>
  <si>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</si>
  <si>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</si>
  <si>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</si>
  <si>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</si>
  <si>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</si>
  <si>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</si>
  <si>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</si>
  <si>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</si>
  <si>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</si>
  <si>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</si>
  <si>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</si>
  <si>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</si>
  <si>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</si>
  <si>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</si>
  <si>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</si>
  <si>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</si>
  <si>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</si>
  <si>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</si>
  <si>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</si>
  <si>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</si>
  <si>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</si>
  <si>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</si>
  <si>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</si>
  <si>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</si>
  <si>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</si>
  <si>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</si>
  <si>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</si>
  <si>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</si>
  <si>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</si>
  <si>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</si>
  <si>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</si>
  <si>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</si>
  <si>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</si>
  <si>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</si>
  <si>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</si>
  <si>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</si>
  <si>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</si>
  <si>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</si>
  <si>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</si>
  <si>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</si>
  <si>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</si>
  <si>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</si>
  <si>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</si>
  <si>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</si>
  <si>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</si>
  <si>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</si>
  <si>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</si>
  <si>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</si>
  <si>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</si>
  <si>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</si>
  <si>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</si>
  <si>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</si>
  <si>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</si>
  <si>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</si>
  <si>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</si>
  <si>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</si>
  <si>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</si>
  <si>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</si>
  <si>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</si>
  <si>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</si>
  <si>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</si>
  <si>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</si>
  <si>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</si>
  <si>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</si>
  <si>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</si>
  <si>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</si>
  <si>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</si>
  <si>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</si>
  <si>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</si>
  <si>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</si>
  <si>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</si>
  <si>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</si>
  <si>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</si>
  <si>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</si>
  <si>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</si>
  <si>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</si>
  <si>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</si>
  <si>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</si>
  <si>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</si>
  <si>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</si>
  <si>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</si>
  <si>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</si>
  <si>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</si>
  <si>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</si>
  <si>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</si>
  <si>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</si>
  <si>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</si>
  <si>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</si>
  <si>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</si>
  <si>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</si>
  <si>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</si>
  <si>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</si>
  <si>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</si>
  <si>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</si>
  <si>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</si>
  <si>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</si>
  <si>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</si>
  <si>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</si>
  <si>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</si>
  <si>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</si>
  <si>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</si>
  <si>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</si>
  <si>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</si>
  <si>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</si>
  <si>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</si>
  <si>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</si>
  <si>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</si>
  <si>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</si>
  <si>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</si>
  <si>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</si>
  <si>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</si>
  <si>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</si>
  <si>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</si>
  <si>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</si>
  <si>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</si>
  <si>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</si>
  <si>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</si>
  <si>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</si>
  <si>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</si>
  <si>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</si>
  <si>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</si>
  <si>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</si>
  <si>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</si>
  <si>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</si>
  <si>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</si>
  <si>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</si>
  <si>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</si>
  <si>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</si>
  <si>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</si>
  <si>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</si>
  <si>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</si>
  <si>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</si>
  <si>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</si>
  <si>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</si>
  <si>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</si>
  <si>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</si>
  <si>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</si>
  <si>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</si>
  <si>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</si>
  <si>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</si>
  <si>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</si>
  <si>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</si>
  <si>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</si>
  <si>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</si>
  <si>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</si>
  <si>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</si>
  <si>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</si>
  <si>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</si>
  <si>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</si>
  <si>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</si>
  <si>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</si>
  <si>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</si>
  <si>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</si>
  <si>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</si>
  <si>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</si>
  <si>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</si>
  <si>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</si>
  <si>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</si>
  <si>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</si>
  <si>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</si>
  <si>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</si>
  <si>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</si>
  <si>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</si>
  <si>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</si>
  <si>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</si>
  <si>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</si>
  <si>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</si>
  <si>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</si>
  <si>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</si>
  <si>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</si>
  <si>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</si>
  <si>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</si>
  <si>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</si>
  <si>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</si>
  <si>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</si>
  <si>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</si>
  <si>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</si>
  <si>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</si>
  <si>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</si>
  <si>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</si>
  <si>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</si>
  <si>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</si>
  <si>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</si>
  <si>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</si>
  <si>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</si>
  <si>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</si>
  <si>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</si>
  <si>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</si>
  <si>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</si>
  <si>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</si>
  <si>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</si>
  <si>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</si>
  <si>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</si>
  <si>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</si>
  <si>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</si>
  <si>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</si>
  <si>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</si>
  <si>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</si>
  <si>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</si>
  <si>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</si>
  <si>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</si>
  <si>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</si>
  <si>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</si>
  <si>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</si>
  <si>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</si>
  <si>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</si>
  <si>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</si>
  <si>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</si>
  <si>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</si>
  <si>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</si>
  <si>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</si>
  <si>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</si>
  <si>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</si>
  <si>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</si>
  <si>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</si>
  <si>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</si>
  <si>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</si>
  <si>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</si>
  <si>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</si>
  <si>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</si>
  <si>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</si>
  <si>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</si>
  <si>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</si>
  <si>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</si>
  <si>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</si>
  <si>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</si>
  <si>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</si>
  <si>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</si>
  <si>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</si>
  <si>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</si>
  <si>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</si>
  <si>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</si>
  <si>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</si>
  <si>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</si>
  <si>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</si>
  <si>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</si>
  <si>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</si>
  <si>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</si>
  <si>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</si>
  <si>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</si>
  <si>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</si>
  <si>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</si>
  <si>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</si>
  <si>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</si>
  <si>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</si>
  <si>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</si>
  <si>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</si>
  <si>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</si>
  <si>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</si>
  <si>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</si>
  <si>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</si>
  <si>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</si>
  <si>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</si>
  <si>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</si>
  <si>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</si>
  <si>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</si>
  <si>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</si>
  <si>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</si>
  <si>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</si>
  <si>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</si>
  <si>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</si>
  <si>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</si>
  <si>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</si>
  <si>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</si>
  <si>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</si>
  <si>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</si>
  <si>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</si>
  <si>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</si>
  <si>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</si>
  <si>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</si>
  <si>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</si>
  <si>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</si>
  <si>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</si>
  <si>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</si>
  <si>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</si>
  <si>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</si>
  <si>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</si>
  <si>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</si>
  <si>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</si>
  <si>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</si>
  <si>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</si>
  <si>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</si>
  <si>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</si>
  <si>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</si>
  <si>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</si>
  <si>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</si>
  <si>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</si>
  <si>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</si>
  <si>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</si>
  <si>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</si>
  <si>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</si>
  <si>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</si>
  <si>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</si>
  <si>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</si>
  <si>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</si>
  <si>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</si>
  <si>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</si>
  <si>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</si>
  <si>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</si>
  <si>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</si>
  <si>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</si>
  <si>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</si>
  <si>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</si>
  <si>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</si>
  <si>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</si>
  <si>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</si>
  <si>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</si>
  <si>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</si>
  <si>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</si>
  <si>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</si>
  <si>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</si>
  <si>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</si>
  <si>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</si>
  <si>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</si>
  <si>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</si>
  <si>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</si>
  <si>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</si>
  <si>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</si>
  <si>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</si>
  <si>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</si>
  <si>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</si>
  <si>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</si>
  <si>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</si>
  <si>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</si>
  <si>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</si>
  <si>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</si>
  <si>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</si>
  <si>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</si>
  <si>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</si>
  <si>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</si>
  <si>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</si>
  <si>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</si>
  <si>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</si>
  <si>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</si>
  <si>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</si>
  <si>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</si>
  <si>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</si>
  <si>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</si>
  <si>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</si>
  <si>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</si>
  <si>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</si>
  <si>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</si>
  <si>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</si>
  <si>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</si>
  <si>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</si>
  <si>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</si>
  <si>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</si>
  <si>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</si>
  <si>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</si>
  <si>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</si>
  <si>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</si>
  <si>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</si>
  <si>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</si>
  <si>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</si>
  <si>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</si>
  <si>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</si>
  <si>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</si>
  <si>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</si>
  <si>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</si>
  <si>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</si>
  <si>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</si>
  <si>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</si>
  <si>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</si>
  <si>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</si>
  <si>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</si>
  <si>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</si>
  <si>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</si>
  <si>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</si>
  <si>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</si>
  <si>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</si>
  <si>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</si>
  <si>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</si>
  <si>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</si>
  <si>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</si>
  <si>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</si>
  <si>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</si>
  <si>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</si>
  <si>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</si>
  <si>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</si>
  <si>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</si>
  <si>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</si>
  <si>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</si>
  <si>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</si>
  <si>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</si>
  <si>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</si>
  <si>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</si>
  <si>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</si>
  <si>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</si>
  <si>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</si>
  <si>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</si>
  <si>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</si>
  <si>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</si>
  <si>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</si>
  <si>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</si>
  <si>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</si>
  <si>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</si>
  <si>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</si>
  <si>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</si>
  <si>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</si>
  <si>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</si>
  <si>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</si>
  <si>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</si>
  <si>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</si>
  <si>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</si>
  <si>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</si>
  <si>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</si>
  <si>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</si>
  <si>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三森循環器科・呼吸器科病院</t>
    <phoneticPr fontId="3"/>
  </si>
  <si>
    <t>〒861-0517 山鹿市大橋通１２０４</t>
    <phoneticPr fontId="3"/>
  </si>
  <si>
    <t>〇</t>
  </si>
  <si>
    <t>医療法人</t>
  </si>
  <si>
    <t>複数の診療科で活用</t>
  </si>
  <si>
    <t>内科</t>
  </si>
  <si>
    <t>循環器内科</t>
  </si>
  <si>
    <t>呼吸器内科</t>
  </si>
  <si>
    <t>ＤＰＣ病院ではない</t>
  </si>
  <si>
    <t>有</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</si>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</sst>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2097e7e69ea3384874304911625ac34321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58</v>
      </c>
      <c r="K99" s="237" t="str">
        <f>IF(OR(COUNTIF(L99:L99,"未確認")&gt;0,COUNTIF(L99:L99,"~*")&gt;0),"※","")</f>
        <v/>
      </c>
      <c r="L99" s="258">
        <v>58</v>
      </c>
    </row>
    <row r="100" spans="1:22" s="83" customFormat="1" ht="34.5" customHeight="1">
      <c r="A100" s="244" t="s">
        <v>611</v>
      </c>
      <c r="B100" s="84"/>
      <c r="C100" s="395"/>
      <c r="D100" s="396"/>
      <c r="E100" s="408"/>
      <c r="F100" s="409"/>
      <c r="G100" s="414" t="s">
        <v>44</v>
      </c>
      <c r="H100" s="416"/>
      <c r="I100" s="419"/>
      <c r="J100" s="256">
        <f t="shared" si="0"/>
        <v>58</v>
      </c>
      <c r="K100" s="237" t="str">
        <f>IF(OR(COUNTIF(L100:L100,"未確認")&gt;0,COUNTIF(L100:L100,"~*")&gt;0),"※","")</f>
        <v/>
      </c>
      <c r="L100" s="258">
        <v>58</v>
      </c>
    </row>
    <row r="101" spans="1:22" s="83" customFormat="1" ht="34.5" customHeight="1">
      <c r="A101" s="244" t="s">
        <v>610</v>
      </c>
      <c r="B101" s="84"/>
      <c r="C101" s="395"/>
      <c r="D101" s="396"/>
      <c r="E101" s="319" t="s">
        <v>45</v>
      </c>
      <c r="F101" s="320"/>
      <c r="G101" s="320"/>
      <c r="H101" s="321"/>
      <c r="I101" s="419"/>
      <c r="J101" s="256">
        <f t="shared" si="0"/>
        <v>58</v>
      </c>
      <c r="K101" s="237" t="str">
        <f>IF(OR(COUNTIF(L101:L101,"未確認")&gt;0,COUNTIF(L101:L101,"~*")&gt;0),"※","")</f>
        <v/>
      </c>
      <c r="L101" s="258">
        <v>58</v>
      </c>
    </row>
    <row r="102" spans="1:22" s="83" customFormat="1" ht="34.5" customHeight="1">
      <c r="A102" s="244" t="s">
        <v>610</v>
      </c>
      <c r="B102" s="84"/>
      <c r="C102" s="376"/>
      <c r="D102" s="378"/>
      <c r="E102" s="316" t="s">
        <v>612</v>
      </c>
      <c r="F102" s="317"/>
      <c r="G102" s="317"/>
      <c r="H102" s="318"/>
      <c r="I102" s="419"/>
      <c r="J102" s="256">
        <f t="shared" si="0"/>
        <v>58</v>
      </c>
      <c r="K102" s="237" t="str">
        <f t="shared" ref="K102:K111" si="1">IF(OR(COUNTIF(L101:L101,"未確認")&gt;0,COUNTIF(L101:L101,"~*")&gt;0),"※","")</f>
        <v/>
      </c>
      <c r="L102" s="258">
        <v>58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58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93</v>
      </c>
      <c r="K154" s="264" t="str">
        <f t="shared" si="3"/>
        <v/>
      </c>
      <c r="L154" s="117">
        <v>93</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1046</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4.0999999999999996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25</v>
      </c>
      <c r="K269" s="81" t="str">
        <f t="shared" si="8"/>
        <v/>
      </c>
      <c r="L269" s="147">
        <v>25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1</v>
      </c>
      <c r="K272" s="81" t="str">
        <f t="shared" si="8"/>
        <v/>
      </c>
      <c r="L272" s="148">
        <v>1</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1.9</v>
      </c>
      <c r="K274" s="81" t="str">
        <f t="shared" si="8"/>
        <v/>
      </c>
      <c r="L274" s="148">
        <v>1.9</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579</v>
      </c>
      <c r="K392" s="81" t="str">
        <f t="shared" ref="K392:K397" si="11">IF(OR(COUNTIF(L392:L392,"未確認")&gt;0,COUNTIF(L392:L392,"~*")&gt;0),"※","")</f>
        <v/>
      </c>
      <c r="L392" s="147">
        <v>579</v>
      </c>
    </row>
    <row r="393" spans="1:22" s="83" customFormat="1" ht="34.5" customHeight="1">
      <c r="A393" s="249" t="s">
        <v>773</v>
      </c>
      <c r="B393" s="84"/>
      <c r="C393" s="369"/>
      <c r="D393" s="379"/>
      <c r="E393" s="319" t="s">
        <v>224</v>
      </c>
      <c r="F393" s="320"/>
      <c r="G393" s="320"/>
      <c r="H393" s="321"/>
      <c r="I393" s="342"/>
      <c r="J393" s="140">
        <f t="shared" si="10"/>
        <v>143</v>
      </c>
      <c r="K393" s="81" t="str">
        <f t="shared" si="11"/>
        <v/>
      </c>
      <c r="L393" s="147">
        <v>143</v>
      </c>
    </row>
    <row r="394" spans="1:22" s="83" customFormat="1" ht="34.5" customHeight="1">
      <c r="A394" s="250" t="s">
        <v>774</v>
      </c>
      <c r="B394" s="84"/>
      <c r="C394" s="369"/>
      <c r="D394" s="380"/>
      <c r="E394" s="319" t="s">
        <v>225</v>
      </c>
      <c r="F394" s="320"/>
      <c r="G394" s="320"/>
      <c r="H394" s="321"/>
      <c r="I394" s="342"/>
      <c r="J394" s="140">
        <f t="shared" si="10"/>
        <v>52</v>
      </c>
      <c r="K394" s="81" t="str">
        <f t="shared" si="11"/>
        <v/>
      </c>
      <c r="L394" s="147">
        <v>52</v>
      </c>
    </row>
    <row r="395" spans="1:22" s="83" customFormat="1" ht="34.5" customHeight="1">
      <c r="A395" s="250" t="s">
        <v>775</v>
      </c>
      <c r="B395" s="84"/>
      <c r="C395" s="369"/>
      <c r="D395" s="381"/>
      <c r="E395" s="319" t="s">
        <v>226</v>
      </c>
      <c r="F395" s="320"/>
      <c r="G395" s="320"/>
      <c r="H395" s="321"/>
      <c r="I395" s="342"/>
      <c r="J395" s="140">
        <f t="shared" si="10"/>
        <v>384</v>
      </c>
      <c r="K395" s="81" t="str">
        <f t="shared" si="11"/>
        <v/>
      </c>
      <c r="L395" s="147">
        <v>384</v>
      </c>
    </row>
    <row r="396" spans="1:22" s="83" customFormat="1" ht="34.5" customHeight="1">
      <c r="A396" s="250" t="s">
        <v>776</v>
      </c>
      <c r="B396" s="1"/>
      <c r="C396" s="369"/>
      <c r="D396" s="319" t="s">
        <v>227</v>
      </c>
      <c r="E396" s="320"/>
      <c r="F396" s="320"/>
      <c r="G396" s="320"/>
      <c r="H396" s="321"/>
      <c r="I396" s="342"/>
      <c r="J396" s="140">
        <f t="shared" si="10"/>
        <v>18384</v>
      </c>
      <c r="K396" s="81" t="str">
        <f t="shared" si="11"/>
        <v/>
      </c>
      <c r="L396" s="147">
        <v>18384</v>
      </c>
    </row>
    <row r="397" spans="1:22" s="83" customFormat="1" ht="34.5" customHeight="1">
      <c r="A397" s="250" t="s">
        <v>777</v>
      </c>
      <c r="B397" s="119"/>
      <c r="C397" s="369"/>
      <c r="D397" s="319" t="s">
        <v>228</v>
      </c>
      <c r="E397" s="320"/>
      <c r="F397" s="320"/>
      <c r="G397" s="320"/>
      <c r="H397" s="321"/>
      <c r="I397" s="343"/>
      <c r="J397" s="140">
        <f t="shared" si="10"/>
        <v>584</v>
      </c>
      <c r="K397" s="81" t="str">
        <f t="shared" si="11"/>
        <v/>
      </c>
      <c r="L397" s="147">
        <v>584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579</v>
      </c>
      <c r="K405" s="81" t="str">
        <f t="shared" ref="K405:K422" si="13">IF(OR(COUNTIF(L405:L405,"未確認")&gt;0,COUNTIF(L405:L405,"~*")&gt;0),"※","")</f>
        <v/>
      </c>
      <c r="L405" s="147">
        <v>579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356</v>
      </c>
      <c r="K407" s="81" t="str">
        <f t="shared" si="13"/>
        <v/>
      </c>
      <c r="L407" s="147">
        <v>356</v>
      </c>
    </row>
    <row r="408" spans="1:22" s="83" customFormat="1" ht="34.5" customHeight="1">
      <c r="A408" s="251" t="s">
        <v>781</v>
      </c>
      <c r="B408" s="119"/>
      <c r="C408" s="368"/>
      <c r="D408" s="368"/>
      <c r="E408" s="319" t="s">
        <v>236</v>
      </c>
      <c r="F408" s="320"/>
      <c r="G408" s="320"/>
      <c r="H408" s="321"/>
      <c r="I408" s="360"/>
      <c r="J408" s="140">
        <f t="shared" si="12"/>
        <v>158</v>
      </c>
      <c r="K408" s="81" t="str">
        <f t="shared" si="13"/>
        <v/>
      </c>
      <c r="L408" s="147">
        <v>158</v>
      </c>
    </row>
    <row r="409" spans="1:22" s="83" customFormat="1" ht="34.5" customHeight="1">
      <c r="A409" s="251" t="s">
        <v>782</v>
      </c>
      <c r="B409" s="119"/>
      <c r="C409" s="368"/>
      <c r="D409" s="368"/>
      <c r="E409" s="316" t="s">
        <v>989</v>
      </c>
      <c r="F409" s="317"/>
      <c r="G409" s="317"/>
      <c r="H409" s="318"/>
      <c r="I409" s="360"/>
      <c r="J409" s="140">
        <f t="shared" si="12"/>
        <v>65</v>
      </c>
      <c r="K409" s="81" t="str">
        <f t="shared" si="13"/>
        <v/>
      </c>
      <c r="L409" s="147">
        <v>65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584</v>
      </c>
      <c r="K413" s="81" t="str">
        <f t="shared" si="13"/>
        <v/>
      </c>
      <c r="L413" s="147">
        <v>584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377</v>
      </c>
      <c r="K415" s="81" t="str">
        <f t="shared" si="13"/>
        <v/>
      </c>
      <c r="L415" s="147">
        <v>377</v>
      </c>
    </row>
    <row r="416" spans="1:22" s="83" customFormat="1" ht="34.5" customHeight="1">
      <c r="A416" s="251" t="s">
        <v>789</v>
      </c>
      <c r="B416" s="119"/>
      <c r="C416" s="368"/>
      <c r="D416" s="368"/>
      <c r="E416" s="319" t="s">
        <v>243</v>
      </c>
      <c r="F416" s="320"/>
      <c r="G416" s="320"/>
      <c r="H416" s="321"/>
      <c r="I416" s="360"/>
      <c r="J416" s="140">
        <f t="shared" si="12"/>
        <v>68</v>
      </c>
      <c r="K416" s="81" t="str">
        <f t="shared" si="13"/>
        <v/>
      </c>
      <c r="L416" s="147">
        <v>68</v>
      </c>
    </row>
    <row r="417" spans="1:22" s="83" customFormat="1" ht="34.5" customHeight="1">
      <c r="A417" s="251" t="s">
        <v>790</v>
      </c>
      <c r="B417" s="119"/>
      <c r="C417" s="368"/>
      <c r="D417" s="368"/>
      <c r="E417" s="319" t="s">
        <v>244</v>
      </c>
      <c r="F417" s="320"/>
      <c r="G417" s="320"/>
      <c r="H417" s="321"/>
      <c r="I417" s="360"/>
      <c r="J417" s="140">
        <f t="shared" si="12"/>
        <v>40</v>
      </c>
      <c r="K417" s="81" t="str">
        <f t="shared" si="13"/>
        <v/>
      </c>
      <c r="L417" s="147">
        <v>40</v>
      </c>
    </row>
    <row r="418" spans="1:22" s="83" customFormat="1" ht="34.5" customHeight="1">
      <c r="A418" s="251" t="s">
        <v>791</v>
      </c>
      <c r="B418" s="119"/>
      <c r="C418" s="368"/>
      <c r="D418" s="368"/>
      <c r="E418" s="319" t="s">
        <v>245</v>
      </c>
      <c r="F418" s="320"/>
      <c r="G418" s="320"/>
      <c r="H418" s="321"/>
      <c r="I418" s="360"/>
      <c r="J418" s="140">
        <f t="shared" si="12"/>
        <v>20</v>
      </c>
      <c r="K418" s="81" t="str">
        <f t="shared" si="13"/>
        <v/>
      </c>
      <c r="L418" s="147">
        <v>20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18</v>
      </c>
      <c r="K420" s="81" t="str">
        <f t="shared" si="13"/>
        <v/>
      </c>
      <c r="L420" s="147">
        <v>18</v>
      </c>
    </row>
    <row r="421" spans="1:22" s="83" customFormat="1" ht="34.5" customHeight="1">
      <c r="A421" s="251" t="s">
        <v>794</v>
      </c>
      <c r="B421" s="119"/>
      <c r="C421" s="368"/>
      <c r="D421" s="368"/>
      <c r="E421" s="319" t="s">
        <v>247</v>
      </c>
      <c r="F421" s="320"/>
      <c r="G421" s="320"/>
      <c r="H421" s="321"/>
      <c r="I421" s="360"/>
      <c r="J421" s="140">
        <f t="shared" si="12"/>
        <v>61</v>
      </c>
      <c r="K421" s="81" t="str">
        <f t="shared" si="13"/>
        <v/>
      </c>
      <c r="L421" s="147">
        <v>61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584</v>
      </c>
      <c r="K430" s="193" t="str">
        <f>IF(OR(COUNTIF(L430:L430,"未確認")&gt;0,COUNTIF(L430:L430,"~*")&gt;0),"※","")</f>
        <v/>
      </c>
      <c r="L430" s="147">
        <v>584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285</v>
      </c>
      <c r="K431" s="193" t="str">
        <f>IF(OR(COUNTIF(L431:L431,"未確認")&gt;0,COUNTIF(L431:L431,"~*")&gt;0),"※","")</f>
        <v/>
      </c>
      <c r="L431" s="147">
        <v>285</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93</v>
      </c>
      <c r="K432" s="193" t="str">
        <f>IF(OR(COUNTIF(L432:L432,"未確認")&gt;0,COUNTIF(L432:L432,"~*")&gt;0),"※","")</f>
        <v/>
      </c>
      <c r="L432" s="147">
        <v>93</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61</v>
      </c>
      <c r="K433" s="193" t="str">
        <f>IF(OR(COUNTIF(L433:L433,"未確認")&gt;0,COUNTIF(L433:L433,"~*")&gt;0),"※","")</f>
        <v/>
      </c>
      <c r="L433" s="147">
        <v>61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145</v>
      </c>
      <c r="K434" s="193" t="str">
        <f>IF(OR(COUNTIF(L434:L434,"未確認")&gt;0,COUNTIF(L434:L434,"~*")&gt;0),"※","")</f>
        <v/>
      </c>
      <c r="L434" s="147">
        <v>145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1</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1</v>
      </c>
      <c r="K445" s="187" t="str">
        <f t="shared" si="14"/>
        <v/>
      </c>
      <c r="L445" s="269"/>
    </row>
    <row r="446" spans="1:22" s="83" customFormat="1" ht="34.5" customHeight="1">
      <c r="A446" s="251" t="s">
        <v>804</v>
      </c>
      <c r="B446" s="119"/>
      <c r="C446" s="357" t="s">
        <v>267</v>
      </c>
      <c r="D446" s="358"/>
      <c r="E446" s="358"/>
      <c r="F446" s="358"/>
      <c r="G446" s="358"/>
      <c r="H446" s="359"/>
      <c r="I446" s="326"/>
      <c r="J446" s="192">
        <v>8</v>
      </c>
      <c r="K446" s="187" t="str">
        <f t="shared" si="14"/>
        <v/>
      </c>
      <c r="L446" s="269"/>
    </row>
    <row r="447" spans="1:22" s="83" customFormat="1" ht="34.5" customHeight="1">
      <c r="A447" s="251" t="s">
        <v>805</v>
      </c>
      <c r="B447" s="119"/>
      <c r="C447" s="188"/>
      <c r="D447" s="196"/>
      <c r="E447" s="319" t="s">
        <v>268</v>
      </c>
      <c r="F447" s="320"/>
      <c r="G447" s="320"/>
      <c r="H447" s="321"/>
      <c r="I447" s="326"/>
      <c r="J447" s="192">
        <v>7</v>
      </c>
      <c r="K447" s="187" t="str">
        <f t="shared" si="14"/>
        <v/>
      </c>
      <c r="L447" s="269"/>
    </row>
    <row r="448" spans="1:22" s="83" customFormat="1" ht="34.5" customHeight="1">
      <c r="A448" s="251" t="s">
        <v>806</v>
      </c>
      <c r="B448" s="119"/>
      <c r="C448" s="190"/>
      <c r="D448" s="197"/>
      <c r="E448" s="319" t="s">
        <v>269</v>
      </c>
      <c r="F448" s="320"/>
      <c r="G448" s="320"/>
      <c r="H448" s="321"/>
      <c r="I448" s="327"/>
      <c r="J448" s="192">
        <v>1</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398</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44</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281</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43</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107</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11</v>
      </c>
      <c r="K617" s="201" t="str">
        <f t="shared" si="28"/>
        <v/>
      </c>
      <c r="L617" s="117">
        <v>11</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12</v>
      </c>
      <c r="K632" s="201" t="str">
        <f t="shared" si="30"/>
        <v/>
      </c>
      <c r="L632" s="117">
        <v>12</v>
      </c>
    </row>
    <row r="633" spans="1:22" s="118" customFormat="1" ht="56">
      <c r="A633" s="252" t="s">
        <v>919</v>
      </c>
      <c r="B633" s="119"/>
      <c r="C633" s="319" t="s">
        <v>436</v>
      </c>
      <c r="D633" s="320"/>
      <c r="E633" s="320"/>
      <c r="F633" s="320"/>
      <c r="G633" s="320"/>
      <c r="H633" s="321"/>
      <c r="I633" s="122" t="s">
        <v>437</v>
      </c>
      <c r="J633" s="116">
        <f t="shared" si="29"/>
        <v>25</v>
      </c>
      <c r="K633" s="201" t="str">
        <f t="shared" si="30"/>
        <v/>
      </c>
      <c r="L633" s="117">
        <v>25</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65</v>
      </c>
      <c r="K646" s="201" t="str">
        <f t="shared" ref="K646:K660" si="32">IF(OR(COUNTIF(L646:L646,"未確認")&gt;0,COUNTIF(L646:L646,"*")&gt;0),"※","")</f>
        <v/>
      </c>
      <c r="L646" s="117">
        <v>65</v>
      </c>
    </row>
    <row r="647" spans="1:22" s="118" customFormat="1" ht="70" customHeight="1">
      <c r="A647" s="252" t="s">
        <v>926</v>
      </c>
      <c r="B647" s="84"/>
      <c r="C647" s="188"/>
      <c r="D647" s="221"/>
      <c r="E647" s="319" t="s">
        <v>938</v>
      </c>
      <c r="F647" s="320"/>
      <c r="G647" s="320"/>
      <c r="H647" s="321"/>
      <c r="I647" s="122" t="s">
        <v>452</v>
      </c>
      <c r="J647" s="116" t="str">
        <f t="shared" si="31"/>
        <v>*</v>
      </c>
      <c r="K647" s="201" t="str">
        <f t="shared" si="32"/>
        <v>※</v>
      </c>
      <c r="L647" s="117" t="s">
        <v>541</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31</v>
      </c>
      <c r="K650" s="201" t="str">
        <f t="shared" si="32"/>
        <v/>
      </c>
      <c r="L650" s="117">
        <v>31</v>
      </c>
    </row>
    <row r="651" spans="1:22" s="118" customFormat="1" ht="70" customHeight="1">
      <c r="A651" s="252" t="s">
        <v>930</v>
      </c>
      <c r="B651" s="84"/>
      <c r="C651" s="188"/>
      <c r="D651" s="221"/>
      <c r="E651" s="319" t="s">
        <v>942</v>
      </c>
      <c r="F651" s="320"/>
      <c r="G651" s="320"/>
      <c r="H651" s="321"/>
      <c r="I651" s="122" t="s">
        <v>460</v>
      </c>
      <c r="J651" s="116">
        <f t="shared" si="31"/>
        <v>29</v>
      </c>
      <c r="K651" s="201" t="str">
        <f t="shared" si="32"/>
        <v/>
      </c>
      <c r="L651" s="117">
        <v>29</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20</v>
      </c>
      <c r="K655" s="201" t="str">
        <f t="shared" si="32"/>
        <v/>
      </c>
      <c r="L655" s="117">
        <v>20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16</v>
      </c>
      <c r="K657" s="201" t="str">
        <f t="shared" si="32"/>
        <v/>
      </c>
      <c r="L657" s="117">
        <v>16</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t="str">
        <f>IF(SUM(L693:L693)=0,IF(COUNTIF(L693:L693,"未確認")&gt;0,"未確認",IF(COUNTIF(L693:L693,"~*")&gt;0,"*",SUM(L693:L693))),SUM(L693:L693))</f>
        <v>*</v>
      </c>
      <c r="K693" s="201" t="str">
        <f>IF(OR(COUNTIF(L693:L693,"未確認")&gt;0,COUNTIF(L693:L693,"*")&gt;0),"※","")</f>
        <v>※</v>
      </c>
      <c r="L693" s="117" t="s">
        <v>541</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B2810D9-2717-40DC-AC6B-AEF811A9820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2019-12-23T02:07:04Z</dcterms:modified>
</cp:coreProperties>
</file>