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9C38874-209E-45EB-89D2-C51BD05C1D29}" xr6:coauthVersionLast="41" xr6:coauthVersionMax="41" xr10:uidLastSave="{00000000-0000-0000-0000-000000000000}"/>
  <bookViews>
    <workbookView xWindow="152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<sst xmlns="http://schemas.openxmlformats.org/spreadsheetml/2006/main" count="2975" uniqueCount="1047">
  <si>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</si>
  <si>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</si>
  <si>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</si>
  <si>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</si>
  <si>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</si>
  <si>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</si>
  <si>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</si>
  <si>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</si>
  <si>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</si>
  <si>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</si>
  <si>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</si>
  <si>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</si>
  <si>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</si>
  <si>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</si>
  <si>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</si>
  <si>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</si>
  <si>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</si>
  <si>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</si>
  <si>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</si>
  <si>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</si>
  <si>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</si>
  <si>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</si>
  <si>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</si>
  <si>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</si>
  <si>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</si>
  <si>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</si>
  <si>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</si>
  <si>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</si>
  <si>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</si>
  <si>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</si>
  <si>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</si>
  <si>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</si>
  <si>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</si>
  <si>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</si>
  <si>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</si>
  <si>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</si>
  <si>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</si>
  <si>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</si>
  <si>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</si>
  <si>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</si>
  <si>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</si>
  <si>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</si>
  <si>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</si>
  <si>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</si>
  <si>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</si>
  <si>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</si>
  <si>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</si>
  <si>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</si>
  <si>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</si>
  <si>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</si>
  <si>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</si>
  <si>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</si>
  <si>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</si>
  <si>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</si>
  <si>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</si>
  <si>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</si>
  <si>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</si>
  <si>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</si>
  <si>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</si>
  <si>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</si>
  <si>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</si>
  <si>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</si>
  <si>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</si>
  <si>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</si>
  <si>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</si>
  <si>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</si>
  <si>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</si>
  <si>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</si>
  <si>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</si>
  <si>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</si>
  <si>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</si>
  <si>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</si>
  <si>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</si>
  <si>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</si>
  <si>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</si>
  <si>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</si>
  <si>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</si>
  <si>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</si>
  <si>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</si>
  <si>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</si>
  <si>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</si>
  <si>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</si>
  <si>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</si>
  <si>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</si>
  <si>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</si>
  <si>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</si>
  <si>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</si>
  <si>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</si>
  <si>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</si>
  <si>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</si>
  <si>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</si>
  <si>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</si>
  <si>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</si>
  <si>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</si>
  <si>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</si>
  <si>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</si>
  <si>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</si>
  <si>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</si>
  <si>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</si>
  <si>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</si>
  <si>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</si>
  <si>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</si>
  <si>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</si>
  <si>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</si>
  <si>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</si>
  <si>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</si>
  <si>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</si>
  <si>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</si>
  <si>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</si>
  <si>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</si>
  <si>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</si>
  <si>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</si>
  <si>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</si>
  <si>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</si>
  <si>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</si>
  <si>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</si>
  <si>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</si>
  <si>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</si>
  <si>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</si>
  <si>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</si>
  <si>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</si>
  <si>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</si>
  <si>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</si>
  <si>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</si>
  <si>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</si>
  <si>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</si>
  <si>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</si>
  <si>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</si>
  <si>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</si>
  <si>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</si>
  <si>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</si>
  <si>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</si>
  <si>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</si>
  <si>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</si>
  <si>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</si>
  <si>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</si>
  <si>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</si>
  <si>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</si>
  <si>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</si>
  <si>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</si>
  <si>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</si>
  <si>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</si>
  <si>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</si>
  <si>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</si>
  <si>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</si>
  <si>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</si>
  <si>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</si>
  <si>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</si>
  <si>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</si>
  <si>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</si>
  <si>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</si>
  <si>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</si>
  <si>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</si>
  <si>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</si>
  <si>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</si>
  <si>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</si>
  <si>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</si>
  <si>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</si>
  <si>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</si>
  <si>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</si>
  <si>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</si>
  <si>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</si>
  <si>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</si>
  <si>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</si>
  <si>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</si>
  <si>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</si>
  <si>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</si>
  <si>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</si>
  <si>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</si>
  <si>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</si>
  <si>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</si>
  <si>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</si>
  <si>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</si>
  <si>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</si>
  <si>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</si>
  <si>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</si>
  <si>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</si>
  <si>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</si>
  <si>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</si>
  <si>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</si>
  <si>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</si>
  <si>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</si>
  <si>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</si>
  <si>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</si>
  <si>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</si>
  <si>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</si>
  <si>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</si>
  <si>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</si>
  <si>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</si>
  <si>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</si>
  <si>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</si>
  <si>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</si>
  <si>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</si>
  <si>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</si>
  <si>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</si>
  <si>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</si>
  <si>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</si>
  <si>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</si>
  <si>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</si>
  <si>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</si>
  <si>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</si>
  <si>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</si>
  <si>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</si>
  <si>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</si>
  <si>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</si>
  <si>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</si>
  <si>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</si>
  <si>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</si>
  <si>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</si>
  <si>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</si>
  <si>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</si>
  <si>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</si>
  <si>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</si>
  <si>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</si>
  <si>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</si>
  <si>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</si>
  <si>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</si>
  <si>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</si>
  <si>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</si>
  <si>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</si>
  <si>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</si>
  <si>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</si>
  <si>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</si>
  <si>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</si>
  <si>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</si>
  <si>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</si>
  <si>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</si>
  <si>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</si>
  <si>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</si>
  <si>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</si>
  <si>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</si>
  <si>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</si>
  <si>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</si>
  <si>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</si>
  <si>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</si>
  <si>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</si>
  <si>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</si>
  <si>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</si>
  <si>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</si>
  <si>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</si>
  <si>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</si>
  <si>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</si>
  <si>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</si>
  <si>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</si>
  <si>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</si>
  <si>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</si>
  <si>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</si>
  <si>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</si>
  <si>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</si>
  <si>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</si>
  <si>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</si>
  <si>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</si>
  <si>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</si>
  <si>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</si>
  <si>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</si>
  <si>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</si>
  <si>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</si>
  <si>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</si>
  <si>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</si>
  <si>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</si>
  <si>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</si>
  <si>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</si>
  <si>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</si>
  <si>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</si>
  <si>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</si>
  <si>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</si>
  <si>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</si>
  <si>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</si>
  <si>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</si>
  <si>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</si>
  <si>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</si>
  <si>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</si>
  <si>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</si>
  <si>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</si>
  <si>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</si>
  <si>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</si>
  <si>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</si>
  <si>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</si>
  <si>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</si>
  <si>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</si>
  <si>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</si>
  <si>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</si>
  <si>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</si>
  <si>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</si>
  <si>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</si>
  <si>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</si>
  <si>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</si>
  <si>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</si>
  <si>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</si>
  <si>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</si>
  <si>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</si>
  <si>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</si>
  <si>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</si>
  <si>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</si>
  <si>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</si>
  <si>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</si>
  <si>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</si>
  <si>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</si>
  <si>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</si>
  <si>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</si>
  <si>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</si>
  <si>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</si>
  <si>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</si>
  <si>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</si>
  <si>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</si>
  <si>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</si>
  <si>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</si>
  <si>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</si>
  <si>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</si>
  <si>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</si>
  <si>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</si>
  <si>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</si>
  <si>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</si>
  <si>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</si>
  <si>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</si>
  <si>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</si>
  <si>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</si>
  <si>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</si>
  <si>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</si>
  <si>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</si>
  <si>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</si>
  <si>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</si>
  <si>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</si>
  <si>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</si>
  <si>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</si>
  <si>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</si>
  <si>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</si>
  <si>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</si>
  <si>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</si>
  <si>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</si>
  <si>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</si>
  <si>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</si>
  <si>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</si>
  <si>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</si>
  <si>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</si>
  <si>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</si>
  <si>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</si>
  <si>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</si>
  <si>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</si>
  <si>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</si>
  <si>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</si>
  <si>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</si>
  <si>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</si>
  <si>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</si>
  <si>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</si>
  <si>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</si>
  <si>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</si>
  <si>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</si>
  <si>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</si>
  <si>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</si>
  <si>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</si>
  <si>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</si>
  <si>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</si>
  <si>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</si>
  <si>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</si>
  <si>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</si>
  <si>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</si>
  <si>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</si>
  <si>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</si>
  <si>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</si>
  <si>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</si>
  <si>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</si>
  <si>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</si>
  <si>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</si>
  <si>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</si>
  <si>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</si>
  <si>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</si>
  <si>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</si>
  <si>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</si>
  <si>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</si>
  <si>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</si>
  <si>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</si>
  <si>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</si>
  <si>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</si>
  <si>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</si>
  <si>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</si>
  <si>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</si>
  <si>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</si>
  <si>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</si>
  <si>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</si>
  <si>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</si>
  <si>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</si>
  <si>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</si>
  <si>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</si>
  <si>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</si>
  <si>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</si>
  <si>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</si>
  <si>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</si>
  <si>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</si>
  <si>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</si>
  <si>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</si>
  <si>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</si>
  <si>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</si>
  <si>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</si>
  <si>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</si>
  <si>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</si>
  <si>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</si>
  <si>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</si>
  <si>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</si>
  <si>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</si>
  <si>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</si>
  <si>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</si>
  <si>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</si>
  <si>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</si>
  <si>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</si>
  <si>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</si>
  <si>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</si>
  <si>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</si>
  <si>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</si>
  <si>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</si>
  <si>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</si>
  <si>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</si>
  <si>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</si>
  <si>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</si>
  <si>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</si>
  <si>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</si>
  <si>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</si>
  <si>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</si>
  <si>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</si>
  <si>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</si>
  <si>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</si>
  <si>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</si>
  <si>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</si>
  <si>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</si>
  <si>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</si>
  <si>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</si>
  <si>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</si>
  <si>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</si>
  <si>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</si>
  <si>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</si>
  <si>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</si>
  <si>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</si>
  <si>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</si>
  <si>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</si>
  <si>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</si>
  <si>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</si>
  <si>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</si>
  <si>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</si>
  <si>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</si>
  <si>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</si>
  <si>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</si>
  <si>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</si>
  <si>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</si>
  <si>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</si>
  <si>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</si>
  <si>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</si>
  <si>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</si>
  <si>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</si>
  <si>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</si>
  <si>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</si>
  <si>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</si>
  <si>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</si>
  <si>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</si>
  <si>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</si>
  <si>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</si>
  <si>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</si>
  <si>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</si>
  <si>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</si>
  <si>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</si>
  <si>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</si>
  <si>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</si>
  <si>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</si>
  <si>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</si>
  <si>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</si>
  <si>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</si>
  <si>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</si>
  <si>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</si>
  <si>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</si>
  <si>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</si>
  <si>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</si>
  <si>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</si>
  <si>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</si>
  <si>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</si>
  <si>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</si>
  <si>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</si>
  <si>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</si>
  <si>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</si>
  <si>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</si>
  <si>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</si>
  <si>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</si>
  <si>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</si>
  <si>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</si>
  <si>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</si>
  <si>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</si>
  <si>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</si>
  <si>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</si>
  <si>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</si>
  <si>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</si>
  <si>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</si>
  <si>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</si>
  <si>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</si>
  <si>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</si>
  <si>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</si>
  <si>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</si>
  <si>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</si>
  <si>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</si>
  <si>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</si>
  <si>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</si>
  <si>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</si>
  <si>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</si>
  <si>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</si>
  <si>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</si>
  <si>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</si>
  <si>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</si>
  <si>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</si>
  <si>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</si>
  <si>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</si>
  <si>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</si>
  <si>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</si>
  <si>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</si>
  <si>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</si>
  <si>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</si>
  <si>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</si>
  <si>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</si>
  <si>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</si>
  <si>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</si>
  <si>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</si>
  <si>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</si>
  <si>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</si>
  <si>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</si>
  <si>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</si>
  <si>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</si>
  <si>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</si>
  <si>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</si>
  <si>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</si>
  <si>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</si>
  <si>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</si>
  <si>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</si>
  <si>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</si>
  <si>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</si>
  <si>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</si>
  <si>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</si>
  <si>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</si>
  <si>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</si>
  <si>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</si>
  <si>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</si>
  <si>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</si>
  <si>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</si>
  <si>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</si>
  <si>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</si>
  <si>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</si>
  <si>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</si>
  <si>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</si>
  <si>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</si>
  <si>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</si>
  <si>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</si>
  <si>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</si>
  <si>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</si>
  <si>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</si>
  <si>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</si>
  <si>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</si>
  <si>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</si>
  <si>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</si>
  <si>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</si>
  <si>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</si>
  <si>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</si>
  <si>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</si>
  <si>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</si>
  <si>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</si>
  <si>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</si>
  <si>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</si>
  <si>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</si>
  <si>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</si>
  <si>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</si>
  <si>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</si>
  <si>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</si>
  <si>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</si>
  <si>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</si>
  <si>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</si>
  <si>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</si>
  <si>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</si>
  <si>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</si>
  <si>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</si>
  <si>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</si>
  <si>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</si>
  <si>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</si>
  <si>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</si>
  <si>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</si>
  <si>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</si>
  <si>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</si>
  <si>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</si>
  <si>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</si>
  <si>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</si>
  <si>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</si>
  <si>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</si>
  <si>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</si>
  <si>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</si>
  <si>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</si>
  <si>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</si>
  <si>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</si>
  <si>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</si>
  <si>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</si>
  <si>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</si>
  <si>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</si>
  <si>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</si>
  <si>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</si>
  <si>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</si>
  <si>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</si>
  <si>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</si>
  <si>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</si>
  <si>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</si>
  <si>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</si>
  <si>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</si>
  <si>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</si>
  <si>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</si>
  <si>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</si>
  <si>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</si>
  <si>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</si>
  <si>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</si>
  <si>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</si>
  <si>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</si>
  <si>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</si>
  <si>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</si>
  <si>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</si>
  <si>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</si>
  <si>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</si>
  <si>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</si>
  <si>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</si>
  <si>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</si>
  <si>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</si>
  <si>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</si>
  <si>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</si>
  <si>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</si>
  <si>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</si>
  <si>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</si>
  <si>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</si>
  <si>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</si>
  <si>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</si>
  <si>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</si>
  <si>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</si>
  <si>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</si>
  <si>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</si>
  <si>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</si>
  <si>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</si>
  <si>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</si>
  <si>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</si>
  <si>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</si>
  <si>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</si>
  <si>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</si>
  <si>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</si>
  <si>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</si>
  <si>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</si>
  <si>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</si>
  <si>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</si>
  <si>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</si>
  <si>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</si>
  <si>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</si>
  <si>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</si>
  <si>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</si>
  <si>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</si>
  <si>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</si>
  <si>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</si>
  <si>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</si>
  <si>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</si>
  <si>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</si>
  <si>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</si>
  <si>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</si>
  <si>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</si>
  <si>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</si>
  <si>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</si>
  <si>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</si>
  <si>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</si>
  <si>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</si>
  <si>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</si>
  <si>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</si>
  <si>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</si>
  <si>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</si>
  <si>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</si>
  <si>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</si>
  <si>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</si>
  <si>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</si>
  <si>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</si>
  <si>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</si>
  <si>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</si>
  <si>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</si>
  <si>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</si>
  <si>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</si>
  <si>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</si>
  <si>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</si>
  <si>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</si>
  <si>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</si>
  <si>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</si>
  <si>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</si>
  <si>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</si>
  <si>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</si>
  <si>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</si>
  <si>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</si>
  <si>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</si>
  <si>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</si>
  <si>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</si>
  <si>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</si>
  <si>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</si>
  <si>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</si>
  <si>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</si>
  <si>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</si>
  <si>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</si>
  <si>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</si>
  <si>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</si>
  <si>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</si>
  <si>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</si>
  <si>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</si>
  <si>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</si>
  <si>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</si>
  <si>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</si>
  <si>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</si>
  <si>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</si>
  <si>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</si>
  <si>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</si>
  <si>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</si>
  <si>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</si>
  <si>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</si>
  <si>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</si>
  <si>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</si>
  <si>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</si>
  <si>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</si>
  <si>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</si>
  <si>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</si>
  <si>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</si>
  <si>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</si>
  <si>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</si>
  <si>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</si>
  <si>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</si>
  <si>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</si>
  <si>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</si>
  <si>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</si>
  <si>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</si>
  <si>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</si>
  <si>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</si>
  <si>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</si>
  <si>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</si>
  <si>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</si>
  <si>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</si>
  <si>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</si>
  <si>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</si>
  <si>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</si>
  <si>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</si>
  <si>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</si>
  <si>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</si>
  <si>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</si>
  <si>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</si>
  <si>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</si>
  <si>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</si>
  <si>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</si>
  <si>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</si>
  <si>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</si>
  <si>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</si>
  <si>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</si>
  <si>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</si>
  <si>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</si>
  <si>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</si>
  <si>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</si>
  <si>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</si>
  <si>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</si>
  <si>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</si>
  <si>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</si>
  <si>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</si>
  <si>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</si>
  <si>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</si>
  <si>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</si>
  <si>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</si>
  <si>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</si>
  <si>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</si>
  <si>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</si>
  <si>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</si>
  <si>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</si>
  <si>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</si>
  <si>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</si>
  <si>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</si>
  <si>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</si>
  <si>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</si>
  <si>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</si>
  <si>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</si>
  <si>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</si>
  <si>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</si>
  <si>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</si>
  <si>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</si>
  <si>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</si>
  <si>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</si>
  <si>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</si>
  <si>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</si>
  <si>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</si>
  <si>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</si>
  <si>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</si>
  <si>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</si>
  <si>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</si>
  <si>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</si>
  <si>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</si>
  <si>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</si>
  <si>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</si>
  <si>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</si>
  <si>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</si>
  <si>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</si>
  <si>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</si>
  <si>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</si>
  <si>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</si>
  <si>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</si>
  <si>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</si>
  <si>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</si>
  <si>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</si>
  <si>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</si>
  <si>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</si>
  <si>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</si>
  <si>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</si>
  <si>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</si>
  <si>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</si>
  <si>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</si>
  <si>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</si>
  <si>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</si>
  <si>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</si>
  <si>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</si>
  <si>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</si>
  <si>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</si>
  <si>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</si>
  <si>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</si>
  <si>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</si>
  <si>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</si>
  <si>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</si>
  <si>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</si>
  <si>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</si>
  <si>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</si>
  <si>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</si>
  <si>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</si>
  <si>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</si>
  <si>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</si>
  <si>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</si>
  <si>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</si>
  <si>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</si>
  <si>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</si>
  <si>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</si>
  <si>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</si>
  <si>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</si>
  <si>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</si>
  <si>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</si>
  <si>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</si>
  <si>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</si>
  <si>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</si>
  <si>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</si>
  <si>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</si>
  <si>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</si>
  <si>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</si>
  <si>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</si>
  <si>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</si>
  <si>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</si>
  <si>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</si>
  <si>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</si>
  <si>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</si>
  <si>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</si>
  <si>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</si>
  <si>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</si>
  <si>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</si>
  <si>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</si>
  <si>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</si>
  <si>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</si>
  <si>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</si>
  <si>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</si>
  <si>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</si>
  <si>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</si>
  <si>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</si>
  <si>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</si>
  <si>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</si>
  <si>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</si>
  <si>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</si>
  <si>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</si>
  <si>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</si>
  <si>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</si>
  <si>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</si>
  <si>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</si>
  <si>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</si>
  <si>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</si>
  <si>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</si>
  <si>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</si>
  <si>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</si>
  <si>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</si>
  <si>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</si>
  <si>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</si>
  <si>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</si>
  <si>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</si>
  <si>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</si>
  <si>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</si>
  <si>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</si>
  <si>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</si>
  <si>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</si>
  <si>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</si>
  <si>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</si>
  <si>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</si>
  <si>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</si>
  <si>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</si>
  <si>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</si>
  <si>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</si>
  <si>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</si>
  <si>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</si>
  <si>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</si>
  <si>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</si>
  <si>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</si>
  <si>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</si>
  <si>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</si>
  <si>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</si>
  <si>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</si>
  <si>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</si>
  <si>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</si>
  <si>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</si>
  <si>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</si>
  <si>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</si>
  <si>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</si>
  <si>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</si>
  <si>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</si>
  <si>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</si>
  <si>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</si>
  <si>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</si>
  <si>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</si>
  <si>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</si>
  <si>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</si>
  <si>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</si>
  <si>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</si>
  <si>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</si>
  <si>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</si>
  <si>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</si>
  <si>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</si>
  <si>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</si>
  <si>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</si>
  <si>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</si>
  <si>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</si>
  <si>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</si>
  <si>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</si>
  <si>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</si>
  <si>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</si>
  <si>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</si>
  <si>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</si>
  <si>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</si>
  <si>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</si>
  <si>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</si>
  <si>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</si>
  <si>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</si>
  <si>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</si>
  <si>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</si>
  <si>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</si>
  <si>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</si>
  <si>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</si>
  <si>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</si>
  <si>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</si>
  <si>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</si>
  <si>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</si>
  <si>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</si>
  <si>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</si>
  <si>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</si>
  <si>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</si>
  <si>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</si>
  <si>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</si>
  <si>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</si>
  <si>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</si>
  <si>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</si>
  <si>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</si>
  <si>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</si>
  <si>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</si>
  <si>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</si>
  <si>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</si>
  <si>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</si>
  <si>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</si>
  <si>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</si>
  <si>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</si>
  <si>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</si>
  <si>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</si>
  <si>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</si>
  <si>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</si>
  <si>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</si>
  <si>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</si>
  <si>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</si>
  <si>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</si>
  <si>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</si>
  <si>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</si>
  <si>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</si>
  <si>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</si>
  <si>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</si>
  <si>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</si>
  <si>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</si>
  <si>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</si>
  <si>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</si>
  <si>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</si>
  <si>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</si>
  <si>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</si>
  <si>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</si>
  <si>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</si>
  <si>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</si>
  <si>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</si>
  <si>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</si>
  <si>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</si>
  <si>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</si>
  <si>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</si>
  <si>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</si>
  <si>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</si>
  <si>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</si>
  <si>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</si>
  <si>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</si>
  <si>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</si>
  <si>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</si>
  <si>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</si>
  <si>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</si>
  <si>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</si>
  <si>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</si>
  <si>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</si>
  <si>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</si>
  <si>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</si>
  <si>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</si>
  <si>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</si>
  <si>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</si>
  <si>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</si>
  <si>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</si>
  <si>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</si>
  <si>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</si>
  <si>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</si>
  <si>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</si>
  <si>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</si>
  <si>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</si>
  <si>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</si>
  <si>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</si>
  <si>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</si>
  <si>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</si>
  <si>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</si>
  <si>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</si>
  <si>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</si>
  <si>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</si>
  <si>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</si>
  <si>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</si>
  <si>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</si>
  <si>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</si>
  <si>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</si>
  <si>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</si>
  <si>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</si>
  <si>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</si>
  <si>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</si>
  <si>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</si>
  <si>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</si>
  <si>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</si>
  <si>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</si>
  <si>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</si>
  <si>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</si>
  <si>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</si>
  <si>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水俣市立明水園</t>
    <phoneticPr fontId="3"/>
  </si>
  <si>
    <t>〒867-0008 水俣市浜４０７６番地</t>
    <phoneticPr fontId="3"/>
  </si>
  <si>
    <t>〇</t>
  </si>
  <si>
    <t>社会福祉法人</t>
  </si>
  <si>
    <t>内科</t>
  </si>
  <si>
    <t>障害者施設等13対１入院基本料</t>
  </si>
  <si>
    <t>ＤＰＣ病院ではない</t>
  </si>
  <si>
    <t>-</t>
    <phoneticPr fontId="3"/>
  </si>
  <si>
    <t>しらぬい</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</si>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</sst>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0753c6de78244e9f528eb3e1cda69699bb"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1045</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1045</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1045</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1045</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1045</v>
      </c>
    </row>
    <row r="90" spans="1:22" s="21" customFormat="1">
      <c r="A90" s="243"/>
      <c r="B90" s="1"/>
      <c r="C90" s="3"/>
      <c r="D90" s="3"/>
      <c r="E90" s="3"/>
      <c r="F90" s="3"/>
      <c r="G90" s="3"/>
      <c r="H90" s="286"/>
      <c r="I90" s="67" t="s">
        <v>36</v>
      </c>
      <c r="J90" s="68"/>
      <c r="K90" s="69"/>
      <c r="L90" s="262" t="s">
        <v>1046</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1045</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1046</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65</v>
      </c>
      <c r="K99" s="237" t="str">
        <f>IF(OR(COUNTIF(L99:L99,"未確認")&gt;0,COUNTIF(L99:L99,"~*")&gt;0),"※","")</f>
        <v/>
      </c>
      <c r="L99" s="258">
        <v>65</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65</v>
      </c>
      <c r="K101" s="237" t="str">
        <f>IF(OR(COUNTIF(L101:L101,"未確認")&gt;0,COUNTIF(L101:L101,"~*")&gt;0),"※","")</f>
        <v/>
      </c>
      <c r="L101" s="258">
        <v>65</v>
      </c>
    </row>
    <row r="102" spans="1:22" s="83" customFormat="1" ht="34.5" customHeight="1">
      <c r="A102" s="244" t="s">
        <v>610</v>
      </c>
      <c r="B102" s="84"/>
      <c r="C102" s="376"/>
      <c r="D102" s="378"/>
      <c r="E102" s="316" t="s">
        <v>612</v>
      </c>
      <c r="F102" s="317"/>
      <c r="G102" s="317"/>
      <c r="H102" s="318"/>
      <c r="I102" s="419"/>
      <c r="J102" s="256">
        <f t="shared" si="0"/>
        <v>60</v>
      </c>
      <c r="K102" s="237" t="str">
        <f t="shared" ref="K102:K111" si="1">IF(OR(COUNTIF(L101:L101,"未確認")&gt;0,COUNTIF(L101:L101,"~*")&gt;0),"※","")</f>
        <v/>
      </c>
      <c r="L102" s="258">
        <v>60</v>
      </c>
    </row>
    <row r="103" spans="1:22" s="83" customFormat="1" ht="34.5" customHeight="1">
      <c r="A103" s="244" t="s">
        <v>613</v>
      </c>
      <c r="B103" s="84"/>
      <c r="C103" s="333" t="s">
        <v>46</v>
      </c>
      <c r="D103" s="335"/>
      <c r="E103" s="333" t="s">
        <v>42</v>
      </c>
      <c r="F103" s="334"/>
      <c r="G103" s="334"/>
      <c r="H103" s="335"/>
      <c r="I103" s="419"/>
      <c r="J103" s="256">
        <f t="shared" si="0"/>
        <v>0</v>
      </c>
      <c r="K103" s="237" t="str">
        <f t="shared" si="1"/>
        <v/>
      </c>
      <c r="L103" s="258">
        <v>0</v>
      </c>
    </row>
    <row r="104" spans="1:22" s="83" customFormat="1" ht="34.5" customHeight="1">
      <c r="A104" s="244" t="s">
        <v>614</v>
      </c>
      <c r="B104" s="84"/>
      <c r="C104" s="395"/>
      <c r="D104" s="396"/>
      <c r="E104" s="427"/>
      <c r="F104" s="428"/>
      <c r="G104" s="319" t="s">
        <v>47</v>
      </c>
      <c r="H104" s="321"/>
      <c r="I104" s="419"/>
      <c r="J104" s="256">
        <f t="shared" si="0"/>
        <v>0</v>
      </c>
      <c r="K104" s="237" t="str">
        <f t="shared" si="1"/>
        <v/>
      </c>
      <c r="L104" s="258">
        <v>0</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0</v>
      </c>
      <c r="K106" s="237" t="str">
        <f t="shared" si="1"/>
        <v/>
      </c>
      <c r="L106" s="258">
        <v>0</v>
      </c>
    </row>
    <row r="107" spans="1:22" s="83" customFormat="1" ht="34.5" customHeight="1">
      <c r="A107" s="244" t="s">
        <v>614</v>
      </c>
      <c r="B107" s="84"/>
      <c r="C107" s="395"/>
      <c r="D107" s="396"/>
      <c r="E107" s="427"/>
      <c r="F107" s="428"/>
      <c r="G107" s="319" t="s">
        <v>47</v>
      </c>
      <c r="H107" s="321"/>
      <c r="I107" s="419"/>
      <c r="J107" s="256">
        <f t="shared" si="0"/>
        <v>0</v>
      </c>
      <c r="K107" s="237" t="str">
        <f t="shared" si="1"/>
        <v/>
      </c>
      <c r="L107" s="258">
        <v>0</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0</v>
      </c>
      <c r="K109" s="237" t="str">
        <f t="shared" si="1"/>
        <v/>
      </c>
      <c r="L109" s="258">
        <v>0</v>
      </c>
    </row>
    <row r="110" spans="1:22" s="83" customFormat="1" ht="34.5" customHeight="1">
      <c r="A110" s="244" t="s">
        <v>614</v>
      </c>
      <c r="B110" s="84"/>
      <c r="C110" s="395"/>
      <c r="D110" s="396"/>
      <c r="E110" s="431"/>
      <c r="F110" s="432"/>
      <c r="G110" s="316" t="s">
        <v>47</v>
      </c>
      <c r="H110" s="318"/>
      <c r="I110" s="419"/>
      <c r="J110" s="256">
        <f t="shared" si="0"/>
        <v>0</v>
      </c>
      <c r="K110" s="237" t="str">
        <f t="shared" si="1"/>
        <v/>
      </c>
      <c r="L110" s="258">
        <v>0</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1045</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1046</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1045</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1046</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1042</v>
      </c>
    </row>
    <row r="132" spans="1:22" s="83" customFormat="1" ht="34.5" customHeight="1">
      <c r="A132" s="244" t="s">
        <v>621</v>
      </c>
      <c r="B132" s="84"/>
      <c r="C132" s="294"/>
      <c r="D132" s="296"/>
      <c r="E132" s="319" t="s">
        <v>58</v>
      </c>
      <c r="F132" s="320"/>
      <c r="G132" s="320"/>
      <c r="H132" s="321"/>
      <c r="I132" s="388"/>
      <c r="J132" s="101"/>
      <c r="K132" s="102"/>
      <c r="L132" s="82">
        <v>65</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1045</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1046</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0</v>
      </c>
      <c r="K158" s="264" t="str">
        <f t="shared" si="3"/>
        <v/>
      </c>
      <c r="L158" s="117">
        <v>0</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62</v>
      </c>
      <c r="K168" s="264" t="str">
        <f t="shared" si="3"/>
        <v/>
      </c>
      <c r="L168" s="117">
        <v>62</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1045</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1046</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1045</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1046</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1045</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1046</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1045</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1046</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1045</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1046</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3</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1</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29</v>
      </c>
      <c r="K269" s="81" t="str">
        <f t="shared" si="8"/>
        <v/>
      </c>
      <c r="L269" s="147">
        <v>29</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1</v>
      </c>
      <c r="K271" s="81" t="str">
        <f t="shared" si="8"/>
        <v/>
      </c>
      <c r="L271" s="147">
        <v>1</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13</v>
      </c>
      <c r="K273" s="81" t="str">
        <f t="shared" si="8"/>
        <v/>
      </c>
      <c r="L273" s="147">
        <v>13</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1</v>
      </c>
      <c r="K277" s="81" t="str">
        <f t="shared" si="8"/>
        <v/>
      </c>
      <c r="L277" s="147">
        <v>1</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1</v>
      </c>
      <c r="K283" s="81" t="str">
        <f t="shared" si="8"/>
        <v/>
      </c>
      <c r="L283" s="147">
        <v>1</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0</v>
      </c>
      <c r="K285" s="81" t="str">
        <f t="shared" si="8"/>
        <v/>
      </c>
      <c r="L285" s="141"/>
    </row>
    <row r="286" spans="1:12" s="83" customFormat="1" ht="34.5" customHeight="1">
      <c r="A286" s="244" t="s">
        <v>733</v>
      </c>
      <c r="B286" s="84"/>
      <c r="C286" s="373"/>
      <c r="D286" s="373"/>
      <c r="E286" s="373"/>
      <c r="F286" s="373"/>
      <c r="G286" s="370" t="s">
        <v>148</v>
      </c>
      <c r="H286" s="370"/>
      <c r="I286" s="403"/>
      <c r="J286" s="266">
        <v>0</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1</v>
      </c>
      <c r="K291" s="81" t="str">
        <f t="shared" si="8"/>
        <v/>
      </c>
      <c r="L291" s="147">
        <v>1</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0</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0</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0</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0</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1045</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1046</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1045</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1046</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1045</v>
      </c>
    </row>
    <row r="368" spans="1:22" s="118" customFormat="1" ht="20.25" customHeight="1">
      <c r="A368" s="243"/>
      <c r="B368" s="1"/>
      <c r="C368" s="3"/>
      <c r="D368" s="3"/>
      <c r="E368" s="3"/>
      <c r="F368" s="3"/>
      <c r="G368" s="3"/>
      <c r="H368" s="286"/>
      <c r="I368" s="67" t="s">
        <v>36</v>
      </c>
      <c r="J368" s="170"/>
      <c r="K368" s="79"/>
      <c r="L368" s="137" t="s">
        <v>1046</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1045</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1046</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27</v>
      </c>
      <c r="K392" s="81" t="str">
        <f t="shared" ref="K392:K397" si="11">IF(OR(COUNTIF(L392:L392,"未確認")&gt;0,COUNTIF(L392:L392,"~*")&gt;0),"※","")</f>
        <v/>
      </c>
      <c r="L392" s="147">
        <v>27</v>
      </c>
    </row>
    <row r="393" spans="1:22" s="83" customFormat="1" ht="34.5" customHeight="1">
      <c r="A393" s="249" t="s">
        <v>773</v>
      </c>
      <c r="B393" s="84"/>
      <c r="C393" s="369"/>
      <c r="D393" s="379"/>
      <c r="E393" s="319" t="s">
        <v>224</v>
      </c>
      <c r="F393" s="320"/>
      <c r="G393" s="320"/>
      <c r="H393" s="321"/>
      <c r="I393" s="342"/>
      <c r="J393" s="140">
        <f t="shared" si="10"/>
        <v>27</v>
      </c>
      <c r="K393" s="81" t="str">
        <f t="shared" si="11"/>
        <v/>
      </c>
      <c r="L393" s="147">
        <v>27</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22360</v>
      </c>
      <c r="K396" s="81" t="str">
        <f t="shared" si="11"/>
        <v/>
      </c>
      <c r="L396" s="147">
        <v>22360</v>
      </c>
    </row>
    <row r="397" spans="1:22" s="83" customFormat="1" ht="34.5" customHeight="1">
      <c r="A397" s="250" t="s">
        <v>777</v>
      </c>
      <c r="B397" s="119"/>
      <c r="C397" s="369"/>
      <c r="D397" s="319" t="s">
        <v>228</v>
      </c>
      <c r="E397" s="320"/>
      <c r="F397" s="320"/>
      <c r="G397" s="320"/>
      <c r="H397" s="321"/>
      <c r="I397" s="343"/>
      <c r="J397" s="140">
        <f t="shared" si="10"/>
        <v>28</v>
      </c>
      <c r="K397" s="81" t="str">
        <f t="shared" si="11"/>
        <v/>
      </c>
      <c r="L397" s="147">
        <v>28</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1045</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1046</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27</v>
      </c>
      <c r="K405" s="81" t="str">
        <f t="shared" ref="K405:K422" si="13">IF(OR(COUNTIF(L405:L405,"未確認")&gt;0,COUNTIF(L405:L405,"~*")&gt;0),"※","")</f>
        <v/>
      </c>
      <c r="L405" s="147">
        <v>27</v>
      </c>
    </row>
    <row r="406" spans="1:22" s="83" customFormat="1" ht="34.5" customHeight="1">
      <c r="A406" s="251" t="s">
        <v>779</v>
      </c>
      <c r="B406" s="119"/>
      <c r="C406" s="368"/>
      <c r="D406" s="374" t="s">
        <v>233</v>
      </c>
      <c r="E406" s="376" t="s">
        <v>234</v>
      </c>
      <c r="F406" s="377"/>
      <c r="G406" s="377"/>
      <c r="H406" s="378"/>
      <c r="I406" s="360"/>
      <c r="J406" s="140">
        <f t="shared" si="12"/>
        <v>0</v>
      </c>
      <c r="K406" s="81" t="str">
        <f t="shared" si="13"/>
        <v/>
      </c>
      <c r="L406" s="147">
        <v>0</v>
      </c>
    </row>
    <row r="407" spans="1:22" s="83" customFormat="1" ht="34.5" customHeight="1">
      <c r="A407" s="251" t="s">
        <v>780</v>
      </c>
      <c r="B407" s="119"/>
      <c r="C407" s="368"/>
      <c r="D407" s="368"/>
      <c r="E407" s="319" t="s">
        <v>235</v>
      </c>
      <c r="F407" s="320"/>
      <c r="G407" s="320"/>
      <c r="H407" s="321"/>
      <c r="I407" s="360"/>
      <c r="J407" s="140">
        <f t="shared" si="12"/>
        <v>8</v>
      </c>
      <c r="K407" s="81" t="str">
        <f t="shared" si="13"/>
        <v/>
      </c>
      <c r="L407" s="147">
        <v>8</v>
      </c>
    </row>
    <row r="408" spans="1:22" s="83" customFormat="1" ht="34.5" customHeight="1">
      <c r="A408" s="251" t="s">
        <v>781</v>
      </c>
      <c r="B408" s="119"/>
      <c r="C408" s="368"/>
      <c r="D408" s="368"/>
      <c r="E408" s="319" t="s">
        <v>236</v>
      </c>
      <c r="F408" s="320"/>
      <c r="G408" s="320"/>
      <c r="H408" s="321"/>
      <c r="I408" s="360"/>
      <c r="J408" s="140">
        <f t="shared" si="12"/>
        <v>18</v>
      </c>
      <c r="K408" s="81" t="str">
        <f t="shared" si="13"/>
        <v/>
      </c>
      <c r="L408" s="147">
        <v>18</v>
      </c>
    </row>
    <row r="409" spans="1:22" s="83" customFormat="1" ht="34.5" customHeight="1">
      <c r="A409" s="251" t="s">
        <v>782</v>
      </c>
      <c r="B409" s="119"/>
      <c r="C409" s="368"/>
      <c r="D409" s="368"/>
      <c r="E409" s="316" t="s">
        <v>989</v>
      </c>
      <c r="F409" s="317"/>
      <c r="G409" s="317"/>
      <c r="H409" s="318"/>
      <c r="I409" s="360"/>
      <c r="J409" s="140">
        <f t="shared" si="12"/>
        <v>1</v>
      </c>
      <c r="K409" s="81" t="str">
        <f t="shared" si="13"/>
        <v/>
      </c>
      <c r="L409" s="147">
        <v>1</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28</v>
      </c>
      <c r="K413" s="81" t="str">
        <f t="shared" si="13"/>
        <v/>
      </c>
      <c r="L413" s="147">
        <v>28</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6</v>
      </c>
      <c r="K415" s="81" t="str">
        <f t="shared" si="13"/>
        <v/>
      </c>
      <c r="L415" s="147">
        <v>6</v>
      </c>
    </row>
    <row r="416" spans="1:22" s="83" customFormat="1" ht="34.5" customHeight="1">
      <c r="A416" s="251" t="s">
        <v>789</v>
      </c>
      <c r="B416" s="119"/>
      <c r="C416" s="368"/>
      <c r="D416" s="368"/>
      <c r="E416" s="319" t="s">
        <v>243</v>
      </c>
      <c r="F416" s="320"/>
      <c r="G416" s="320"/>
      <c r="H416" s="321"/>
      <c r="I416" s="360"/>
      <c r="J416" s="140">
        <f t="shared" si="12"/>
        <v>18</v>
      </c>
      <c r="K416" s="81" t="str">
        <f t="shared" si="13"/>
        <v/>
      </c>
      <c r="L416" s="147">
        <v>18</v>
      </c>
    </row>
    <row r="417" spans="1:22" s="83" customFormat="1" ht="34.5" customHeight="1">
      <c r="A417" s="251" t="s">
        <v>790</v>
      </c>
      <c r="B417" s="119"/>
      <c r="C417" s="368"/>
      <c r="D417" s="368"/>
      <c r="E417" s="319" t="s">
        <v>244</v>
      </c>
      <c r="F417" s="320"/>
      <c r="G417" s="320"/>
      <c r="H417" s="321"/>
      <c r="I417" s="360"/>
      <c r="J417" s="140">
        <f t="shared" si="12"/>
        <v>0</v>
      </c>
      <c r="K417" s="81" t="str">
        <f t="shared" si="13"/>
        <v/>
      </c>
      <c r="L417" s="147">
        <v>0</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0</v>
      </c>
      <c r="K420" s="81" t="str">
        <f t="shared" si="13"/>
        <v/>
      </c>
      <c r="L420" s="147">
        <v>0</v>
      </c>
    </row>
    <row r="421" spans="1:22" s="83" customFormat="1" ht="34.5" customHeight="1">
      <c r="A421" s="251" t="s">
        <v>794</v>
      </c>
      <c r="B421" s="119"/>
      <c r="C421" s="368"/>
      <c r="D421" s="368"/>
      <c r="E421" s="319" t="s">
        <v>247</v>
      </c>
      <c r="F421" s="320"/>
      <c r="G421" s="320"/>
      <c r="H421" s="321"/>
      <c r="I421" s="360"/>
      <c r="J421" s="140">
        <f t="shared" si="12"/>
        <v>4</v>
      </c>
      <c r="K421" s="81" t="str">
        <f t="shared" si="13"/>
        <v/>
      </c>
      <c r="L421" s="147">
        <v>4</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1045</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1046</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28</v>
      </c>
      <c r="K430" s="193" t="str">
        <f>IF(OR(COUNTIF(L430:L430,"未確認")&gt;0,COUNTIF(L430:L430,"~*")&gt;0),"※","")</f>
        <v/>
      </c>
      <c r="L430" s="147">
        <v>28</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4</v>
      </c>
      <c r="K433" s="193" t="str">
        <f>IF(OR(COUNTIF(L433:L433,"未確認")&gt;0,COUNTIF(L433:L433,"~*")&gt;0),"※","")</f>
        <v/>
      </c>
      <c r="L433" s="147">
        <v>4</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24</v>
      </c>
      <c r="K434" s="193" t="str">
        <f>IF(OR(COUNTIF(L434:L434,"未確認")&gt;0,COUNTIF(L434:L434,"~*")&gt;0),"※","")</f>
        <v/>
      </c>
      <c r="L434" s="147">
        <v>24</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1045</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1046</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1045</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1046</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1045</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1046</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1045</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1046</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1045</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1046</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1045</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1046</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1045</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1046</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1045</v>
      </c>
    </row>
    <row r="544" spans="1:22" s="1" customFormat="1" ht="20.25" customHeight="1">
      <c r="A544" s="243"/>
      <c r="C544" s="62"/>
      <c r="D544" s="3"/>
      <c r="E544" s="3"/>
      <c r="F544" s="3"/>
      <c r="G544" s="3"/>
      <c r="H544" s="286"/>
      <c r="I544" s="67" t="s">
        <v>36</v>
      </c>
      <c r="J544" s="68"/>
      <c r="K544" s="186"/>
      <c r="L544" s="70" t="s">
        <v>1046</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1044</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1045</v>
      </c>
    </row>
    <row r="589" spans="1:22" s="1" customFormat="1" ht="20.25" customHeight="1">
      <c r="A589" s="243"/>
      <c r="C589" s="62"/>
      <c r="D589" s="3"/>
      <c r="E589" s="3"/>
      <c r="F589" s="3"/>
      <c r="G589" s="3"/>
      <c r="H589" s="286"/>
      <c r="I589" s="67" t="s">
        <v>36</v>
      </c>
      <c r="J589" s="68"/>
      <c r="K589" s="186"/>
      <c r="L589" s="70" t="s">
        <v>1046</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f t="shared" si="25"/>
        <v>0</v>
      </c>
      <c r="K602" s="201" t="str">
        <f t="shared" si="26"/>
        <v/>
      </c>
      <c r="L602" s="117">
        <v>0</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1045</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1046</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1045</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1046</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t="str">
        <f t="shared" ref="J631:J638" si="29">IF(SUM(L631:L631)=0,IF(COUNTIF(L631:L631,"未確認")&gt;0,"未確認",IF(COUNTIF(L631:L631,"~*")&gt;0,"*",SUM(L631:L631))),SUM(L631:L631))</f>
        <v>*</v>
      </c>
      <c r="K631" s="201" t="str">
        <f t="shared" ref="K631:K638" si="30">IF(OR(COUNTIF(L631:L631,"未確認")&gt;0,COUNTIF(L631:L631,"*")&gt;0),"※","")</f>
        <v>※</v>
      </c>
      <c r="L631" s="117" t="s">
        <v>541</v>
      </c>
    </row>
    <row r="632" spans="1:22" s="118" customFormat="1" ht="56.15" customHeight="1">
      <c r="A632" s="252" t="s">
        <v>918</v>
      </c>
      <c r="B632" s="119"/>
      <c r="C632" s="319" t="s">
        <v>434</v>
      </c>
      <c r="D632" s="320"/>
      <c r="E632" s="320"/>
      <c r="F632" s="320"/>
      <c r="G632" s="320"/>
      <c r="H632" s="321"/>
      <c r="I632" s="122" t="s">
        <v>435</v>
      </c>
      <c r="J632" s="116" t="str">
        <f t="shared" si="29"/>
        <v>*</v>
      </c>
      <c r="K632" s="201" t="str">
        <f t="shared" si="30"/>
        <v>※</v>
      </c>
      <c r="L632" s="117" t="s">
        <v>541</v>
      </c>
    </row>
    <row r="633" spans="1:22" s="118" customFormat="1" ht="56">
      <c r="A633" s="252" t="s">
        <v>919</v>
      </c>
      <c r="B633" s="119"/>
      <c r="C633" s="319" t="s">
        <v>436</v>
      </c>
      <c r="D633" s="320"/>
      <c r="E633" s="320"/>
      <c r="F633" s="320"/>
      <c r="G633" s="320"/>
      <c r="H633" s="321"/>
      <c r="I633" s="122" t="s">
        <v>437</v>
      </c>
      <c r="J633" s="116" t="str">
        <f t="shared" si="29"/>
        <v>*</v>
      </c>
      <c r="K633" s="201" t="str">
        <f t="shared" si="30"/>
        <v>※</v>
      </c>
      <c r="L633" s="117" t="s">
        <v>541</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t="str">
        <f t="shared" si="29"/>
        <v>*</v>
      </c>
      <c r="K638" s="201" t="str">
        <f t="shared" si="30"/>
        <v>※</v>
      </c>
      <c r="L638" s="117" t="s">
        <v>541</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1045</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1046</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1045</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1046</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533</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1045</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1046</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1045</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1046</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62</v>
      </c>
      <c r="K694" s="201" t="str">
        <f>IF(OR(COUNTIF(L694:L694,"未確認")&gt;0,COUNTIF(L694:L694,"*")&gt;0),"※","")</f>
        <v/>
      </c>
      <c r="L694" s="117">
        <v>62</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1045</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1046</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F6070C0-6887-42EE-88D8-09EA952058F8}"/>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2019-12-23T02:08:43Z</dcterms:modified>
</cp:coreProperties>
</file>