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180" windowWidth="3150" windowHeight="2355" activeTab="0"/>
  </bookViews>
  <sheets>
    <sheet name="第６表 出生順平（出生順位・母の年齢階級別）" sheetId="1" r:id="rId1"/>
  </sheets>
  <definedNames>
    <definedName name="_xlnm.Print_Area" localSheetId="0">'第６表 出生順平（出生順位・母の年齢階級別）'!$A$1:$S$33</definedName>
    <definedName name="PRINT_AREA_MI" localSheetId="0">'第６表 出生順平（出生順位・母の年齢階級別）'!#REF!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<sst xmlns="http://schemas.openxmlformats.org/spreadsheetml/2006/main" count="95" uniqueCount="39">
  <si>
    <t>出　　　　生　　　　数</t>
  </si>
  <si>
    <t>出　生　率　（年齢階級別女子人口千対）</t>
  </si>
  <si>
    <t xml:space="preserve">   母の</t>
  </si>
  <si>
    <t>女子人口</t>
  </si>
  <si>
    <t>出　　生　　順　　位</t>
  </si>
  <si>
    <t>　</t>
  </si>
  <si>
    <t>出　生　順　位</t>
  </si>
  <si>
    <t xml:space="preserve"> </t>
  </si>
  <si>
    <t>年齢階級</t>
  </si>
  <si>
    <t>総数</t>
  </si>
  <si>
    <t>第１子</t>
  </si>
  <si>
    <t>第２子</t>
  </si>
  <si>
    <t>第３子</t>
  </si>
  <si>
    <t>第４子</t>
  </si>
  <si>
    <t xml:space="preserve">第５子      以上 </t>
  </si>
  <si>
    <t>10～14歳</t>
  </si>
  <si>
    <t>15～19</t>
  </si>
  <si>
    <t>20～24</t>
  </si>
  <si>
    <t>25～29</t>
  </si>
  <si>
    <t>30～34</t>
  </si>
  <si>
    <t>35～39</t>
  </si>
  <si>
    <t>40～44</t>
  </si>
  <si>
    <t>45～49</t>
  </si>
  <si>
    <t>50～54歳</t>
  </si>
  <si>
    <t>不詳</t>
  </si>
  <si>
    <t>母の平均年齢</t>
  </si>
  <si>
    <t>父の平均年齢</t>
  </si>
  <si>
    <t>母の年齢階級別出生順位の割合（％）</t>
  </si>
  <si>
    <t>出生順位別母の年齢階級の割合（％）</t>
  </si>
  <si>
    <t>父母が結婚生活に</t>
  </si>
  <si>
    <t>母の</t>
  </si>
  <si>
    <t>入ってから第１子出生</t>
  </si>
  <si>
    <t>までの平均期間（月）</t>
  </si>
  <si>
    <t>第６表 出生数・出生割合（百分率）・出生率、出生順位・母の年齢階級別；父母が結婚生活に入ってから第１子出生までの平均期間、母の年齢階級別 ＜県総数＞</t>
  </si>
  <si>
    <t>父の数</t>
  </si>
  <si>
    <t>母の数(嫡出子)</t>
  </si>
  <si>
    <t>(平成26年)</t>
  </si>
  <si>
    <t>(H26.10.1)</t>
  </si>
  <si>
    <t>(注）※人口；総数は「平成26年日本人人口（総務庁統計局）」、その他は「平成26年版熊本県の人口（県地域振興部統計調査課）」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</si>
</sst>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 &quot;¥&quot;* #,##0.0_ ;_ &quot;¥&quot;* \-#,##0.0_ ;_ &quot;¥&quot;* &quot;-&quot;?_ ;_ @_ "/>
    <numFmt numFmtId="195" formatCode="_ * #,##0.0_ ;_ * \-#,##0.0_ ;_ * &quot;-&quot;?_ ;_ @_ "/>
    <numFmt numFmtId="196" formatCode="#,##0.0"/>
  </numFmts>
  <fonts count="4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41" fontId="5" fillId="0" borderId="0" xfId="60" applyNumberFormat="1" applyFont="1" applyBorder="1" applyProtection="1">
      <alignment/>
      <protection/>
    </xf>
    <xf numFmtId="41" fontId="5" fillId="0" borderId="0" xfId="60" applyNumberFormat="1" applyFont="1" applyBorder="1" applyAlignment="1" applyProtection="1">
      <alignment horizontal="left"/>
      <protection/>
    </xf>
    <xf numFmtId="41" fontId="5" fillId="0" borderId="0" xfId="6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41" fontId="5" fillId="0" borderId="10" xfId="60" applyNumberFormat="1" applyFont="1" applyBorder="1" applyAlignment="1" applyProtection="1">
      <alignment vertical="center"/>
      <protection/>
    </xf>
    <xf numFmtId="41" fontId="7" fillId="0" borderId="10" xfId="60" applyNumberFormat="1" applyFont="1" applyBorder="1" applyAlignment="1" applyProtection="1">
      <alignment vertical="center"/>
      <protection/>
    </xf>
    <xf numFmtId="41" fontId="7" fillId="0" borderId="11" xfId="60" applyNumberFormat="1" applyFont="1" applyBorder="1" applyAlignment="1" applyProtection="1">
      <alignment horizontal="centerContinuous" vertical="center"/>
      <protection/>
    </xf>
    <xf numFmtId="41" fontId="7" fillId="0" borderId="12" xfId="60" applyNumberFormat="1" applyFont="1" applyBorder="1" applyAlignment="1">
      <alignment horizontal="centerContinuous" vertical="center"/>
      <protection/>
    </xf>
    <xf numFmtId="41" fontId="7" fillId="0" borderId="12" xfId="60" applyNumberFormat="1" applyFont="1" applyBorder="1" applyAlignment="1" applyProtection="1">
      <alignment horizontal="centerContinuous" vertical="center"/>
      <protection/>
    </xf>
    <xf numFmtId="41" fontId="7" fillId="0" borderId="13" xfId="60" applyNumberFormat="1" applyFont="1" applyBorder="1" applyAlignment="1" applyProtection="1">
      <alignment horizontal="centerContinuous" vertical="center"/>
      <protection/>
    </xf>
    <xf numFmtId="41" fontId="7" fillId="0" borderId="14" xfId="60" applyNumberFormat="1" applyFont="1" applyBorder="1" applyAlignment="1" applyProtection="1">
      <alignment horizontal="centerContinuous" vertical="center"/>
      <protection/>
    </xf>
    <xf numFmtId="41" fontId="7" fillId="0" borderId="15" xfId="6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41" fontId="7" fillId="0" borderId="16" xfId="60" applyNumberFormat="1" applyFont="1" applyBorder="1" applyAlignment="1" applyProtection="1">
      <alignment horizontal="center" vertical="center"/>
      <protection/>
    </xf>
    <xf numFmtId="41" fontId="7" fillId="0" borderId="17" xfId="60" applyNumberFormat="1" applyFont="1" applyBorder="1" applyAlignment="1" applyProtection="1">
      <alignment horizontal="centerContinuous" vertical="center"/>
      <protection/>
    </xf>
    <xf numFmtId="41" fontId="7" fillId="0" borderId="18" xfId="60" applyNumberFormat="1" applyFont="1" applyBorder="1" applyAlignment="1" applyProtection="1">
      <alignment horizontal="centerContinuous" vertical="center"/>
      <protection/>
    </xf>
    <xf numFmtId="41" fontId="7" fillId="0" borderId="19" xfId="60" applyNumberFormat="1" applyFont="1" applyBorder="1" applyAlignment="1" applyProtection="1">
      <alignment horizontal="centerContinuous" vertical="center"/>
      <protection/>
    </xf>
    <xf numFmtId="41" fontId="7" fillId="0" borderId="20" xfId="60" applyNumberFormat="1" applyFont="1" applyBorder="1" applyAlignment="1" applyProtection="1">
      <alignment horizontal="centerContinuous" vertical="center"/>
      <protection/>
    </xf>
    <xf numFmtId="41" fontId="7" fillId="0" borderId="21" xfId="60" applyNumberFormat="1" applyFont="1" applyBorder="1" applyAlignment="1" applyProtection="1">
      <alignment horizontal="centerContinuous" vertical="center"/>
      <protection/>
    </xf>
    <xf numFmtId="41" fontId="7" fillId="0" borderId="22" xfId="60" applyNumberFormat="1" applyFont="1" applyBorder="1" applyAlignment="1" applyProtection="1" quotePrefix="1">
      <alignment horizontal="center" vertical="center"/>
      <protection/>
    </xf>
    <xf numFmtId="41" fontId="7" fillId="0" borderId="22" xfId="60" applyNumberFormat="1" applyFont="1" applyBorder="1" applyAlignment="1" applyProtection="1">
      <alignment horizontal="center" vertical="center"/>
      <protection/>
    </xf>
    <xf numFmtId="41" fontId="7" fillId="0" borderId="23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 quotePrefix="1">
      <alignment horizontal="center" vertical="center"/>
      <protection/>
    </xf>
    <xf numFmtId="41" fontId="7" fillId="0" borderId="24" xfId="60" applyNumberFormat="1" applyFont="1" applyBorder="1" applyAlignment="1" applyProtection="1" quotePrefix="1">
      <alignment horizontal="center" vertical="center" wrapText="1"/>
      <protection/>
    </xf>
    <xf numFmtId="41" fontId="7" fillId="0" borderId="25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>
      <alignment horizontal="center" vertical="center" wrapText="1"/>
      <protection/>
    </xf>
    <xf numFmtId="41" fontId="7" fillId="0" borderId="15" xfId="60" applyNumberFormat="1" applyFont="1" applyBorder="1" applyAlignment="1" applyProtection="1">
      <alignment vertical="center"/>
      <protection/>
    </xf>
    <xf numFmtId="41" fontId="7" fillId="0" borderId="26" xfId="60" applyNumberFormat="1" applyFont="1" applyBorder="1" applyAlignment="1" applyProtection="1" quotePrefix="1">
      <alignment horizontal="center" vertical="center"/>
      <protection/>
    </xf>
    <xf numFmtId="41" fontId="7" fillId="0" borderId="26" xfId="60" applyNumberFormat="1" applyFont="1" applyBorder="1" applyAlignment="1" applyProtection="1">
      <alignment vertical="center"/>
      <protection/>
    </xf>
    <xf numFmtId="41" fontId="7" fillId="0" borderId="27" xfId="60" applyNumberFormat="1" applyFont="1" applyBorder="1" applyAlignment="1" applyProtection="1">
      <alignment vertical="center"/>
      <protection/>
    </xf>
    <xf numFmtId="186" fontId="7" fillId="0" borderId="28" xfId="60" applyNumberFormat="1" applyFont="1" applyBorder="1" applyAlignment="1" applyProtection="1">
      <alignment vertical="center"/>
      <protection/>
    </xf>
    <xf numFmtId="186" fontId="7" fillId="0" borderId="29" xfId="60" applyNumberFormat="1" applyFont="1" applyBorder="1" applyAlignment="1" applyProtection="1">
      <alignment vertical="center"/>
      <protection/>
    </xf>
    <xf numFmtId="41" fontId="7" fillId="0" borderId="15" xfId="60" applyNumberFormat="1" applyFont="1" applyBorder="1" applyAlignment="1" applyProtection="1">
      <alignment horizontal="center" vertical="center" wrapText="1"/>
      <protection/>
    </xf>
    <xf numFmtId="41" fontId="7" fillId="0" borderId="10" xfId="60" applyNumberFormat="1" applyFont="1" applyBorder="1" applyAlignment="1" applyProtection="1" quotePrefix="1">
      <alignment horizontal="center" vertical="center" wrapText="1"/>
      <protection/>
    </xf>
    <xf numFmtId="41" fontId="7" fillId="0" borderId="30" xfId="60" applyNumberFormat="1" applyFont="1" applyBorder="1" applyAlignment="1" applyProtection="1">
      <alignment horizontal="center" vertical="center" wrapText="1"/>
      <protection/>
    </xf>
    <xf numFmtId="41" fontId="7" fillId="0" borderId="31" xfId="60" applyNumberFormat="1" applyFont="1" applyBorder="1" applyAlignment="1" applyProtection="1">
      <alignment vertical="center"/>
      <protection/>
    </xf>
    <xf numFmtId="41" fontId="7" fillId="0" borderId="32" xfId="60" applyNumberFormat="1" applyFont="1" applyBorder="1" applyAlignment="1" applyProtection="1">
      <alignment vertical="center"/>
      <protection/>
    </xf>
    <xf numFmtId="186" fontId="7" fillId="0" borderId="33" xfId="60" applyNumberFormat="1" applyFont="1" applyBorder="1" applyAlignment="1" applyProtection="1">
      <alignment vertical="center"/>
      <protection/>
    </xf>
    <xf numFmtId="186" fontId="7" fillId="0" borderId="34" xfId="60" applyNumberFormat="1" applyFont="1" applyBorder="1" applyAlignment="1" applyProtection="1">
      <alignment vertical="center"/>
      <protection/>
    </xf>
    <xf numFmtId="41" fontId="7" fillId="0" borderId="15" xfId="60" applyNumberFormat="1" applyFont="1" applyBorder="1" applyAlignment="1" applyProtection="1" quotePrefix="1">
      <alignment horizontal="center" vertical="center"/>
      <protection/>
    </xf>
    <xf numFmtId="41" fontId="7" fillId="0" borderId="16" xfId="60" applyNumberFormat="1" applyFont="1" applyBorder="1" applyAlignment="1" applyProtection="1" quotePrefix="1">
      <alignment horizontal="center" vertical="center"/>
      <protection/>
    </xf>
    <xf numFmtId="41" fontId="7" fillId="0" borderId="35" xfId="60" applyNumberFormat="1" applyFont="1" applyBorder="1" applyAlignment="1" applyProtection="1">
      <alignment vertical="center"/>
      <protection/>
    </xf>
    <xf numFmtId="186" fontId="7" fillId="0" borderId="31" xfId="60" applyNumberFormat="1" applyFont="1" applyBorder="1" applyAlignment="1" applyProtection="1">
      <alignment vertical="center"/>
      <protection/>
    </xf>
    <xf numFmtId="186" fontId="7" fillId="0" borderId="36" xfId="60" applyNumberFormat="1" applyFont="1" applyBorder="1" applyAlignment="1" applyProtection="1">
      <alignment vertical="center"/>
      <protection/>
    </xf>
    <xf numFmtId="41" fontId="7" fillId="0" borderId="37" xfId="60" applyNumberFormat="1" applyFont="1" applyBorder="1" applyAlignment="1" applyProtection="1">
      <alignment horizontal="center" vertical="center"/>
      <protection/>
    </xf>
    <xf numFmtId="41" fontId="7" fillId="0" borderId="38" xfId="60" applyNumberFormat="1" applyFont="1" applyBorder="1" applyAlignment="1" applyProtection="1">
      <alignment horizontal="center" vertical="center"/>
      <protection/>
    </xf>
    <xf numFmtId="41" fontId="7" fillId="0" borderId="25" xfId="60" applyNumberFormat="1" applyFont="1" applyBorder="1" applyAlignment="1" applyProtection="1">
      <alignment vertical="center"/>
      <protection/>
    </xf>
    <xf numFmtId="41" fontId="7" fillId="0" borderId="23" xfId="60" applyNumberFormat="1" applyFont="1" applyBorder="1" applyAlignment="1" applyProtection="1">
      <alignment vertical="center"/>
      <protection/>
    </xf>
    <xf numFmtId="186" fontId="7" fillId="0" borderId="39" xfId="60" applyNumberFormat="1" applyFont="1" applyBorder="1" applyAlignment="1" applyProtection="1">
      <alignment vertical="center"/>
      <protection/>
    </xf>
    <xf numFmtId="186" fontId="7" fillId="0" borderId="4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vertical="center"/>
      <protection/>
    </xf>
    <xf numFmtId="41" fontId="7" fillId="0" borderId="41" xfId="60" applyNumberFormat="1" applyFont="1" applyBorder="1" applyAlignment="1" applyProtection="1">
      <alignment horizontal="centerContinuous" vertical="center"/>
      <protection/>
    </xf>
    <xf numFmtId="189" fontId="7" fillId="0" borderId="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horizontal="centerContinuous" vertical="center"/>
      <protection/>
    </xf>
    <xf numFmtId="189" fontId="7" fillId="0" borderId="0" xfId="60" applyNumberFormat="1" applyFont="1" applyBorder="1" applyAlignment="1" applyProtection="1">
      <alignment horizontal="centerContinuous" vertical="center"/>
      <protection/>
    </xf>
    <xf numFmtId="41" fontId="5" fillId="0" borderId="0" xfId="60" applyNumberFormat="1" applyFont="1" applyBorder="1" applyAlignment="1" applyProtection="1">
      <alignment vertical="center"/>
      <protection/>
    </xf>
    <xf numFmtId="41" fontId="5" fillId="0" borderId="0" xfId="60" applyNumberFormat="1" applyFont="1" applyBorder="1" applyAlignment="1" applyProtection="1">
      <alignment horizontal="center"/>
      <protection/>
    </xf>
    <xf numFmtId="0" fontId="7" fillId="0" borderId="0" xfId="0" applyFont="1" applyBorder="1" applyAlignment="1" quotePrefix="1">
      <alignment horizontal="left" vertical="center"/>
    </xf>
    <xf numFmtId="189" fontId="7" fillId="0" borderId="0" xfId="0" applyNumberFormat="1" applyFont="1" applyBorder="1" applyAlignment="1" quotePrefix="1">
      <alignment horizontal="left" vertical="center"/>
    </xf>
    <xf numFmtId="18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9" fontId="7" fillId="0" borderId="13" xfId="60" applyNumberFormat="1" applyFont="1" applyBorder="1" applyAlignment="1" applyProtection="1">
      <alignment horizontal="centerContinuous" vertical="center"/>
      <protection/>
    </xf>
    <xf numFmtId="189" fontId="7" fillId="0" borderId="12" xfId="60" applyNumberFormat="1" applyFont="1" applyBorder="1" applyAlignment="1">
      <alignment horizontal="centerContinuous" vertical="center"/>
      <protection/>
    </xf>
    <xf numFmtId="189" fontId="7" fillId="0" borderId="12" xfId="60" applyNumberFormat="1" applyFont="1" applyBorder="1" applyAlignment="1" applyProtection="1">
      <alignment horizontal="centerContinuous" vertical="center"/>
      <protection/>
    </xf>
    <xf numFmtId="189" fontId="7" fillId="0" borderId="42" xfId="60" applyNumberFormat="1" applyFont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189" fontId="7" fillId="0" borderId="43" xfId="60" applyNumberFormat="1" applyFont="1" applyBorder="1" applyAlignment="1" applyProtection="1">
      <alignment horizontal="centerContinuous" vertical="center" wrapText="1"/>
      <protection/>
    </xf>
    <xf numFmtId="189" fontId="7" fillId="0" borderId="20" xfId="60" applyNumberFormat="1" applyFont="1" applyBorder="1" applyAlignment="1" applyProtection="1">
      <alignment horizontal="centerContinuous" vertical="center"/>
      <protection/>
    </xf>
    <xf numFmtId="189" fontId="7" fillId="0" borderId="18" xfId="60" applyNumberFormat="1" applyFont="1" applyBorder="1" applyAlignment="1" applyProtection="1">
      <alignment horizontal="centerContinuous" vertical="center"/>
      <protection/>
    </xf>
    <xf numFmtId="189" fontId="7" fillId="0" borderId="19" xfId="60" applyNumberFormat="1" applyFont="1" applyBorder="1" applyAlignment="1" applyProtection="1">
      <alignment horizontal="centerContinuous" vertical="center"/>
      <protection/>
    </xf>
    <xf numFmtId="189" fontId="7" fillId="0" borderId="21" xfId="60" applyNumberFormat="1" applyFont="1" applyBorder="1" applyAlignment="1" applyProtection="1">
      <alignment horizontal="centerContinuous" vertical="center"/>
      <protection/>
    </xf>
    <xf numFmtId="189" fontId="7" fillId="0" borderId="44" xfId="60" applyNumberFormat="1" applyFont="1" applyBorder="1" applyAlignment="1" applyProtection="1">
      <alignment horizontal="centerContinuous" vertical="center"/>
      <protection/>
    </xf>
    <xf numFmtId="189" fontId="7" fillId="0" borderId="45" xfId="60" applyNumberFormat="1" applyFont="1" applyBorder="1" applyAlignment="1" applyProtection="1">
      <alignment horizontal="centerContinuous" vertical="center"/>
      <protection/>
    </xf>
    <xf numFmtId="189" fontId="7" fillId="0" borderId="25" xfId="60" applyNumberFormat="1" applyFont="1" applyBorder="1" applyAlignment="1" applyProtection="1">
      <alignment horizontal="center" vertical="center"/>
      <protection/>
    </xf>
    <xf numFmtId="189" fontId="7" fillId="0" borderId="24" xfId="60" applyNumberFormat="1" applyFont="1" applyBorder="1" applyAlignment="1" applyProtection="1" quotePrefix="1">
      <alignment horizontal="center" vertical="center"/>
      <protection/>
    </xf>
    <xf numFmtId="189" fontId="7" fillId="0" borderId="24" xfId="60" applyNumberFormat="1" applyFont="1" applyBorder="1" applyAlignment="1" applyProtection="1" quotePrefix="1">
      <alignment horizontal="center" vertical="center" wrapText="1"/>
      <protection/>
    </xf>
    <xf numFmtId="189" fontId="7" fillId="0" borderId="39" xfId="60" applyNumberFormat="1" applyFont="1" applyBorder="1" applyAlignment="1" applyProtection="1">
      <alignment horizontal="center" vertical="center"/>
      <protection/>
    </xf>
    <xf numFmtId="189" fontId="7" fillId="0" borderId="46" xfId="60" applyNumberFormat="1" applyFont="1" applyBorder="1" applyAlignment="1" applyProtection="1">
      <alignment horizontal="center" vertical="center" wrapText="1"/>
      <protection/>
    </xf>
    <xf numFmtId="189" fontId="7" fillId="0" borderId="47" xfId="60" applyNumberFormat="1" applyFont="1" applyBorder="1" applyAlignment="1" applyProtection="1" quotePrefix="1">
      <alignment horizontal="center" vertical="center" wrapText="1"/>
      <protection/>
    </xf>
    <xf numFmtId="189" fontId="7" fillId="0" borderId="48" xfId="60" applyNumberFormat="1" applyFont="1" applyBorder="1" applyAlignment="1" applyProtection="1">
      <alignment horizontal="centerContinuous" vertical="center"/>
      <protection/>
    </xf>
    <xf numFmtId="186" fontId="7" fillId="0" borderId="27" xfId="60" applyNumberFormat="1" applyFont="1" applyBorder="1" applyAlignment="1" applyProtection="1">
      <alignment vertical="center"/>
      <protection/>
    </xf>
    <xf numFmtId="186" fontId="7" fillId="0" borderId="49" xfId="60" applyNumberFormat="1" applyFont="1" applyBorder="1" applyAlignment="1" applyProtection="1">
      <alignment vertical="center"/>
      <protection/>
    </xf>
    <xf numFmtId="186" fontId="7" fillId="0" borderId="41" xfId="60" applyNumberFormat="1" applyFont="1" applyBorder="1" applyAlignment="1" applyProtection="1">
      <alignment vertical="center"/>
      <protection/>
    </xf>
    <xf numFmtId="186" fontId="7" fillId="0" borderId="17" xfId="60" applyNumberFormat="1" applyFont="1" applyBorder="1" applyAlignment="1" applyProtection="1">
      <alignment vertical="center"/>
      <protection/>
    </xf>
    <xf numFmtId="186" fontId="7" fillId="0" borderId="43" xfId="60" applyNumberFormat="1" applyFont="1" applyBorder="1" applyAlignment="1" applyProtection="1">
      <alignment vertical="center"/>
      <protection/>
    </xf>
    <xf numFmtId="186" fontId="7" fillId="0" borderId="50" xfId="60" applyNumberFormat="1" applyFont="1" applyBorder="1" applyAlignment="1" applyProtection="1">
      <alignment vertical="center"/>
      <protection/>
    </xf>
    <xf numFmtId="186" fontId="7" fillId="0" borderId="44" xfId="60" applyNumberFormat="1" applyFont="1" applyBorder="1" applyAlignment="1" applyProtection="1">
      <alignment vertical="center"/>
      <protection/>
    </xf>
    <xf numFmtId="186" fontId="7" fillId="0" borderId="35" xfId="60" applyNumberFormat="1" applyFont="1" applyBorder="1" applyAlignment="1" applyProtection="1">
      <alignment vertical="center"/>
      <protection/>
    </xf>
    <xf numFmtId="186" fontId="7" fillId="0" borderId="45" xfId="60" applyNumberFormat="1" applyFont="1" applyBorder="1" applyAlignment="1" applyProtection="1">
      <alignment vertical="center"/>
      <protection/>
    </xf>
    <xf numFmtId="186" fontId="7" fillId="0" borderId="51" xfId="60" applyNumberFormat="1" applyFont="1" applyBorder="1" applyAlignment="1" applyProtection="1">
      <alignment vertical="center"/>
      <protection/>
    </xf>
    <xf numFmtId="186" fontId="7" fillId="0" borderId="52" xfId="60" applyNumberFormat="1" applyFont="1" applyBorder="1" applyAlignment="1" applyProtection="1">
      <alignment vertical="center"/>
      <protection/>
    </xf>
    <xf numFmtId="186" fontId="7" fillId="0" borderId="48" xfId="60" applyNumberFormat="1" applyFont="1" applyBorder="1" applyAlignment="1" applyProtection="1">
      <alignment vertical="center"/>
      <protection/>
    </xf>
    <xf numFmtId="186" fontId="7" fillId="0" borderId="53" xfId="60" applyNumberFormat="1" applyFont="1" applyBorder="1" applyAlignment="1" applyProtection="1">
      <alignment vertical="center"/>
      <protection/>
    </xf>
    <xf numFmtId="186" fontId="5" fillId="0" borderId="0" xfId="0" applyNumberFormat="1" applyFont="1" applyBorder="1" applyAlignment="1">
      <alignment/>
    </xf>
    <xf numFmtId="41" fontId="8" fillId="0" borderId="0" xfId="60" applyNumberFormat="1" applyFont="1" applyBorder="1" applyAlignment="1" applyProtection="1" quotePrefix="1">
      <alignment horizontal="left" vertical="top"/>
      <protection/>
    </xf>
    <xf numFmtId="41" fontId="7" fillId="0" borderId="10" xfId="60" applyNumberFormat="1" applyFont="1" applyBorder="1" applyAlignment="1" applyProtection="1">
      <alignment horizontal="center" vertical="center" wrapText="1"/>
      <protection/>
    </xf>
    <xf numFmtId="189" fontId="7" fillId="0" borderId="30" xfId="60" applyNumberFormat="1" applyFont="1" applyBorder="1" applyAlignment="1" applyProtection="1">
      <alignment horizontal="centerContinuous" vertical="center" wrapText="1"/>
      <protection/>
    </xf>
    <xf numFmtId="189" fontId="7" fillId="0" borderId="15" xfId="60" applyNumberFormat="1" applyFont="1" applyBorder="1" applyAlignment="1" applyProtection="1">
      <alignment horizontal="centerContinuous" vertical="center"/>
      <protection/>
    </xf>
    <xf numFmtId="189" fontId="7" fillId="0" borderId="54" xfId="60" applyNumberFormat="1" applyFont="1" applyBorder="1" applyAlignment="1" applyProtection="1">
      <alignment horizontal="centerContinuous" vertical="center"/>
      <protection/>
    </xf>
    <xf numFmtId="195" fontId="7" fillId="0" borderId="27" xfId="60" applyNumberFormat="1" applyFont="1" applyBorder="1" applyAlignment="1" applyProtection="1">
      <alignment vertical="center"/>
      <protection/>
    </xf>
    <xf numFmtId="195" fontId="7" fillId="0" borderId="55" xfId="60" applyNumberFormat="1" applyFont="1" applyBorder="1" applyAlignment="1" applyProtection="1">
      <alignment vertical="center"/>
      <protection/>
    </xf>
    <xf numFmtId="41" fontId="7" fillId="0" borderId="22" xfId="60" applyNumberFormat="1" applyFont="1" applyBorder="1" applyAlignment="1" applyProtection="1">
      <alignment horizontal="center" vertical="top"/>
      <protection/>
    </xf>
    <xf numFmtId="41" fontId="7" fillId="0" borderId="49" xfId="60" applyNumberFormat="1" applyFont="1" applyBorder="1" applyAlignment="1" applyProtection="1">
      <alignment horizontal="centerContinuous" vertical="center"/>
      <protection/>
    </xf>
    <xf numFmtId="41" fontId="7" fillId="0" borderId="16" xfId="60" applyNumberFormat="1" applyFont="1" applyBorder="1" applyAlignment="1" applyProtection="1">
      <alignment horizontal="center"/>
      <protection/>
    </xf>
    <xf numFmtId="196" fontId="7" fillId="0" borderId="29" xfId="60" applyNumberFormat="1" applyFont="1" applyBorder="1" applyAlignment="1" applyProtection="1">
      <alignment vertical="center"/>
      <protection/>
    </xf>
    <xf numFmtId="0" fontId="5" fillId="0" borderId="24" xfId="0" applyFont="1" applyBorder="1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31</xdr:row>
      <xdr:rowOff>104775</xdr:rowOff>
    </xdr:from>
    <xdr:to>
      <xdr:col>18</xdr:col>
      <xdr:colOff>895350</xdr:colOff>
      <xdr:row>32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6011525" y="10001250"/>
          <a:ext cx="2924175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view="pageBreakPreview" zoomScale="75" zoomScaleNormal="75" zoomScaleSheetLayoutView="75" zoomScalePageLayoutView="0" workbookViewId="0" topLeftCell="A1">
      <selection activeCell="C2" sqref="C2"/>
    </sheetView>
  </sheetViews>
  <sheetFormatPr defaultColWidth="10" defaultRowHeight="14.25"/>
  <cols>
    <col min="1" max="2" width="1.8984375" style="6" customWidth="1"/>
    <col min="3" max="3" width="12.8984375" style="6" customWidth="1"/>
    <col min="4" max="4" width="12.5" style="6" customWidth="1"/>
    <col min="5" max="16" width="11.3984375" style="6" customWidth="1"/>
    <col min="17" max="17" width="12.8984375" style="6" customWidth="1"/>
    <col min="18" max="18" width="10.5" style="6" customWidth="1"/>
    <col min="19" max="19" width="15.59765625" style="6" customWidth="1"/>
    <col min="20" max="20" width="17.8984375" style="6" hidden="1" customWidth="1"/>
    <col min="21" max="22" width="10.59765625" style="6" hidden="1" customWidth="1"/>
    <col min="23" max="25" width="10.59765625" style="6" customWidth="1"/>
    <col min="26" max="26" width="13" style="6" customWidth="1"/>
    <col min="27" max="16384" width="10" style="6" customWidth="1"/>
  </cols>
  <sheetData>
    <row r="1" spans="2:26" ht="18" customHeight="1" thickBot="1">
      <c r="B1" s="1"/>
      <c r="C1" s="98" t="s">
        <v>33</v>
      </c>
      <c r="D1" s="2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5" t="s">
        <v>36</v>
      </c>
      <c r="R1" s="1"/>
      <c r="S1" s="3"/>
      <c r="T1" s="2"/>
      <c r="U1" s="3"/>
      <c r="V1" s="3"/>
      <c r="W1" s="3"/>
      <c r="X1" s="3"/>
      <c r="Y1" s="3"/>
      <c r="Z1" s="3"/>
    </row>
    <row r="2" spans="3:24" ht="24.75" customHeight="1">
      <c r="C2" s="7"/>
      <c r="D2" s="8"/>
      <c r="E2" s="9" t="s">
        <v>0</v>
      </c>
      <c r="F2" s="10"/>
      <c r="G2" s="10"/>
      <c r="H2" s="11"/>
      <c r="I2" s="11"/>
      <c r="J2" s="11"/>
      <c r="K2" s="12" t="s">
        <v>1</v>
      </c>
      <c r="L2" s="10"/>
      <c r="M2" s="10"/>
      <c r="N2" s="11"/>
      <c r="O2" s="11"/>
      <c r="P2" s="13"/>
      <c r="Q2" s="8"/>
      <c r="R2" s="14"/>
      <c r="S2" s="15"/>
      <c r="T2" s="1"/>
      <c r="U2" s="1"/>
      <c r="V2" s="1"/>
      <c r="W2" s="1"/>
      <c r="X2" s="1"/>
    </row>
    <row r="3" spans="3:24" ht="24.75" customHeight="1">
      <c r="C3" s="107" t="s">
        <v>2</v>
      </c>
      <c r="D3" s="16" t="s">
        <v>3</v>
      </c>
      <c r="E3" s="17"/>
      <c r="F3" s="18" t="s">
        <v>4</v>
      </c>
      <c r="G3" s="19"/>
      <c r="H3" s="19"/>
      <c r="I3" s="19"/>
      <c r="J3" s="19"/>
      <c r="K3" s="20" t="s">
        <v>5</v>
      </c>
      <c r="L3" s="18" t="s">
        <v>6</v>
      </c>
      <c r="M3" s="19"/>
      <c r="N3" s="19"/>
      <c r="O3" s="19"/>
      <c r="P3" s="21"/>
      <c r="Q3" s="16"/>
      <c r="R3" s="14" t="s">
        <v>7</v>
      </c>
      <c r="S3" s="15"/>
      <c r="T3" s="1"/>
      <c r="U3" s="1"/>
      <c r="V3" s="1"/>
      <c r="W3" s="1"/>
      <c r="X3" s="1"/>
    </row>
    <row r="4" spans="3:24" ht="31.5" customHeight="1" thickBot="1">
      <c r="C4" s="105" t="s">
        <v>8</v>
      </c>
      <c r="D4" s="23" t="s">
        <v>37</v>
      </c>
      <c r="E4" s="24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6" t="s">
        <v>14</v>
      </c>
      <c r="K4" s="27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6" t="s">
        <v>14</v>
      </c>
      <c r="Q4" s="22" t="s">
        <v>8</v>
      </c>
      <c r="R4" s="29"/>
      <c r="S4" s="15"/>
      <c r="T4" s="1"/>
      <c r="U4" s="1"/>
      <c r="V4" s="1"/>
      <c r="W4" s="1"/>
      <c r="X4" s="1"/>
    </row>
    <row r="5" spans="3:24" ht="28.5" customHeight="1" thickBot="1">
      <c r="C5" s="30" t="s">
        <v>9</v>
      </c>
      <c r="D5" s="31">
        <v>945000</v>
      </c>
      <c r="E5" s="32">
        <f>SUM(F5:J5)</f>
        <v>15558</v>
      </c>
      <c r="F5" s="32">
        <f>SUM(F6:F15)</f>
        <v>6630</v>
      </c>
      <c r="G5" s="32">
        <f>SUM(G6:G15)</f>
        <v>5461</v>
      </c>
      <c r="H5" s="32">
        <f>SUM(H6:H15)</f>
        <v>2623</v>
      </c>
      <c r="I5" s="32">
        <f>SUM(I6:I15)</f>
        <v>626</v>
      </c>
      <c r="J5" s="32">
        <f>SUM(J6:J15)</f>
        <v>218</v>
      </c>
      <c r="K5" s="33">
        <f>IF($D5&lt;&gt;0,E5/$D5*1000,0)</f>
        <v>16.463492063492062</v>
      </c>
      <c r="L5" s="34">
        <f aca="true" t="shared" si="0" ref="L5:P15">IF($D5&lt;&gt;0,F5/$D5*1000,0)</f>
        <v>7.015873015873016</v>
      </c>
      <c r="M5" s="34">
        <f t="shared" si="0"/>
        <v>5.778835978835978</v>
      </c>
      <c r="N5" s="34">
        <f t="shared" si="0"/>
        <v>2.7756613756613757</v>
      </c>
      <c r="O5" s="34">
        <f t="shared" si="0"/>
        <v>0.6624338624338624</v>
      </c>
      <c r="P5" s="34">
        <f t="shared" si="0"/>
        <v>0.2306878306878307</v>
      </c>
      <c r="Q5" s="30" t="s">
        <v>9</v>
      </c>
      <c r="R5" s="35"/>
      <c r="S5" s="15"/>
      <c r="T5" s="1"/>
      <c r="U5" s="1"/>
      <c r="V5" s="1"/>
      <c r="W5" s="1"/>
      <c r="X5" s="1"/>
    </row>
    <row r="6" spans="1:24" ht="24.75" customHeight="1">
      <c r="A6"/>
      <c r="C6" s="99" t="s">
        <v>15</v>
      </c>
      <c r="D6" s="37">
        <v>41050</v>
      </c>
      <c r="E6" s="38">
        <f aca="true" t="shared" si="1" ref="E6:E15">SUM(F6:J6)</f>
        <v>1</v>
      </c>
      <c r="F6" s="39">
        <v>1</v>
      </c>
      <c r="G6" s="39">
        <v>0</v>
      </c>
      <c r="H6" s="39">
        <v>0</v>
      </c>
      <c r="I6" s="39">
        <v>0</v>
      </c>
      <c r="J6" s="39">
        <v>0</v>
      </c>
      <c r="K6" s="40">
        <f aca="true" t="shared" si="2" ref="K6:K15">IF($D6&lt;&gt;0,E6/$D6*1000,0)</f>
        <v>0.0243605359317905</v>
      </c>
      <c r="L6" s="41">
        <f t="shared" si="0"/>
        <v>0.0243605359317905</v>
      </c>
      <c r="M6" s="41">
        <f t="shared" si="0"/>
        <v>0</v>
      </c>
      <c r="N6" s="41">
        <f t="shared" si="0"/>
        <v>0</v>
      </c>
      <c r="O6" s="41">
        <f t="shared" si="0"/>
        <v>0</v>
      </c>
      <c r="P6" s="41">
        <f t="shared" si="0"/>
        <v>0</v>
      </c>
      <c r="Q6" s="36" t="s">
        <v>15</v>
      </c>
      <c r="R6" s="42"/>
      <c r="S6" s="15"/>
      <c r="T6" s="1"/>
      <c r="U6" s="1"/>
      <c r="V6" s="1"/>
      <c r="W6" s="1"/>
      <c r="X6" s="1"/>
    </row>
    <row r="7" spans="1:24" ht="24.75" customHeight="1">
      <c r="A7"/>
      <c r="C7" s="43" t="s">
        <v>16</v>
      </c>
      <c r="D7" s="42">
        <v>43035</v>
      </c>
      <c r="E7" s="38">
        <f t="shared" si="1"/>
        <v>258</v>
      </c>
      <c r="F7" s="44">
        <v>232</v>
      </c>
      <c r="G7" s="44">
        <v>24</v>
      </c>
      <c r="H7" s="44">
        <v>2</v>
      </c>
      <c r="I7" s="44">
        <v>0</v>
      </c>
      <c r="J7" s="44">
        <v>0</v>
      </c>
      <c r="K7" s="45">
        <f t="shared" si="2"/>
        <v>5.9951202509585215</v>
      </c>
      <c r="L7" s="46">
        <f t="shared" si="0"/>
        <v>5.390960845823167</v>
      </c>
      <c r="M7" s="46">
        <f t="shared" si="0"/>
        <v>0.5576856047403276</v>
      </c>
      <c r="N7" s="46">
        <f t="shared" si="0"/>
        <v>0.046473800395027305</v>
      </c>
      <c r="O7" s="46">
        <f t="shared" si="0"/>
        <v>0</v>
      </c>
      <c r="P7" s="46">
        <f t="shared" si="0"/>
        <v>0</v>
      </c>
      <c r="Q7" s="43" t="s">
        <v>16</v>
      </c>
      <c r="R7" s="14"/>
      <c r="S7" s="15"/>
      <c r="T7" s="1"/>
      <c r="U7" s="1"/>
      <c r="V7" s="1"/>
      <c r="W7" s="1"/>
      <c r="X7" s="1"/>
    </row>
    <row r="8" spans="1:24" ht="24.75" customHeight="1">
      <c r="A8"/>
      <c r="C8" s="16" t="s">
        <v>17</v>
      </c>
      <c r="D8" s="14">
        <v>38131</v>
      </c>
      <c r="E8" s="38">
        <f t="shared" si="1"/>
        <v>1720</v>
      </c>
      <c r="F8" s="44">
        <v>1114</v>
      </c>
      <c r="G8" s="44">
        <v>495</v>
      </c>
      <c r="H8" s="44">
        <v>103</v>
      </c>
      <c r="I8" s="44">
        <v>8</v>
      </c>
      <c r="J8" s="44">
        <v>0</v>
      </c>
      <c r="K8" s="45">
        <f t="shared" si="2"/>
        <v>45.107655188691616</v>
      </c>
      <c r="L8" s="46">
        <f t="shared" si="0"/>
        <v>29.215074348954918</v>
      </c>
      <c r="M8" s="46">
        <f t="shared" si="0"/>
        <v>12.981563557210668</v>
      </c>
      <c r="N8" s="46">
        <f t="shared" si="0"/>
        <v>2.7012142351367654</v>
      </c>
      <c r="O8" s="46">
        <f t="shared" si="0"/>
        <v>0.20980304738926334</v>
      </c>
      <c r="P8" s="46">
        <f t="shared" si="0"/>
        <v>0</v>
      </c>
      <c r="Q8" s="16" t="s">
        <v>17</v>
      </c>
      <c r="R8" s="42"/>
      <c r="S8" s="15"/>
      <c r="T8" s="1"/>
      <c r="U8" s="1"/>
      <c r="V8" s="1"/>
      <c r="W8" s="1"/>
      <c r="X8" s="1"/>
    </row>
    <row r="9" spans="1:24" ht="24.75" customHeight="1">
      <c r="A9"/>
      <c r="C9" s="43" t="s">
        <v>18</v>
      </c>
      <c r="D9" s="42">
        <v>42830</v>
      </c>
      <c r="E9" s="38">
        <f t="shared" si="1"/>
        <v>4680</v>
      </c>
      <c r="F9" s="44">
        <v>2352</v>
      </c>
      <c r="G9" s="44">
        <v>1595</v>
      </c>
      <c r="H9" s="44">
        <v>598</v>
      </c>
      <c r="I9" s="44">
        <v>106</v>
      </c>
      <c r="J9" s="44">
        <v>29</v>
      </c>
      <c r="K9" s="45">
        <f t="shared" si="2"/>
        <v>109.26920382909177</v>
      </c>
      <c r="L9" s="46">
        <f t="shared" si="0"/>
        <v>54.9147793602615</v>
      </c>
      <c r="M9" s="46">
        <f t="shared" si="0"/>
        <v>37.24025215970114</v>
      </c>
      <c r="N9" s="46">
        <f t="shared" si="0"/>
        <v>13.962176044828391</v>
      </c>
      <c r="O9" s="46">
        <f t="shared" si="0"/>
        <v>2.474900770487976</v>
      </c>
      <c r="P9" s="46">
        <f t="shared" si="0"/>
        <v>0.677095493812748</v>
      </c>
      <c r="Q9" s="43" t="s">
        <v>18</v>
      </c>
      <c r="R9" s="14"/>
      <c r="S9" s="15"/>
      <c r="T9" s="1"/>
      <c r="U9" s="1"/>
      <c r="V9" s="1"/>
      <c r="W9" s="1"/>
      <c r="X9" s="1"/>
    </row>
    <row r="10" spans="1:24" ht="24.75" customHeight="1">
      <c r="A10"/>
      <c r="C10" s="16" t="s">
        <v>19</v>
      </c>
      <c r="D10" s="14">
        <v>50046</v>
      </c>
      <c r="E10" s="38">
        <f t="shared" si="1"/>
        <v>5289</v>
      </c>
      <c r="F10" s="44">
        <v>1849</v>
      </c>
      <c r="G10" s="44">
        <v>2013</v>
      </c>
      <c r="H10" s="44">
        <v>1082</v>
      </c>
      <c r="I10" s="44">
        <v>256</v>
      </c>
      <c r="J10" s="44">
        <v>89</v>
      </c>
      <c r="K10" s="45">
        <f t="shared" si="2"/>
        <v>105.68277184989809</v>
      </c>
      <c r="L10" s="46">
        <f t="shared" si="0"/>
        <v>36.94600967110259</v>
      </c>
      <c r="M10" s="46">
        <f t="shared" si="0"/>
        <v>40.222994844742836</v>
      </c>
      <c r="N10" s="46">
        <f t="shared" si="0"/>
        <v>21.62010949926068</v>
      </c>
      <c r="O10" s="46">
        <f t="shared" si="0"/>
        <v>5.115293929584782</v>
      </c>
      <c r="P10" s="46">
        <f t="shared" si="0"/>
        <v>1.7783639052072093</v>
      </c>
      <c r="Q10" s="16" t="s">
        <v>19</v>
      </c>
      <c r="R10" s="14"/>
      <c r="S10" s="15"/>
      <c r="T10" s="1"/>
      <c r="U10" s="1"/>
      <c r="V10" s="1"/>
      <c r="W10" s="1"/>
      <c r="X10" s="1"/>
    </row>
    <row r="11" spans="1:24" ht="24.75" customHeight="1">
      <c r="A11"/>
      <c r="C11" s="16" t="s">
        <v>20</v>
      </c>
      <c r="D11" s="14">
        <v>55396</v>
      </c>
      <c r="E11" s="38">
        <f t="shared" si="1"/>
        <v>2949</v>
      </c>
      <c r="F11" s="44">
        <v>868</v>
      </c>
      <c r="G11" s="44">
        <v>1109</v>
      </c>
      <c r="H11" s="44">
        <v>694</v>
      </c>
      <c r="I11" s="44">
        <v>202</v>
      </c>
      <c r="J11" s="44">
        <v>76</v>
      </c>
      <c r="K11" s="45">
        <f t="shared" si="2"/>
        <v>53.23489060581991</v>
      </c>
      <c r="L11" s="46">
        <f t="shared" si="0"/>
        <v>15.669001371940213</v>
      </c>
      <c r="M11" s="46">
        <f t="shared" si="0"/>
        <v>20.01949599249043</v>
      </c>
      <c r="N11" s="46">
        <f t="shared" si="0"/>
        <v>12.527980359592751</v>
      </c>
      <c r="O11" s="46">
        <f t="shared" si="0"/>
        <v>3.6464726695068235</v>
      </c>
      <c r="P11" s="46">
        <f t="shared" si="0"/>
        <v>1.371940212289696</v>
      </c>
      <c r="Q11" s="16" t="s">
        <v>20</v>
      </c>
      <c r="R11" s="14"/>
      <c r="S11" s="15"/>
      <c r="T11" s="1"/>
      <c r="U11" s="1"/>
      <c r="V11" s="1"/>
      <c r="W11" s="1"/>
      <c r="X11" s="1"/>
    </row>
    <row r="12" spans="1:24" ht="24.75" customHeight="1">
      <c r="A12"/>
      <c r="C12" s="16" t="s">
        <v>21</v>
      </c>
      <c r="D12" s="14">
        <v>57333</v>
      </c>
      <c r="E12" s="38">
        <f t="shared" si="1"/>
        <v>645</v>
      </c>
      <c r="F12" s="44">
        <v>206</v>
      </c>
      <c r="G12" s="44">
        <v>220</v>
      </c>
      <c r="H12" s="44">
        <v>142</v>
      </c>
      <c r="I12" s="44">
        <v>54</v>
      </c>
      <c r="J12" s="44">
        <v>23</v>
      </c>
      <c r="K12" s="45">
        <f t="shared" si="2"/>
        <v>11.25006540735702</v>
      </c>
      <c r="L12" s="46">
        <f t="shared" si="0"/>
        <v>3.593044145605498</v>
      </c>
      <c r="M12" s="46">
        <f t="shared" si="0"/>
        <v>3.837231611811697</v>
      </c>
      <c r="N12" s="46">
        <f t="shared" si="0"/>
        <v>2.4767585858057317</v>
      </c>
      <c r="O12" s="46">
        <f t="shared" si="0"/>
        <v>0.9418659410810528</v>
      </c>
      <c r="P12" s="46">
        <f t="shared" si="0"/>
        <v>0.401165123053041</v>
      </c>
      <c r="Q12" s="16" t="s">
        <v>21</v>
      </c>
      <c r="R12" s="14"/>
      <c r="S12" s="15"/>
      <c r="T12" s="1"/>
      <c r="U12" s="1"/>
      <c r="V12" s="1"/>
      <c r="W12" s="1"/>
      <c r="X12" s="1"/>
    </row>
    <row r="13" spans="1:24" ht="24.75" customHeight="1">
      <c r="A13"/>
      <c r="C13" s="16" t="s">
        <v>22</v>
      </c>
      <c r="D13" s="14">
        <v>55324</v>
      </c>
      <c r="E13" s="38">
        <f t="shared" si="1"/>
        <v>13</v>
      </c>
      <c r="F13" s="44">
        <v>6</v>
      </c>
      <c r="G13" s="44">
        <v>4</v>
      </c>
      <c r="H13" s="44">
        <v>2</v>
      </c>
      <c r="I13" s="44">
        <v>0</v>
      </c>
      <c r="J13" s="44">
        <v>1</v>
      </c>
      <c r="K13" s="45">
        <f t="shared" si="2"/>
        <v>0.23497939411466995</v>
      </c>
      <c r="L13" s="46">
        <f t="shared" si="0"/>
        <v>0.10845202805292459</v>
      </c>
      <c r="M13" s="46">
        <f t="shared" si="0"/>
        <v>0.07230135203528305</v>
      </c>
      <c r="N13" s="46">
        <f t="shared" si="0"/>
        <v>0.03615067601764153</v>
      </c>
      <c r="O13" s="46">
        <f t="shared" si="0"/>
        <v>0</v>
      </c>
      <c r="P13" s="46">
        <f t="shared" si="0"/>
        <v>0.018075338008820763</v>
      </c>
      <c r="Q13" s="16" t="s">
        <v>22</v>
      </c>
      <c r="R13" s="14"/>
      <c r="S13" s="15"/>
      <c r="T13" s="1"/>
      <c r="U13" s="1"/>
      <c r="V13" s="1"/>
      <c r="W13" s="1"/>
      <c r="X13" s="1"/>
    </row>
    <row r="14" spans="1:24" ht="24.75" customHeight="1">
      <c r="A14"/>
      <c r="C14" s="16" t="s">
        <v>23</v>
      </c>
      <c r="D14" s="14">
        <v>56735</v>
      </c>
      <c r="E14" s="38">
        <f t="shared" si="1"/>
        <v>3</v>
      </c>
      <c r="F14" s="44">
        <v>2</v>
      </c>
      <c r="G14" s="44">
        <v>1</v>
      </c>
      <c r="H14" s="44">
        <v>0</v>
      </c>
      <c r="I14" s="44">
        <v>0</v>
      </c>
      <c r="J14" s="44">
        <v>0</v>
      </c>
      <c r="K14" s="45">
        <f t="shared" si="2"/>
        <v>0.05287741253194677</v>
      </c>
      <c r="L14" s="46">
        <f t="shared" si="0"/>
        <v>0.03525160835463118</v>
      </c>
      <c r="M14" s="46">
        <f t="shared" si="0"/>
        <v>0.01762580417731559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16" t="s">
        <v>23</v>
      </c>
      <c r="R14" s="14"/>
      <c r="S14" s="15"/>
      <c r="T14" s="1"/>
      <c r="U14" s="1"/>
      <c r="V14" s="1"/>
      <c r="W14" s="1"/>
      <c r="X14" s="1"/>
    </row>
    <row r="15" spans="3:24" ht="24.75" customHeight="1" thickBot="1">
      <c r="C15" s="47" t="s">
        <v>24</v>
      </c>
      <c r="D15" s="48">
        <v>0</v>
      </c>
      <c r="E15" s="49">
        <f t="shared" si="1"/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f t="shared" si="2"/>
        <v>0</v>
      </c>
      <c r="L15" s="52">
        <f t="shared" si="0"/>
        <v>0</v>
      </c>
      <c r="M15" s="52">
        <f t="shared" si="0"/>
        <v>0</v>
      </c>
      <c r="N15" s="52">
        <f t="shared" si="0"/>
        <v>0</v>
      </c>
      <c r="O15" s="52">
        <f t="shared" si="0"/>
        <v>0</v>
      </c>
      <c r="P15" s="52">
        <f t="shared" si="0"/>
        <v>0</v>
      </c>
      <c r="Q15" s="23" t="s">
        <v>24</v>
      </c>
      <c r="R15" s="53"/>
      <c r="S15" s="15"/>
      <c r="T15" s="1"/>
      <c r="U15" s="1"/>
      <c r="V15" s="1"/>
      <c r="W15" s="1"/>
      <c r="X15" s="1"/>
    </row>
    <row r="16" spans="3:26" ht="25.5" customHeight="1" thickBot="1">
      <c r="C16" s="54" t="s">
        <v>25</v>
      </c>
      <c r="D16" s="106"/>
      <c r="E16" s="108">
        <v>31.022926348364436</v>
      </c>
      <c r="F16" s="103">
        <v>29.502014745483724</v>
      </c>
      <c r="G16" s="103">
        <v>31.50277856515148</v>
      </c>
      <c r="H16" s="103">
        <v>32.840363869319006</v>
      </c>
      <c r="I16" s="103">
        <v>33.99432068507739</v>
      </c>
      <c r="J16" s="104">
        <v>34.85751120606594</v>
      </c>
      <c r="K16" s="55"/>
      <c r="L16" s="55"/>
      <c r="M16" s="55"/>
      <c r="N16" s="55"/>
      <c r="O16" s="55"/>
      <c r="P16" s="53"/>
      <c r="Q16" s="53"/>
      <c r="R16" s="53"/>
      <c r="S16" s="56"/>
      <c r="T16" s="57"/>
      <c r="U16" s="58"/>
      <c r="V16" s="3"/>
      <c r="W16" s="3"/>
      <c r="X16" s="3"/>
      <c r="Y16" s="3"/>
      <c r="Z16" s="59"/>
    </row>
    <row r="17" spans="3:26" ht="25.5" customHeight="1" thickBot="1">
      <c r="C17" s="54" t="s">
        <v>26</v>
      </c>
      <c r="D17" s="106"/>
      <c r="E17" s="108">
        <v>32.85585557539465</v>
      </c>
      <c r="F17" s="103">
        <v>31.61424994790783</v>
      </c>
      <c r="G17" s="103">
        <v>33.20623992155246</v>
      </c>
      <c r="H17" s="103">
        <v>34.298638921572284</v>
      </c>
      <c r="I17" s="103">
        <v>35.17898329768352</v>
      </c>
      <c r="J17" s="104">
        <v>37.414250192142504</v>
      </c>
      <c r="K17" s="55"/>
      <c r="L17" s="55"/>
      <c r="M17" s="55"/>
      <c r="N17" s="55"/>
      <c r="O17" s="55"/>
      <c r="P17" s="53"/>
      <c r="Q17" s="53"/>
      <c r="R17" s="53"/>
      <c r="S17" s="56"/>
      <c r="T17" s="57"/>
      <c r="U17" s="58"/>
      <c r="V17" s="3"/>
      <c r="W17" s="3"/>
      <c r="X17" s="3"/>
      <c r="Y17" s="3"/>
      <c r="Z17" s="59"/>
    </row>
    <row r="18" spans="3:21" ht="15" thickBot="1">
      <c r="C18" s="60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3"/>
      <c r="R18" s="63"/>
      <c r="S18" s="60"/>
      <c r="T18" s="61"/>
      <c r="U18" s="64"/>
    </row>
    <row r="19" spans="3:21" ht="24" customHeight="1">
      <c r="C19" s="8"/>
      <c r="D19" s="65" t="s">
        <v>27</v>
      </c>
      <c r="E19" s="66"/>
      <c r="F19" s="66"/>
      <c r="G19" s="67"/>
      <c r="H19" s="67"/>
      <c r="I19" s="67"/>
      <c r="J19" s="65" t="s">
        <v>28</v>
      </c>
      <c r="K19" s="66"/>
      <c r="L19" s="66"/>
      <c r="M19" s="67"/>
      <c r="N19" s="67"/>
      <c r="O19" s="68"/>
      <c r="P19" s="69"/>
      <c r="Q19" s="8"/>
      <c r="R19" s="100" t="s">
        <v>29</v>
      </c>
      <c r="S19" s="70"/>
      <c r="T19" s="1"/>
      <c r="U19" s="64"/>
    </row>
    <row r="20" spans="3:22" ht="22.5" customHeight="1">
      <c r="C20" s="16"/>
      <c r="D20" s="71"/>
      <c r="E20" s="72" t="s">
        <v>4</v>
      </c>
      <c r="F20" s="73"/>
      <c r="G20" s="73"/>
      <c r="H20" s="73"/>
      <c r="I20" s="73"/>
      <c r="J20" s="71" t="s">
        <v>5</v>
      </c>
      <c r="K20" s="74" t="s">
        <v>6</v>
      </c>
      <c r="L20" s="74"/>
      <c r="M20" s="74"/>
      <c r="N20" s="74"/>
      <c r="O20" s="75"/>
      <c r="P20" s="69"/>
      <c r="Q20" s="16" t="s">
        <v>30</v>
      </c>
      <c r="R20" s="101" t="s">
        <v>31</v>
      </c>
      <c r="S20" s="76"/>
      <c r="T20" s="1"/>
      <c r="U20" s="64"/>
      <c r="V20" s="6" t="s">
        <v>34</v>
      </c>
    </row>
    <row r="21" spans="3:22" ht="29.25" customHeight="1" thickBot="1">
      <c r="C21" s="22" t="s">
        <v>8</v>
      </c>
      <c r="D21" s="77" t="s">
        <v>9</v>
      </c>
      <c r="E21" s="78" t="s">
        <v>10</v>
      </c>
      <c r="F21" s="78" t="s">
        <v>11</v>
      </c>
      <c r="G21" s="78" t="s">
        <v>12</v>
      </c>
      <c r="H21" s="78" t="s">
        <v>13</v>
      </c>
      <c r="I21" s="79" t="s">
        <v>14</v>
      </c>
      <c r="J21" s="80" t="s">
        <v>9</v>
      </c>
      <c r="K21" s="81" t="s">
        <v>10</v>
      </c>
      <c r="L21" s="81" t="s">
        <v>11</v>
      </c>
      <c r="M21" s="81" t="s">
        <v>12</v>
      </c>
      <c r="N21" s="81" t="s">
        <v>13</v>
      </c>
      <c r="O21" s="82" t="s">
        <v>14</v>
      </c>
      <c r="P21" s="69"/>
      <c r="Q21" s="22" t="s">
        <v>8</v>
      </c>
      <c r="R21" s="102" t="s">
        <v>32</v>
      </c>
      <c r="S21" s="83"/>
      <c r="T21" s="110" t="s">
        <v>35</v>
      </c>
      <c r="U21" s="64"/>
      <c r="V21" s="109">
        <f>SUM(V22:V26)</f>
        <v>0</v>
      </c>
    </row>
    <row r="22" spans="3:22" ht="26.25" customHeight="1" thickBot="1">
      <c r="C22" s="30" t="s">
        <v>9</v>
      </c>
      <c r="D22" s="33">
        <v>100</v>
      </c>
      <c r="E22" s="84">
        <f>IF(E5&lt;&gt;0,F5/E5*100,0)</f>
        <v>42.61473197069032</v>
      </c>
      <c r="F22" s="34">
        <f>IF(E5&lt;&gt;0,G5/E5*100,0)</f>
        <v>35.10091271371641</v>
      </c>
      <c r="G22" s="34">
        <f>IF(E5&lt;&gt;0,H5/E5*100,0)</f>
        <v>16.859493508163006</v>
      </c>
      <c r="H22" s="34">
        <f>IF(E5&lt;&gt;0,I5/E5*100,0)</f>
        <v>4.023653425890218</v>
      </c>
      <c r="I22" s="85">
        <f>IF(E5&lt;&gt;0,J5/E5*100,0)</f>
        <v>1.4012083815400436</v>
      </c>
      <c r="J22" s="33">
        <v>100</v>
      </c>
      <c r="K22" s="34">
        <v>100</v>
      </c>
      <c r="L22" s="34">
        <v>100</v>
      </c>
      <c r="M22" s="34">
        <v>100</v>
      </c>
      <c r="N22" s="34">
        <v>100</v>
      </c>
      <c r="O22" s="85">
        <v>100</v>
      </c>
      <c r="P22" s="69"/>
      <c r="Q22" s="30" t="s">
        <v>9</v>
      </c>
      <c r="R22" s="86"/>
      <c r="S22" s="85">
        <v>22.26275631855031</v>
      </c>
      <c r="T22" s="1">
        <f>SUM(T23:T31)</f>
        <v>0</v>
      </c>
      <c r="U22" s="64"/>
      <c r="V22" s="109"/>
    </row>
    <row r="23" spans="3:22" ht="26.25" customHeight="1">
      <c r="C23" s="36" t="s">
        <v>15</v>
      </c>
      <c r="D23" s="87">
        <v>100</v>
      </c>
      <c r="E23" s="87">
        <f aca="true" t="shared" si="3" ref="E23:E31">IF(E6&lt;&gt;0,F6/E6*100,0)</f>
        <v>100</v>
      </c>
      <c r="F23" s="41">
        <f aca="true" t="shared" si="4" ref="F23:F31">IF(E6&lt;&gt;0,G6/E6*100,0)</f>
        <v>0</v>
      </c>
      <c r="G23" s="41">
        <f aca="true" t="shared" si="5" ref="G23:G31">IF(E6&lt;&gt;0,H6/E6*100,0)</f>
        <v>0</v>
      </c>
      <c r="H23" s="41">
        <f aca="true" t="shared" si="6" ref="H23:H31">IF(E6&lt;&gt;0,I6/E6*100,0)</f>
        <v>0</v>
      </c>
      <c r="I23" s="88">
        <f aca="true" t="shared" si="7" ref="I23:I31">IF(E6&lt;&gt;0,J6/E6*100,0)</f>
        <v>0</v>
      </c>
      <c r="J23" s="40">
        <f aca="true" t="shared" si="8" ref="J23:O23">IF(E5&lt;&gt;0,E6/(E5-E15)*100,0)</f>
        <v>0.006427561383211209</v>
      </c>
      <c r="K23" s="41">
        <f t="shared" si="8"/>
        <v>0.015082956259426848</v>
      </c>
      <c r="L23" s="41">
        <f t="shared" si="8"/>
        <v>0</v>
      </c>
      <c r="M23" s="41">
        <f t="shared" si="8"/>
        <v>0</v>
      </c>
      <c r="N23" s="41">
        <f t="shared" si="8"/>
        <v>0</v>
      </c>
      <c r="O23" s="88">
        <f t="shared" si="8"/>
        <v>0</v>
      </c>
      <c r="P23" s="69"/>
      <c r="Q23" s="36" t="s">
        <v>15</v>
      </c>
      <c r="R23" s="89"/>
      <c r="S23" s="90"/>
      <c r="T23" s="1"/>
      <c r="U23" s="64"/>
      <c r="V23" s="109"/>
    </row>
    <row r="24" spans="3:22" ht="26.25" customHeight="1">
      <c r="C24" s="43" t="s">
        <v>16</v>
      </c>
      <c r="D24" s="91">
        <v>100</v>
      </c>
      <c r="E24" s="91">
        <f t="shared" si="3"/>
        <v>89.92248062015504</v>
      </c>
      <c r="F24" s="46">
        <f t="shared" si="4"/>
        <v>9.30232558139535</v>
      </c>
      <c r="G24" s="46">
        <f t="shared" si="5"/>
        <v>0.7751937984496124</v>
      </c>
      <c r="H24" s="46">
        <f t="shared" si="6"/>
        <v>0</v>
      </c>
      <c r="I24" s="92">
        <f t="shared" si="7"/>
        <v>0</v>
      </c>
      <c r="J24" s="45">
        <f aca="true" t="shared" si="9" ref="J24:O24">IF(E5&lt;&gt;0,E7/(E5-E15)*100,0)</f>
        <v>1.6583108368684922</v>
      </c>
      <c r="K24" s="46">
        <f t="shared" si="9"/>
        <v>3.4992458521870287</v>
      </c>
      <c r="L24" s="46">
        <f t="shared" si="9"/>
        <v>0.4394799487273393</v>
      </c>
      <c r="M24" s="46">
        <f t="shared" si="9"/>
        <v>0.07624857033930614</v>
      </c>
      <c r="N24" s="46">
        <f t="shared" si="9"/>
        <v>0</v>
      </c>
      <c r="O24" s="92">
        <f t="shared" si="9"/>
        <v>0</v>
      </c>
      <c r="P24" s="69"/>
      <c r="Q24" s="43" t="s">
        <v>16</v>
      </c>
      <c r="R24" s="93"/>
      <c r="S24" s="92">
        <v>4.818181818181818</v>
      </c>
      <c r="T24" s="1"/>
      <c r="U24" s="64"/>
      <c r="V24" s="109"/>
    </row>
    <row r="25" spans="3:22" ht="26.25" customHeight="1">
      <c r="C25" s="16" t="s">
        <v>17</v>
      </c>
      <c r="D25" s="91">
        <v>100</v>
      </c>
      <c r="E25" s="91">
        <f t="shared" si="3"/>
        <v>64.76744186046511</v>
      </c>
      <c r="F25" s="46">
        <f t="shared" si="4"/>
        <v>28.77906976744186</v>
      </c>
      <c r="G25" s="46">
        <f t="shared" si="5"/>
        <v>5.988372093023256</v>
      </c>
      <c r="H25" s="46">
        <f t="shared" si="6"/>
        <v>0.46511627906976744</v>
      </c>
      <c r="I25" s="92">
        <f t="shared" si="7"/>
        <v>0</v>
      </c>
      <c r="J25" s="45">
        <f aca="true" t="shared" si="10" ref="J25:O25">IF(E5&lt;&gt;0,E8/(E5-E15)*100,0)</f>
        <v>11.05540557912328</v>
      </c>
      <c r="K25" s="46">
        <f t="shared" si="10"/>
        <v>16.80241327300151</v>
      </c>
      <c r="L25" s="46">
        <f t="shared" si="10"/>
        <v>9.064273942501373</v>
      </c>
      <c r="M25" s="46">
        <f t="shared" si="10"/>
        <v>3.926801372474266</v>
      </c>
      <c r="N25" s="46">
        <f t="shared" si="10"/>
        <v>1.2779552715654952</v>
      </c>
      <c r="O25" s="92">
        <f t="shared" si="10"/>
        <v>0</v>
      </c>
      <c r="P25" s="69"/>
      <c r="Q25" s="16" t="s">
        <v>17</v>
      </c>
      <c r="R25" s="93"/>
      <c r="S25" s="92">
        <v>8.999005964214712</v>
      </c>
      <c r="T25" s="1"/>
      <c r="U25" s="64"/>
      <c r="V25" s="109"/>
    </row>
    <row r="26" spans="3:22" ht="26.25" customHeight="1">
      <c r="C26" s="43" t="s">
        <v>18</v>
      </c>
      <c r="D26" s="91">
        <v>100</v>
      </c>
      <c r="E26" s="91">
        <f t="shared" si="3"/>
        <v>50.256410256410255</v>
      </c>
      <c r="F26" s="46">
        <f t="shared" si="4"/>
        <v>34.08119658119658</v>
      </c>
      <c r="G26" s="46">
        <f t="shared" si="5"/>
        <v>12.777777777777777</v>
      </c>
      <c r="H26" s="46">
        <f t="shared" si="6"/>
        <v>2.264957264957265</v>
      </c>
      <c r="I26" s="92">
        <f t="shared" si="7"/>
        <v>0.6196581196581197</v>
      </c>
      <c r="J26" s="45">
        <f aca="true" t="shared" si="11" ref="J26:O26">IF(E5&lt;&gt;0,E9/(E5-E15)*100,0)</f>
        <v>30.080987273428462</v>
      </c>
      <c r="K26" s="46">
        <f t="shared" si="11"/>
        <v>35.47511312217195</v>
      </c>
      <c r="L26" s="46">
        <f t="shared" si="11"/>
        <v>29.207104925837758</v>
      </c>
      <c r="M26" s="46">
        <f t="shared" si="11"/>
        <v>22.798322531452538</v>
      </c>
      <c r="N26" s="46">
        <f t="shared" si="11"/>
        <v>16.93290734824281</v>
      </c>
      <c r="O26" s="92">
        <f t="shared" si="11"/>
        <v>13.302752293577983</v>
      </c>
      <c r="P26" s="69"/>
      <c r="Q26" s="43" t="s">
        <v>18</v>
      </c>
      <c r="R26" s="93"/>
      <c r="S26" s="92">
        <v>17.618380743982495</v>
      </c>
      <c r="T26" s="1"/>
      <c r="U26" s="64"/>
      <c r="V26" s="109"/>
    </row>
    <row r="27" spans="3:21" ht="26.25" customHeight="1">
      <c r="C27" s="16" t="s">
        <v>19</v>
      </c>
      <c r="D27" s="91">
        <v>100</v>
      </c>
      <c r="E27" s="91">
        <f t="shared" si="3"/>
        <v>34.959349593495936</v>
      </c>
      <c r="F27" s="46">
        <f t="shared" si="4"/>
        <v>38.060124787294384</v>
      </c>
      <c r="G27" s="46">
        <f t="shared" si="5"/>
        <v>20.45755341274343</v>
      </c>
      <c r="H27" s="46">
        <f t="shared" si="6"/>
        <v>4.840234448856116</v>
      </c>
      <c r="I27" s="92">
        <f t="shared" si="7"/>
        <v>1.682737757610134</v>
      </c>
      <c r="J27" s="45">
        <f aca="true" t="shared" si="12" ref="J27:O27">IF(E5&lt;&gt;0,E10/(E5-E15)*100,0)</f>
        <v>33.99537215580409</v>
      </c>
      <c r="K27" s="46">
        <f t="shared" si="12"/>
        <v>27.88838612368024</v>
      </c>
      <c r="L27" s="46">
        <f t="shared" si="12"/>
        <v>36.86138069950559</v>
      </c>
      <c r="M27" s="46">
        <f t="shared" si="12"/>
        <v>41.25047655356462</v>
      </c>
      <c r="N27" s="46">
        <f t="shared" si="12"/>
        <v>40.894568690095845</v>
      </c>
      <c r="O27" s="92">
        <f t="shared" si="12"/>
        <v>40.825688073394495</v>
      </c>
      <c r="P27" s="69"/>
      <c r="Q27" s="16" t="s">
        <v>19</v>
      </c>
      <c r="R27" s="93"/>
      <c r="S27" s="92">
        <v>25.6046511627907</v>
      </c>
      <c r="T27" s="1"/>
      <c r="U27" s="64"/>
    </row>
    <row r="28" spans="3:21" ht="26.25" customHeight="1">
      <c r="C28" s="16" t="s">
        <v>20</v>
      </c>
      <c r="D28" s="91">
        <v>100</v>
      </c>
      <c r="E28" s="91">
        <f t="shared" si="3"/>
        <v>29.433706341132588</v>
      </c>
      <c r="F28" s="46">
        <f t="shared" si="4"/>
        <v>37.60596812478806</v>
      </c>
      <c r="G28" s="46">
        <f t="shared" si="5"/>
        <v>23.533401152933198</v>
      </c>
      <c r="H28" s="46">
        <f t="shared" si="6"/>
        <v>6.84977958630044</v>
      </c>
      <c r="I28" s="92">
        <f t="shared" si="7"/>
        <v>2.5771447948457102</v>
      </c>
      <c r="J28" s="45">
        <f aca="true" t="shared" si="13" ref="J28:O28">IF(E5&lt;&gt;0,E11/(E5-E15)*100,0)</f>
        <v>18.954878519089856</v>
      </c>
      <c r="K28" s="46">
        <f t="shared" si="13"/>
        <v>13.092006033182505</v>
      </c>
      <c r="L28" s="46">
        <f t="shared" si="13"/>
        <v>20.30763596410914</v>
      </c>
      <c r="M28" s="46">
        <f t="shared" si="13"/>
        <v>26.45825390773923</v>
      </c>
      <c r="N28" s="46">
        <f t="shared" si="13"/>
        <v>32.26837060702875</v>
      </c>
      <c r="O28" s="92">
        <f t="shared" si="13"/>
        <v>34.862385321100916</v>
      </c>
      <c r="P28" s="69"/>
      <c r="Q28" s="16" t="s">
        <v>20</v>
      </c>
      <c r="R28" s="93"/>
      <c r="S28" s="92">
        <v>38.4562874251497</v>
      </c>
      <c r="T28" s="1"/>
      <c r="U28" s="64"/>
    </row>
    <row r="29" spans="3:21" ht="26.25" customHeight="1">
      <c r="C29" s="16" t="s">
        <v>21</v>
      </c>
      <c r="D29" s="91">
        <v>100</v>
      </c>
      <c r="E29" s="91">
        <f t="shared" si="3"/>
        <v>31.937984496124034</v>
      </c>
      <c r="F29" s="46">
        <f t="shared" si="4"/>
        <v>34.10852713178294</v>
      </c>
      <c r="G29" s="46">
        <f t="shared" si="5"/>
        <v>22.015503875968992</v>
      </c>
      <c r="H29" s="46">
        <f t="shared" si="6"/>
        <v>8.372093023255815</v>
      </c>
      <c r="I29" s="92">
        <f t="shared" si="7"/>
        <v>3.565891472868217</v>
      </c>
      <c r="J29" s="45">
        <f aca="true" t="shared" si="14" ref="J29:O29">IF(E5&lt;&gt;0,E12/(E5-E15)*100,0)</f>
        <v>4.1457770921712305</v>
      </c>
      <c r="K29" s="46">
        <f t="shared" si="14"/>
        <v>3.1070889894419307</v>
      </c>
      <c r="L29" s="46">
        <f t="shared" si="14"/>
        <v>4.028566196667277</v>
      </c>
      <c r="M29" s="46">
        <f t="shared" si="14"/>
        <v>5.413648494090736</v>
      </c>
      <c r="N29" s="46">
        <f t="shared" si="14"/>
        <v>8.626198083067091</v>
      </c>
      <c r="O29" s="92">
        <f t="shared" si="14"/>
        <v>10.550458715596331</v>
      </c>
      <c r="P29" s="69"/>
      <c r="Q29" s="16" t="s">
        <v>21</v>
      </c>
      <c r="R29" s="93"/>
      <c r="S29" s="92">
        <v>56.03517587939699</v>
      </c>
      <c r="T29" s="1"/>
      <c r="U29" s="64"/>
    </row>
    <row r="30" spans="3:21" ht="26.25" customHeight="1">
      <c r="C30" s="16" t="s">
        <v>22</v>
      </c>
      <c r="D30" s="91">
        <v>100</v>
      </c>
      <c r="E30" s="91">
        <f t="shared" si="3"/>
        <v>46.15384615384615</v>
      </c>
      <c r="F30" s="46">
        <f t="shared" si="4"/>
        <v>30.76923076923077</v>
      </c>
      <c r="G30" s="46">
        <f t="shared" si="5"/>
        <v>15.384615384615385</v>
      </c>
      <c r="H30" s="46">
        <f t="shared" si="6"/>
        <v>0</v>
      </c>
      <c r="I30" s="92">
        <f t="shared" si="7"/>
        <v>7.6923076923076925</v>
      </c>
      <c r="J30" s="45">
        <f aca="true" t="shared" si="15" ref="J30:O30">IF(E5&lt;&gt;0,E13/(E5-E15)*100,0)</f>
        <v>0.08355829798174573</v>
      </c>
      <c r="K30" s="46">
        <f t="shared" si="15"/>
        <v>0.09049773755656108</v>
      </c>
      <c r="L30" s="46">
        <f t="shared" si="15"/>
        <v>0.07324665812122322</v>
      </c>
      <c r="M30" s="46">
        <f t="shared" si="15"/>
        <v>0.07624857033930614</v>
      </c>
      <c r="N30" s="46">
        <f t="shared" si="15"/>
        <v>0</v>
      </c>
      <c r="O30" s="92">
        <f t="shared" si="15"/>
        <v>0.45871559633027525</v>
      </c>
      <c r="P30" s="63"/>
      <c r="Q30" s="16" t="s">
        <v>22</v>
      </c>
      <c r="R30" s="93"/>
      <c r="S30" s="92">
        <v>70.8</v>
      </c>
      <c r="T30" s="1"/>
      <c r="U30" s="64"/>
    </row>
    <row r="31" spans="3:21" ht="26.25" customHeight="1" thickBot="1">
      <c r="C31" s="23" t="s">
        <v>23</v>
      </c>
      <c r="D31" s="94">
        <v>100</v>
      </c>
      <c r="E31" s="94">
        <f t="shared" si="3"/>
        <v>66.66666666666666</v>
      </c>
      <c r="F31" s="52">
        <f t="shared" si="4"/>
        <v>33.33333333333333</v>
      </c>
      <c r="G31" s="52">
        <f t="shared" si="5"/>
        <v>0</v>
      </c>
      <c r="H31" s="52">
        <f t="shared" si="6"/>
        <v>0</v>
      </c>
      <c r="I31" s="95">
        <f t="shared" si="7"/>
        <v>0</v>
      </c>
      <c r="J31" s="51">
        <f aca="true" t="shared" si="16" ref="J31:O31">IF(E5&lt;&gt;0,E14/(E5-E15)*100,0)</f>
        <v>0.01928268414963363</v>
      </c>
      <c r="K31" s="52">
        <f t="shared" si="16"/>
        <v>0.030165912518853696</v>
      </c>
      <c r="L31" s="52">
        <f t="shared" si="16"/>
        <v>0.018311664530305805</v>
      </c>
      <c r="M31" s="52">
        <f t="shared" si="16"/>
        <v>0</v>
      </c>
      <c r="N31" s="52">
        <f t="shared" si="16"/>
        <v>0</v>
      </c>
      <c r="O31" s="95">
        <f t="shared" si="16"/>
        <v>0</v>
      </c>
      <c r="P31" s="63"/>
      <c r="Q31" s="23" t="s">
        <v>23</v>
      </c>
      <c r="R31" s="96"/>
      <c r="S31" s="95">
        <v>144</v>
      </c>
      <c r="T31" s="1"/>
      <c r="U31" s="64"/>
    </row>
    <row r="32" spans="3:20" ht="15" customHeight="1">
      <c r="C32" s="6" t="s">
        <v>38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T32" s="97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60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2002-02-22T02:10:07Z</cp:lastPrinted>
  <dcterms:created xsi:type="dcterms:W3CDTF">2016-01-18T01:05:58Z</dcterms:created>
  <dcterms:modified xsi:type="dcterms:W3CDTF">2016-01-18T09:34:25Z</dcterms:modified>
  <cp:category/>
  <cp:version/>
  <cp:contentType/>
  <cp:contentStatus/>
</cp:coreProperties>
</file>