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９－２表" sheetId="1" r:id="rId1"/>
  </sheets>
  <definedNames>
    <definedName name="_xlnm.Print_Area" localSheetId="0">'第１９－２表'!$A$1:$F$61</definedName>
    <definedName name="_xlnm.Print_Titles" localSheetId="0">'第１９－２表'!$A:$A</definedName>
  </definedNames>
  <calcPr fullCalcOnLoad="1"/>
</workbook>
</file>

<file path=xl/sharedStrings.xml><?xml version="1.0" encoding="utf-8"?>
<sst xmlns="http://schemas.openxmlformats.org/spreadsheetml/2006/main" count="68" uniqueCount="66">
  <si>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</si>
  <si>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</si>
  <si>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</si>
  <si>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</si>
  <si>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</si>
  <si>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</si>
  <si>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</si>
  <si>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</si>
  <si>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</si>
  <si>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</si>
  <si>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</si>
  <si>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</si>
  <si>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</si>
  <si>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</si>
  <si>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</si>
  <si>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</si>
  <si>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</si>
  <si>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</si>
  <si>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</si>
  <si>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</si>
  <si>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</si>
  <si>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</si>
  <si>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</si>
  <si>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</si>
  <si>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</si>
  <si>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</si>
  <si>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</si>
  <si>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</si>
  <si>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</si>
  <si>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</si>
  <si>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</si>
  <si>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</si>
  <si>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</si>
  <si>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</si>
  <si>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</si>
  <si>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</si>
  <si>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</si>
  <si>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</si>
  <si>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</si>
  <si>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</si>
  <si>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</si>
  <si>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</si>
  <si>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</si>
  <si>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</si>
  <si>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</si>
  <si>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</si>
  <si>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</si>
  <si>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</si>
  <si>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</si>
  <si>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</si>
  <si>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</si>
  <si>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</si>
  <si>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</si>
  <si>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</si>
  <si>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</si>
  <si>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</si>
  <si>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</si>
  <si>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</si>
  <si>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受診率</t>
  </si>
  <si>
    <t>当該年度受診者数</t>
  </si>
  <si>
    <t>前年度受診者数</t>
  </si>
  <si>
    <t>2年連続受診者数</t>
  </si>
  <si>
    <t>(頸部)</t>
  </si>
  <si>
    <t>-</t>
  </si>
  <si>
    <t xml:space="preserve"> 第１９－２表　子宮がん検診対象者数・受診者数・受診率，市町村別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</si>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</sst>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38" fontId="0" fillId="0" borderId="0" xfId="17" applyFont="1" applyFill="1" applyAlignment="1">
      <alignment horizontal="right"/>
    </xf>
    <xf numFmtId="182" fontId="0" fillId="0" borderId="1" xfId="17" applyNumberFormat="1" applyFill="1" applyBorder="1" applyAlignment="1">
      <alignment horizontal="right"/>
    </xf>
    <xf numFmtId="182" fontId="0" fillId="0" borderId="2" xfId="17" applyNumberFormat="1" applyFill="1" applyBorder="1" applyAlignment="1">
      <alignment horizontal="right"/>
    </xf>
    <xf numFmtId="182" fontId="0" fillId="0" borderId="4" xfId="17" applyNumberFormat="1" applyFill="1" applyBorder="1" applyAlignment="1">
      <alignment horizontal="right"/>
    </xf>
    <xf numFmtId="182" fontId="0" fillId="0" borderId="5" xfId="17" applyNumberFormat="1" applyFill="1" applyBorder="1" applyAlignment="1">
      <alignment horizontal="right"/>
    </xf>
    <xf numFmtId="182" fontId="0" fillId="0" borderId="7" xfId="17" applyNumberFormat="1" applyFill="1" applyBorder="1" applyAlignment="1">
      <alignment horizontal="right"/>
    </xf>
    <xf numFmtId="182" fontId="0" fillId="0" borderId="6" xfId="17" applyNumberFormat="1" applyFill="1" applyBorder="1" applyAlignment="1">
      <alignment horizontal="right"/>
    </xf>
    <xf numFmtId="182" fontId="0" fillId="0" borderId="10" xfId="17" applyNumberForma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showGridLines="0" tabSelected="1" view="pageBreakPreview" zoomScale="90" zoomScaleNormal="75" zoomScaleSheetLayoutView="9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17.50390625" style="2" bestFit="1" customWidth="1"/>
    <col min="4" max="4" width="15.50390625" style="2" bestFit="1" customWidth="1"/>
    <col min="5" max="5" width="16.625" style="2" bestFit="1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64</v>
      </c>
    </row>
    <row r="2" spans="1:6" ht="13.5" customHeight="1">
      <c r="A2" s="33"/>
      <c r="B2" s="35" t="s">
        <v>57</v>
      </c>
      <c r="C2" s="22" t="s">
        <v>59</v>
      </c>
      <c r="D2" s="31" t="s">
        <v>60</v>
      </c>
      <c r="E2" s="31" t="s">
        <v>61</v>
      </c>
      <c r="F2" s="31" t="s">
        <v>58</v>
      </c>
    </row>
    <row r="3" spans="1:6" ht="13.5">
      <c r="A3" s="34"/>
      <c r="B3" s="32"/>
      <c r="C3" s="15" t="s">
        <v>62</v>
      </c>
      <c r="D3" s="32"/>
      <c r="E3" s="32"/>
      <c r="F3" s="32"/>
    </row>
    <row r="4" spans="1:6" ht="13.5">
      <c r="A4" s="4" t="s">
        <v>10</v>
      </c>
      <c r="B4" s="16">
        <v>32531891</v>
      </c>
      <c r="C4" s="16">
        <v>4515816</v>
      </c>
      <c r="D4" s="16">
        <v>4271265</v>
      </c>
      <c r="E4" s="16">
        <v>1036039</v>
      </c>
      <c r="F4" s="24">
        <v>23.9</v>
      </c>
    </row>
    <row r="5" spans="1:6" ht="13.5">
      <c r="A5" s="4" t="s">
        <v>11</v>
      </c>
      <c r="B5" s="16">
        <f>SUM(B6,B7,B9,B14,B22,B28,B31,B35,B46,B53,B57)</f>
        <v>505213</v>
      </c>
      <c r="C5" s="16">
        <f>SUM(C6,C7,C9,C14,C22,C28,C31,C35,C46,C53,C57)</f>
        <v>78939</v>
      </c>
      <c r="D5" s="16">
        <f>SUM(D6,D7,D9,D14,D22,D28,D31,D35,D46,D53,D57)</f>
        <v>77578</v>
      </c>
      <c r="E5" s="16">
        <f>SUM(E6,E7,E9,E14,E22,E28,E31,E35,E46,E53,E57)</f>
        <v>27914</v>
      </c>
      <c r="F5" s="24">
        <v>25.5</v>
      </c>
    </row>
    <row r="6" spans="1:6" ht="13.5">
      <c r="A6" s="5" t="s">
        <v>12</v>
      </c>
      <c r="B6" s="17">
        <v>164362</v>
      </c>
      <c r="C6" s="17">
        <v>20168</v>
      </c>
      <c r="D6" s="17">
        <v>19923</v>
      </c>
      <c r="E6" s="17">
        <v>803</v>
      </c>
      <c r="F6" s="25">
        <v>23.9</v>
      </c>
    </row>
    <row r="7" spans="1:6" ht="13.5">
      <c r="A7" s="6" t="s">
        <v>0</v>
      </c>
      <c r="B7" s="7">
        <f>SUM(B8)</f>
        <v>14982</v>
      </c>
      <c r="C7" s="7">
        <f>SUM(C8)</f>
        <v>3141</v>
      </c>
      <c r="D7" s="7">
        <f>SUM(D8)</f>
        <v>3066</v>
      </c>
      <c r="E7" s="7">
        <f>SUM(E8)</f>
        <v>1762</v>
      </c>
      <c r="F7" s="26">
        <f>SUM(F8)</f>
        <v>29.7</v>
      </c>
    </row>
    <row r="8" spans="1:6" ht="13.5">
      <c r="A8" s="8" t="s">
        <v>13</v>
      </c>
      <c r="B8" s="18">
        <v>14982</v>
      </c>
      <c r="C8" s="18">
        <v>3141</v>
      </c>
      <c r="D8" s="18">
        <v>3066</v>
      </c>
      <c r="E8" s="18">
        <v>1762</v>
      </c>
      <c r="F8" s="27">
        <v>29.7</v>
      </c>
    </row>
    <row r="9" spans="1:6" ht="13.5">
      <c r="A9" s="6" t="s">
        <v>1</v>
      </c>
      <c r="B9" s="7">
        <f>SUM(B10:B13)</f>
        <v>47260</v>
      </c>
      <c r="C9" s="7">
        <f>SUM(C10:C13)</f>
        <v>9581</v>
      </c>
      <c r="D9" s="7">
        <f>SUM(D10:D13)</f>
        <v>9198</v>
      </c>
      <c r="E9" s="7">
        <f>SUM(E10:E13)</f>
        <v>5302</v>
      </c>
      <c r="F9" s="26">
        <f>(C9+D9-E9)/B9*100</f>
        <v>28.51671603893356</v>
      </c>
    </row>
    <row r="10" spans="1:6" ht="13.5">
      <c r="A10" s="8" t="s">
        <v>14</v>
      </c>
      <c r="B10" s="18">
        <v>12634</v>
      </c>
      <c r="C10" s="18">
        <v>2862</v>
      </c>
      <c r="D10" s="18">
        <v>2710</v>
      </c>
      <c r="E10" s="18">
        <v>1478</v>
      </c>
      <c r="F10" s="27">
        <v>32.4</v>
      </c>
    </row>
    <row r="11" spans="1:6" ht="13.5">
      <c r="A11" s="10" t="s">
        <v>15</v>
      </c>
      <c r="B11" s="20">
        <v>17608</v>
      </c>
      <c r="C11" s="20">
        <v>2522</v>
      </c>
      <c r="D11" s="20">
        <v>2489</v>
      </c>
      <c r="E11" s="20">
        <v>1333</v>
      </c>
      <c r="F11" s="28">
        <v>20.9</v>
      </c>
    </row>
    <row r="12" spans="1:6" ht="13.5">
      <c r="A12" s="10" t="s">
        <v>16</v>
      </c>
      <c r="B12" s="20">
        <v>9264</v>
      </c>
      <c r="C12" s="20">
        <v>1813</v>
      </c>
      <c r="D12" s="20">
        <v>1805</v>
      </c>
      <c r="E12" s="20">
        <v>1121</v>
      </c>
      <c r="F12" s="28">
        <v>27</v>
      </c>
    </row>
    <row r="13" spans="1:6" ht="13.5">
      <c r="A13" s="9" t="s">
        <v>17</v>
      </c>
      <c r="B13" s="19">
        <v>7754</v>
      </c>
      <c r="C13" s="19">
        <v>2384</v>
      </c>
      <c r="D13" s="19">
        <v>2194</v>
      </c>
      <c r="E13" s="19">
        <v>1370</v>
      </c>
      <c r="F13" s="29">
        <v>41.4</v>
      </c>
    </row>
    <row r="14" spans="1:6" ht="13.5">
      <c r="A14" s="11" t="s">
        <v>2</v>
      </c>
      <c r="B14" s="7">
        <f>SUM(B15:B21)</f>
        <v>21532</v>
      </c>
      <c r="C14" s="7">
        <f>SUM(C15:C21)</f>
        <v>5030</v>
      </c>
      <c r="D14" s="7">
        <f>SUM(D15:D21)</f>
        <v>5054</v>
      </c>
      <c r="E14" s="7">
        <f>SUM(E15:E21)</f>
        <v>3059</v>
      </c>
      <c r="F14" s="26">
        <f>(C14+D14-E14)/B14*100</f>
        <v>32.625859186327325</v>
      </c>
    </row>
    <row r="15" spans="1:6" ht="13.5">
      <c r="A15" s="12" t="s">
        <v>18</v>
      </c>
      <c r="B15" s="18">
        <v>4712</v>
      </c>
      <c r="C15" s="18">
        <v>2096</v>
      </c>
      <c r="D15" s="18">
        <v>1979</v>
      </c>
      <c r="E15" s="18">
        <v>1405</v>
      </c>
      <c r="F15" s="27">
        <v>56.7</v>
      </c>
    </row>
    <row r="16" spans="1:6" ht="13.5">
      <c r="A16" s="10" t="s">
        <v>19</v>
      </c>
      <c r="B16" s="20">
        <v>1371</v>
      </c>
      <c r="C16" s="20">
        <v>473</v>
      </c>
      <c r="D16" s="20">
        <v>456</v>
      </c>
      <c r="E16" s="20">
        <v>305</v>
      </c>
      <c r="F16" s="28">
        <v>45.5</v>
      </c>
    </row>
    <row r="17" spans="1:6" ht="13.5">
      <c r="A17" s="10" t="s">
        <v>20</v>
      </c>
      <c r="B17" s="20">
        <v>3655</v>
      </c>
      <c r="C17" s="20">
        <v>742</v>
      </c>
      <c r="D17" s="20">
        <v>742</v>
      </c>
      <c r="E17" s="20">
        <v>491</v>
      </c>
      <c r="F17" s="28">
        <v>27.2</v>
      </c>
    </row>
    <row r="18" spans="1:6" ht="13.5">
      <c r="A18" s="10" t="s">
        <v>21</v>
      </c>
      <c r="B18" s="20">
        <v>339</v>
      </c>
      <c r="C18" s="20">
        <v>187</v>
      </c>
      <c r="D18" s="20">
        <v>199</v>
      </c>
      <c r="E18" s="20">
        <v>144</v>
      </c>
      <c r="F18" s="28">
        <v>71.4</v>
      </c>
    </row>
    <row r="19" spans="1:6" ht="13.5">
      <c r="A19" s="10" t="s">
        <v>22</v>
      </c>
      <c r="B19" s="20">
        <v>3208</v>
      </c>
      <c r="C19" s="20">
        <v>423</v>
      </c>
      <c r="D19" s="20">
        <v>453</v>
      </c>
      <c r="E19" s="20">
        <v>275</v>
      </c>
      <c r="F19" s="28">
        <v>18.7</v>
      </c>
    </row>
    <row r="20" spans="1:6" ht="13.5">
      <c r="A20" s="10" t="s">
        <v>23</v>
      </c>
      <c r="B20" s="20">
        <v>2916</v>
      </c>
      <c r="C20" s="20">
        <v>593</v>
      </c>
      <c r="D20" s="20">
        <v>593</v>
      </c>
      <c r="E20" s="20">
        <v>402</v>
      </c>
      <c r="F20" s="28">
        <v>26.9</v>
      </c>
    </row>
    <row r="21" spans="1:6" ht="13.5">
      <c r="A21" s="9" t="s">
        <v>24</v>
      </c>
      <c r="B21" s="19">
        <v>5331</v>
      </c>
      <c r="C21" s="19">
        <v>516</v>
      </c>
      <c r="D21" s="19">
        <v>632</v>
      </c>
      <c r="E21" s="19">
        <v>37</v>
      </c>
      <c r="F21" s="29">
        <v>20.8</v>
      </c>
    </row>
    <row r="22" spans="1:6" ht="13.5">
      <c r="A22" s="11" t="s">
        <v>3</v>
      </c>
      <c r="B22" s="7">
        <f>SUM(B23:B27)</f>
        <v>33160</v>
      </c>
      <c r="C22" s="7">
        <f>SUM(C23:C27)</f>
        <v>6833</v>
      </c>
      <c r="D22" s="7">
        <f>SUM(D23:D27)</f>
        <v>6431</v>
      </c>
      <c r="E22" s="7">
        <f>SUM(E23:E27)</f>
        <v>3741</v>
      </c>
      <c r="F22" s="26">
        <f>(C22+D22-E22)/B22*100</f>
        <v>28.7183353437877</v>
      </c>
    </row>
    <row r="23" spans="1:6" ht="13.5">
      <c r="A23" s="12" t="s">
        <v>25</v>
      </c>
      <c r="B23" s="18">
        <v>4681</v>
      </c>
      <c r="C23" s="18">
        <v>1148</v>
      </c>
      <c r="D23" s="18">
        <v>1105</v>
      </c>
      <c r="E23" s="18">
        <v>690</v>
      </c>
      <c r="F23" s="27">
        <v>33.4</v>
      </c>
    </row>
    <row r="24" spans="1:6" ht="13.5">
      <c r="A24" s="10" t="s">
        <v>26</v>
      </c>
      <c r="B24" s="20">
        <v>2935</v>
      </c>
      <c r="C24" s="20">
        <v>680</v>
      </c>
      <c r="D24" s="20">
        <v>613</v>
      </c>
      <c r="E24" s="20">
        <v>425</v>
      </c>
      <c r="F24" s="28">
        <v>29.6</v>
      </c>
    </row>
    <row r="25" spans="1:6" ht="13.5">
      <c r="A25" s="10" t="s">
        <v>27</v>
      </c>
      <c r="B25" s="20">
        <v>14226</v>
      </c>
      <c r="C25" s="20">
        <v>2273</v>
      </c>
      <c r="D25" s="20">
        <v>2120</v>
      </c>
      <c r="E25" s="20">
        <v>1424</v>
      </c>
      <c r="F25" s="28">
        <v>20.9</v>
      </c>
    </row>
    <row r="26" spans="1:6" ht="13.5">
      <c r="A26" s="10" t="s">
        <v>28</v>
      </c>
      <c r="B26" s="20">
        <v>3141</v>
      </c>
      <c r="C26" s="20">
        <v>919</v>
      </c>
      <c r="D26" s="20">
        <v>913</v>
      </c>
      <c r="E26" s="20" t="s">
        <v>63</v>
      </c>
      <c r="F26" s="28">
        <v>58.3</v>
      </c>
    </row>
    <row r="27" spans="1:6" ht="13.5">
      <c r="A27" s="9" t="s">
        <v>29</v>
      </c>
      <c r="B27" s="19">
        <v>8177</v>
      </c>
      <c r="C27" s="19">
        <v>1813</v>
      </c>
      <c r="D27" s="19">
        <v>1680</v>
      </c>
      <c r="E27" s="19">
        <v>1202</v>
      </c>
      <c r="F27" s="29">
        <v>28</v>
      </c>
    </row>
    <row r="28" spans="1:6" ht="13.5">
      <c r="A28" s="11" t="s">
        <v>4</v>
      </c>
      <c r="B28" s="7">
        <f>SUM(B29:B30)</f>
        <v>38956</v>
      </c>
      <c r="C28" s="7">
        <f>SUM(C29:C30)</f>
        <v>6144</v>
      </c>
      <c r="D28" s="7">
        <f>SUM(D29:D30)</f>
        <v>6072</v>
      </c>
      <c r="E28" s="7">
        <f>SUM(E29:E30)</f>
        <v>3302</v>
      </c>
      <c r="F28" s="26">
        <f>(C28+D28-E28)/B28*100</f>
        <v>22.882226101242427</v>
      </c>
    </row>
    <row r="29" spans="1:6" ht="13.5">
      <c r="A29" s="12" t="s">
        <v>30</v>
      </c>
      <c r="B29" s="18">
        <v>34704</v>
      </c>
      <c r="C29" s="18">
        <v>5425</v>
      </c>
      <c r="D29" s="18">
        <v>5270</v>
      </c>
      <c r="E29" s="18">
        <v>2866</v>
      </c>
      <c r="F29" s="27">
        <v>22.6</v>
      </c>
    </row>
    <row r="30" spans="1:6" ht="13.5">
      <c r="A30" s="9" t="s">
        <v>31</v>
      </c>
      <c r="B30" s="19">
        <v>4252</v>
      </c>
      <c r="C30" s="19">
        <v>719</v>
      </c>
      <c r="D30" s="19">
        <v>802</v>
      </c>
      <c r="E30" s="19">
        <v>436</v>
      </c>
      <c r="F30" s="29">
        <v>25.5</v>
      </c>
    </row>
    <row r="31" spans="1:6" ht="13.5">
      <c r="A31" s="11" t="s">
        <v>5</v>
      </c>
      <c r="B31" s="7">
        <f>SUM(B32:B34)</f>
        <v>10311</v>
      </c>
      <c r="C31" s="7">
        <f>SUM(C32:C34)</f>
        <v>3121</v>
      </c>
      <c r="D31" s="7">
        <f>SUM(D32:D34)</f>
        <v>3130</v>
      </c>
      <c r="E31" s="7">
        <f>SUM(E32:E34)</f>
        <v>1524</v>
      </c>
      <c r="F31" s="26">
        <f>(C31+D31-E31)/B31*100</f>
        <v>45.844244011250126</v>
      </c>
    </row>
    <row r="32" spans="1:6" ht="13.5">
      <c r="A32" s="8" t="s">
        <v>32</v>
      </c>
      <c r="B32" s="18">
        <v>6182</v>
      </c>
      <c r="C32" s="18">
        <v>1233</v>
      </c>
      <c r="D32" s="18">
        <v>1258</v>
      </c>
      <c r="E32" s="18">
        <v>321</v>
      </c>
      <c r="F32" s="27">
        <v>35.1</v>
      </c>
    </row>
    <row r="33" spans="1:6" ht="13.5">
      <c r="A33" s="10" t="s">
        <v>33</v>
      </c>
      <c r="B33" s="20">
        <v>3231</v>
      </c>
      <c r="C33" s="20">
        <v>1586</v>
      </c>
      <c r="D33" s="20">
        <v>1494</v>
      </c>
      <c r="E33" s="20">
        <v>998</v>
      </c>
      <c r="F33" s="28">
        <v>64.4</v>
      </c>
    </row>
    <row r="34" spans="1:6" ht="13.5">
      <c r="A34" s="9" t="s">
        <v>34</v>
      </c>
      <c r="B34" s="19">
        <v>898</v>
      </c>
      <c r="C34" s="19">
        <v>302</v>
      </c>
      <c r="D34" s="19">
        <v>378</v>
      </c>
      <c r="E34" s="19">
        <v>205</v>
      </c>
      <c r="F34" s="29">
        <v>52.9</v>
      </c>
    </row>
    <row r="35" spans="1:6" ht="13.5">
      <c r="A35" s="11" t="s">
        <v>6</v>
      </c>
      <c r="B35" s="7">
        <f>SUM(B36:B45)</f>
        <v>25860</v>
      </c>
      <c r="C35" s="7">
        <f>SUM(C36:C45)</f>
        <v>6111</v>
      </c>
      <c r="D35" s="7">
        <f>SUM(D36:D45)</f>
        <v>6143</v>
      </c>
      <c r="E35" s="7">
        <f>SUM(E36:E45)</f>
        <v>2274</v>
      </c>
      <c r="F35" s="26">
        <f>(C35+D35-E35)/B35*100</f>
        <v>38.59242072699149</v>
      </c>
    </row>
    <row r="36" spans="1:6" ht="13.5">
      <c r="A36" s="8" t="s">
        <v>35</v>
      </c>
      <c r="B36" s="18">
        <v>8699</v>
      </c>
      <c r="C36" s="18">
        <v>898</v>
      </c>
      <c r="D36" s="18">
        <v>913</v>
      </c>
      <c r="E36" s="18">
        <v>4</v>
      </c>
      <c r="F36" s="27">
        <v>20.8</v>
      </c>
    </row>
    <row r="37" spans="1:6" ht="13.5">
      <c r="A37" s="10" t="s">
        <v>36</v>
      </c>
      <c r="B37" s="20">
        <v>2622</v>
      </c>
      <c r="C37" s="20">
        <v>558</v>
      </c>
      <c r="D37" s="20">
        <v>510</v>
      </c>
      <c r="E37" s="20">
        <v>22</v>
      </c>
      <c r="F37" s="28">
        <v>39.9</v>
      </c>
    </row>
    <row r="38" spans="1:6" ht="13.5">
      <c r="A38" s="13" t="s">
        <v>37</v>
      </c>
      <c r="B38" s="20">
        <v>3034</v>
      </c>
      <c r="C38" s="20">
        <v>906</v>
      </c>
      <c r="D38" s="20">
        <v>996</v>
      </c>
      <c r="E38" s="20" t="s">
        <v>63</v>
      </c>
      <c r="F38" s="28">
        <v>62.7</v>
      </c>
    </row>
    <row r="39" spans="1:6" ht="13.5">
      <c r="A39" s="10" t="s">
        <v>38</v>
      </c>
      <c r="B39" s="20">
        <v>1939</v>
      </c>
      <c r="C39" s="20">
        <v>473</v>
      </c>
      <c r="D39" s="20">
        <v>462</v>
      </c>
      <c r="E39" s="20">
        <v>282</v>
      </c>
      <c r="F39" s="28">
        <v>33.7</v>
      </c>
    </row>
    <row r="40" spans="1:6" ht="13.5">
      <c r="A40" s="10" t="s">
        <v>39</v>
      </c>
      <c r="B40" s="20">
        <v>678</v>
      </c>
      <c r="C40" s="20">
        <v>216</v>
      </c>
      <c r="D40" s="20">
        <v>210</v>
      </c>
      <c r="E40" s="20">
        <v>121</v>
      </c>
      <c r="F40" s="28">
        <v>45</v>
      </c>
    </row>
    <row r="41" spans="1:6" ht="13.5">
      <c r="A41" s="10" t="s">
        <v>40</v>
      </c>
      <c r="B41" s="20">
        <v>519</v>
      </c>
      <c r="C41" s="20">
        <v>308</v>
      </c>
      <c r="D41" s="20">
        <v>395</v>
      </c>
      <c r="E41" s="20">
        <v>212</v>
      </c>
      <c r="F41" s="28">
        <v>94.6</v>
      </c>
    </row>
    <row r="42" spans="1:6" ht="13.5">
      <c r="A42" s="13" t="s">
        <v>41</v>
      </c>
      <c r="B42" s="20">
        <v>477</v>
      </c>
      <c r="C42" s="20">
        <v>276</v>
      </c>
      <c r="D42" s="20">
        <v>271</v>
      </c>
      <c r="E42" s="20">
        <v>241</v>
      </c>
      <c r="F42" s="28">
        <v>64.2</v>
      </c>
    </row>
    <row r="43" spans="1:6" ht="13.5">
      <c r="A43" s="10" t="s">
        <v>42</v>
      </c>
      <c r="B43" s="20">
        <v>1082</v>
      </c>
      <c r="C43" s="20">
        <v>396</v>
      </c>
      <c r="D43" s="20">
        <v>379</v>
      </c>
      <c r="E43" s="20">
        <v>242</v>
      </c>
      <c r="F43" s="28">
        <v>49.3</v>
      </c>
    </row>
    <row r="44" spans="1:6" ht="13.5">
      <c r="A44" s="10" t="s">
        <v>43</v>
      </c>
      <c r="B44" s="20">
        <v>837</v>
      </c>
      <c r="C44" s="20">
        <v>417</v>
      </c>
      <c r="D44" s="20">
        <v>362</v>
      </c>
      <c r="E44" s="20">
        <v>275</v>
      </c>
      <c r="F44" s="28">
        <v>60.2</v>
      </c>
    </row>
    <row r="45" spans="1:6" ht="13.5">
      <c r="A45" s="9" t="s">
        <v>44</v>
      </c>
      <c r="B45" s="19">
        <v>5973</v>
      </c>
      <c r="C45" s="19">
        <v>1663</v>
      </c>
      <c r="D45" s="19">
        <v>1645</v>
      </c>
      <c r="E45" s="19">
        <v>875</v>
      </c>
      <c r="F45" s="29">
        <v>40.7</v>
      </c>
    </row>
    <row r="46" spans="1:6" ht="13.5">
      <c r="A46" s="11" t="s">
        <v>7</v>
      </c>
      <c r="B46" s="7">
        <f>SUM(B47:B52)</f>
        <v>59217</v>
      </c>
      <c r="C46" s="7">
        <f>SUM(C47:C52)</f>
        <v>5636</v>
      </c>
      <c r="D46" s="7">
        <f>SUM(D47:D52)</f>
        <v>5807</v>
      </c>
      <c r="E46" s="7">
        <f>SUM(E47:E52)</f>
        <v>654</v>
      </c>
      <c r="F46" s="26">
        <f>(C46+D46-E46)/B46*100</f>
        <v>18.219430231183612</v>
      </c>
    </row>
    <row r="47" spans="1:6" ht="13.5">
      <c r="A47" s="8" t="s">
        <v>45</v>
      </c>
      <c r="B47" s="18">
        <v>12892</v>
      </c>
      <c r="C47" s="18">
        <v>1665</v>
      </c>
      <c r="D47" s="18">
        <v>1654</v>
      </c>
      <c r="E47" s="18">
        <v>169</v>
      </c>
      <c r="F47" s="27">
        <v>24.4</v>
      </c>
    </row>
    <row r="48" spans="1:6" ht="13.5">
      <c r="A48" s="10" t="s">
        <v>46</v>
      </c>
      <c r="B48" s="20">
        <v>30959</v>
      </c>
      <c r="C48" s="20">
        <v>2086</v>
      </c>
      <c r="D48" s="20">
        <v>2139</v>
      </c>
      <c r="E48" s="20">
        <v>145</v>
      </c>
      <c r="F48" s="28">
        <v>13.2</v>
      </c>
    </row>
    <row r="49" spans="1:6" ht="13.5">
      <c r="A49" s="10" t="s">
        <v>47</v>
      </c>
      <c r="B49" s="20">
        <v>2496</v>
      </c>
      <c r="C49" s="20">
        <v>194</v>
      </c>
      <c r="D49" s="20">
        <v>220</v>
      </c>
      <c r="E49" s="20">
        <v>14</v>
      </c>
      <c r="F49" s="28">
        <v>16</v>
      </c>
    </row>
    <row r="50" spans="1:6" ht="13.5">
      <c r="A50" s="10" t="s">
        <v>48</v>
      </c>
      <c r="B50" s="20">
        <v>3037</v>
      </c>
      <c r="C50" s="20">
        <v>603</v>
      </c>
      <c r="D50" s="20">
        <v>537</v>
      </c>
      <c r="E50" s="20">
        <v>315</v>
      </c>
      <c r="F50" s="28">
        <v>27.2</v>
      </c>
    </row>
    <row r="51" spans="1:6" ht="13.5">
      <c r="A51" s="10" t="s">
        <v>49</v>
      </c>
      <c r="B51" s="20">
        <v>7272</v>
      </c>
      <c r="C51" s="20">
        <v>684</v>
      </c>
      <c r="D51" s="20">
        <v>654</v>
      </c>
      <c r="E51" s="20" t="s">
        <v>63</v>
      </c>
      <c r="F51" s="28">
        <v>18.4</v>
      </c>
    </row>
    <row r="52" spans="1:6" ht="13.5">
      <c r="A52" s="9" t="s">
        <v>50</v>
      </c>
      <c r="B52" s="19">
        <v>2561</v>
      </c>
      <c r="C52" s="19">
        <v>404</v>
      </c>
      <c r="D52" s="19">
        <v>603</v>
      </c>
      <c r="E52" s="19">
        <v>11</v>
      </c>
      <c r="F52" s="29">
        <v>38.9</v>
      </c>
    </row>
    <row r="53" spans="1:6" ht="13.5">
      <c r="A53" s="6" t="s">
        <v>8</v>
      </c>
      <c r="B53" s="7">
        <f>SUM(B54:B56)</f>
        <v>39380</v>
      </c>
      <c r="C53" s="7">
        <f>SUM(C54:C56)</f>
        <v>5099</v>
      </c>
      <c r="D53" s="7">
        <f>SUM(D54:D56)</f>
        <v>4830</v>
      </c>
      <c r="E53" s="7">
        <f>SUM(E54:E56)</f>
        <v>1540</v>
      </c>
      <c r="F53" s="26">
        <f>(C53+D53-E53)/B53*100</f>
        <v>21.302691721686134</v>
      </c>
    </row>
    <row r="54" spans="1:6" ht="13.5">
      <c r="A54" s="8" t="s">
        <v>51</v>
      </c>
      <c r="B54" s="18">
        <v>8856</v>
      </c>
      <c r="C54" s="18">
        <v>2034</v>
      </c>
      <c r="D54" s="18">
        <v>1797</v>
      </c>
      <c r="E54" s="18">
        <v>1184</v>
      </c>
      <c r="F54" s="27">
        <v>29.9</v>
      </c>
    </row>
    <row r="55" spans="1:6" ht="13.5">
      <c r="A55" s="10" t="s">
        <v>52</v>
      </c>
      <c r="B55" s="20">
        <v>27863</v>
      </c>
      <c r="C55" s="20">
        <v>2671</v>
      </c>
      <c r="D55" s="20">
        <v>2630</v>
      </c>
      <c r="E55" s="20">
        <v>294</v>
      </c>
      <c r="F55" s="28">
        <v>18</v>
      </c>
    </row>
    <row r="56" spans="1:6" ht="13.5">
      <c r="A56" s="9" t="s">
        <v>53</v>
      </c>
      <c r="B56" s="19">
        <v>2661</v>
      </c>
      <c r="C56" s="19">
        <v>394</v>
      </c>
      <c r="D56" s="19">
        <v>403</v>
      </c>
      <c r="E56" s="19">
        <v>62</v>
      </c>
      <c r="F56" s="29">
        <v>27.6</v>
      </c>
    </row>
    <row r="57" spans="1:6" ht="13.5">
      <c r="A57" s="11" t="s">
        <v>9</v>
      </c>
      <c r="B57" s="7">
        <f>SUM(B58:B60)</f>
        <v>50193</v>
      </c>
      <c r="C57" s="7">
        <f>SUM(C58:C60)</f>
        <v>8075</v>
      </c>
      <c r="D57" s="7">
        <f>SUM(D58:D60)</f>
        <v>7924</v>
      </c>
      <c r="E57" s="7">
        <f>SUM(E58:E60)</f>
        <v>3953</v>
      </c>
      <c r="F57" s="26">
        <f>(C57+D57-E57)/B57*100</f>
        <v>23.999362460900922</v>
      </c>
    </row>
    <row r="58" spans="1:6" ht="13.5">
      <c r="A58" s="8" t="s">
        <v>54</v>
      </c>
      <c r="B58" s="18">
        <v>5690</v>
      </c>
      <c r="C58" s="18">
        <v>1720</v>
      </c>
      <c r="D58" s="18">
        <v>1696</v>
      </c>
      <c r="E58" s="18">
        <v>1088</v>
      </c>
      <c r="F58" s="27">
        <v>40.9</v>
      </c>
    </row>
    <row r="59" spans="1:6" ht="13.5">
      <c r="A59" s="10" t="s">
        <v>55</v>
      </c>
      <c r="B59" s="20">
        <v>41865</v>
      </c>
      <c r="C59" s="20">
        <v>5735</v>
      </c>
      <c r="D59" s="20">
        <v>5666</v>
      </c>
      <c r="E59" s="20">
        <v>2608</v>
      </c>
      <c r="F59" s="28">
        <v>21</v>
      </c>
    </row>
    <row r="60" spans="1:6" ht="13.5">
      <c r="A60" s="14" t="s">
        <v>56</v>
      </c>
      <c r="B60" s="21">
        <v>2638</v>
      </c>
      <c r="C60" s="21">
        <v>620</v>
      </c>
      <c r="D60" s="21">
        <v>562</v>
      </c>
      <c r="E60" s="21">
        <v>257</v>
      </c>
      <c r="F60" s="30">
        <v>35.1</v>
      </c>
    </row>
    <row r="61" ht="13.5">
      <c r="F61" s="23" t="s">
        <v>65</v>
      </c>
    </row>
  </sheetData>
  <mergeCells count="5">
    <mergeCell ref="F2:F3"/>
    <mergeCell ref="A2:A3"/>
    <mergeCell ref="B2:B3"/>
    <mergeCell ref="D2:D3"/>
    <mergeCell ref="E2:E3"/>
  </mergeCells>
  <printOptions/>
  <pageMargins left="0.7874015748031497" right="0.7874015748031497" top="0.7874015748031497" bottom="0.7874015748031497" header="0" footer="0"/>
  <pageSetup horizontalDpi="600" verticalDpi="600" orientation="portrait" paperSize="9" scale="5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2012-03-30T01:06:26Z</dcterms:modified>
  <cp:category/>
  <cp:version/>
  <cp:contentType/>
  <cp:contentStatus/>
</cp:coreProperties>
</file>