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30.171\医療政策課共有hdd\04_医療連携班\04 医療連携班\◎09 周産期医療\☆R9\★補助金\03_地域連携周産期支援事業（産科）\"/>
    </mc:Choice>
  </mc:AlternateContent>
  <xr:revisionPtr revIDLastSave="0" documentId="13_ncr:1_{B70D1619-23A7-4F77-B3FF-95D2D5249BF3}" xr6:coauthVersionLast="47" xr6:coauthVersionMax="47" xr10:uidLastSave="{00000000-0000-0000-0000-000000000000}"/>
  <bookViews>
    <workbookView xWindow="28680" yWindow="-120" windowWidth="29040" windowHeight="15720" xr2:uid="{8515621C-AC00-4883-A7E5-C70555421043}"/>
  </bookViews>
  <sheets>
    <sheet name="第１号様式_別表６　事業計画書_地域連携～（産科施設）施設" sheetId="12" r:id="rId1"/>
    <sheet name="第１号様式_別表７　事業計画書_地域連携～（産科施設）設備" sheetId="13" r:id="rId2"/>
    <sheet name="管理用（このシートは削除しないでください）" sheetId="21" r:id="rId3"/>
  </sheets>
  <definedNames>
    <definedName name="_１_へき地診療所施設整備事業">'管理用（このシートは削除しないでください）'!$L$34:$L$36</definedName>
    <definedName name="_１_休日夜間急患センター施設整備事業">'管理用（このシートは削除しないでください）'!$L$27:$L$29</definedName>
    <definedName name="_10_周産期医療施設施設整備事業">'管理用（このシートは削除しないでください）'!$S$27:$S$29</definedName>
    <definedName name="_10_分娩取扱施設施設整備事業">'管理用（このシートは削除しないでください）'!$U$34:$U$36</definedName>
    <definedName name="_11_解剖・死亡時画像診断等施設整備事業">'管理用（このシートは削除しないでください）'!$V$34:$V$35</definedName>
    <definedName name="_11_地域療育支援施設施設整備事業">'管理用（このシートは削除しないでください）'!$T$27:$T$28</definedName>
    <definedName name="_12_共同利用施設施設整備事業">'管理用（このシートは削除しないでください）'!$U$27:$U$28</definedName>
    <definedName name="_13_１__医療施設近代化施設整備事業_精神病棟改修等整備事業">'管理用（このシートは削除しないでください）'!$V$27:$V$28</definedName>
    <definedName name="_13_２__医療施設近代化施設整備事業_結核病棟改修等整備事業">'管理用（このシートは削除しないでください）'!$W$27:$W$29</definedName>
    <definedName name="_13_３__医療施設近代化施設整備事業_診療所">'管理用（このシートは削除しないでください）'!$X$27:$X$29</definedName>
    <definedName name="_13_４__医療施設近代化施設整備事業_療養病床療養環境改善事業">'管理用（このシートは削除しないでください）'!$Y$27:$Y$28</definedName>
    <definedName name="_13_５__医療施設近代化施設整備事業_介護老人保健施設等整備事業">'管理用（このシートは削除しないでください）'!$Z$27:$Z$29</definedName>
    <definedName name="_14_院内感染対策施設整備事業">'管理用（このシートは削除しないでください）'!$W$34</definedName>
    <definedName name="_14_基幹災害拠点病院施設整備事業">'管理用（このシートは削除しないでください）'!$AA$27:$AA$30</definedName>
    <definedName name="_15_地域災害拠点病院施設整備事業">'管理用（このシートは削除しないでください）'!$AB$27:$AB$30</definedName>
    <definedName name="_16_災害拠点精神科病院施設整備事業">'管理用（このシートは削除しないでください）'!$AC$27:$AC$30</definedName>
    <definedName name="_16_新興感染症対応力強化事業_協定締結医療機関施設整備事業">'管理用（このシートは削除しないでください）'!$X$34:$X$36</definedName>
    <definedName name="_17_重点医師偏在対策支援区域における診療所の承継・開業支援事業">'管理用（このシートは削除しないでください）'!$Y$34:$Y$36</definedName>
    <definedName name="_２_過疎地域等特定診療所施設整備事業">'管理用（このシートは削除しないでください）'!$M$34:$M$36</definedName>
    <definedName name="_２_病院群輪番制病院及び共同利用型病院施設整備事業">'管理用（このシートは削除しないでください）'!$M$27</definedName>
    <definedName name="_20_治験施設施設整備事業">'管理用（このシートは削除しないでください）'!$AD$27:$AD$28</definedName>
    <definedName name="_21_特定地域病院施設整備事業">'管理用（このシートは削除しないでください）'!$AE$27:$AE$29</definedName>
    <definedName name="_22_医療施設土砂災害防止施設整備事業">'管理用（このシートは削除しないでください）'!$AF$27</definedName>
    <definedName name="_23_医療施設耐震整備事業">'管理用（このシートは削除しないでください）'!$AG$27:$AG$33</definedName>
    <definedName name="_26_医療機器管理室施設整備事業">'管理用（このシートは削除しないでください）'!$AH$27</definedName>
    <definedName name="_28_看護師の特定行為に係る指定研修機関等施設整備事業">'管理用（このシートは削除しないでください）'!$AI$27:$AI$29</definedName>
    <definedName name="_29_地域拠点病院・地域拠点歯科診療所施設整備事業">'管理用（このシートは削除しないでください）'!$AJ$27:$AJ$29</definedName>
    <definedName name="_３_へき地保健指導所施設整備事業">'管理用（このシートは削除しないでください）'!$N$34:$N$36</definedName>
    <definedName name="_４_研修医のための研修施設整備事業">'管理用（このシートは削除しないでください）'!$O$34:$O$36</definedName>
    <definedName name="_５_救命救急センター施設整備事業">'管理用（このシートは削除しないでください）'!$N$27:$N$28</definedName>
    <definedName name="_５_臨床研修病院施設整備事業">'管理用（このシートは削除しないでください）'!$P$34:$P$35</definedName>
    <definedName name="_６_へき地医療拠点病院施設整備事業">'管理用（このシートは削除しないでください）'!$Q$34:$Q$36</definedName>
    <definedName name="_６_小児救急医療拠点病院施設整備事業">'管理用（このシートは削除しないでください）'!$O$27</definedName>
    <definedName name="_７_医師臨床研修病院研修医環境整備事業">'管理用（このシートは削除しないでください）'!$R$34:$R$36</definedName>
    <definedName name="_７_小児初期救急センター施設整備事業">'管理用（このシートは削除しないでください）'!$P$27:$P$29</definedName>
    <definedName name="_８_小児集中治療室施設整備事業">'管理用（このシートは削除しないでください）'!$Q$27</definedName>
    <definedName name="_８_離島等患者宿泊施設施設整備事業">'管理用（このシートは削除しないでください）'!$S$34</definedName>
    <definedName name="_９_産科医療機関施設整備事業">'管理用（このシートは削除しないでください）'!$T$34:$T$36</definedName>
    <definedName name="_９_小児医療施設施設整備事業">'管理用（このシートは削除しないでください）'!$R$27:$R$28</definedName>
    <definedName name="_xlnm._FilterDatabase" localSheetId="2" hidden="1">'管理用（このシートは削除しないでください）'!$L$43:$L$68</definedName>
    <definedName name="_Key1" hidden="1">#REF!</definedName>
    <definedName name="_Key2" hidden="1">#REF!</definedName>
    <definedName name="_Order1" hidden="1">255</definedName>
    <definedName name="_Order2" hidden="1">255</definedName>
    <definedName name="_Sort" hidden="1">#REF!</definedName>
    <definedName name="aaa" hidden="1">#REF!</definedName>
    <definedName name="aaaaaaaaaaaaaaaaaa" hidden="1">#REF!</definedName>
    <definedName name="E" hidden="1">#REF!</definedName>
    <definedName name="ff" hidden="1">#REF!</definedName>
    <definedName name="ｌ" hidden="1">#REF!</definedName>
    <definedName name="_xlnm.Print_Area" localSheetId="0">'第１号様式_別表６　事業計画書_地域連携～（産科施設）施設'!$A$1:$T$23</definedName>
    <definedName name="_xlnm.Print_Area" localSheetId="1">'第１号様式_別表７　事業計画書_地域連携～（産科施設）設備'!$A$1:$W$23</definedName>
    <definedName name="_xlnm.Print_Area">#REF!</definedName>
    <definedName name="_xlnm.Print_Titles" localSheetId="0">'第１号様式_別表６　事業計画書_地域連携～（産科施設）施設'!$1:$3</definedName>
    <definedName name="_xlnm.Print_Titles" localSheetId="1">'第１号様式_別表７　事業計画書_地域連携～（産科施設）設備'!$1:$3</definedName>
    <definedName name="ｗ" hidden="1">#REF!</definedName>
    <definedName name="あ" hidden="1">#REF!</definedName>
    <definedName name="ああ" hidden="1">#REF!</definedName>
    <definedName name="い" hidden="1">#REF!</definedName>
    <definedName name="き" hidden="1">#REF!</definedName>
    <definedName name="こ" hidden="1">#REF!</definedName>
    <definedName name="こ」" hidden="1">#REF!</definedName>
    <definedName name="さいとう" hidden="1">#REF!</definedName>
    <definedName name="医療施設等施設整備費補助金">'管理用（このシートは削除しないでください）'!$I$3:$I$16</definedName>
    <definedName name="医療提供体制施設整備交付金">'管理用（このシートは削除しないでください）'!$H$3:$H$27</definedName>
    <definedName name="事業区分Ⅰの１標準事業例５">'管理用（このシートは削除しないでください）'!$L$22</definedName>
    <definedName name="事業分類">#REF!</definedName>
    <definedName name="組織" hidden="1">#REF!</definedName>
    <definedName name="地域医療介護総合確保基金">'管理用（このシートは削除しないでください）'!$G$3</definedName>
    <definedName name="特定" hidden="1">#REF!</definedName>
    <definedName name="病床確保料" localSheetId="0">#REF!</definedName>
    <definedName name="病床確保料" localSheetId="1">#REF!</definedName>
    <definedName name="病床確保料">#REF!</definedName>
    <definedName name="別紙１７" hidden="1">#REF!</definedName>
    <definedName name="別紙３１"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12" l="1"/>
  <c r="N14" i="12"/>
  <c r="N12" i="12"/>
  <c r="K13" i="12"/>
  <c r="Q14" i="13"/>
  <c r="Q13" i="13"/>
  <c r="Q12" i="13"/>
  <c r="P13" i="13" l="1"/>
  <c r="P12" i="13"/>
  <c r="O5" i="21" l="1"/>
  <c r="O4" i="21"/>
  <c r="O3" i="21"/>
  <c r="H12" i="13" l="1"/>
  <c r="L12" i="13" s="1"/>
  <c r="K12" i="13"/>
  <c r="H13" i="13"/>
  <c r="L13" i="13" s="1"/>
  <c r="N13" i="13" s="1"/>
  <c r="R13" i="13" s="1"/>
  <c r="S13" i="13" s="1"/>
  <c r="K13" i="13"/>
  <c r="H14" i="13"/>
  <c r="K14" i="13"/>
  <c r="L14" i="13"/>
  <c r="H12" i="12"/>
  <c r="K12" i="12"/>
  <c r="M12" i="12" s="1"/>
  <c r="O12" i="12" s="1"/>
  <c r="P12" i="12" s="1"/>
  <c r="H13" i="12"/>
  <c r="M13" i="12" s="1"/>
  <c r="O13" i="12" s="1"/>
  <c r="P13" i="12" s="1"/>
  <c r="H14" i="12"/>
  <c r="K14" i="12" s="1"/>
  <c r="M14" i="12" s="1"/>
  <c r="O14" i="12" s="1"/>
  <c r="P14" i="12" l="1"/>
  <c r="O15" i="12"/>
  <c r="N14" i="13"/>
  <c r="P14" i="13" s="1"/>
  <c r="R14" i="13" s="1"/>
  <c r="N12" i="13"/>
  <c r="R12" i="13" s="1"/>
  <c r="S12" i="13" s="1"/>
  <c r="P15" i="12"/>
  <c r="S14" i="13" l="1"/>
  <c r="R15" i="13"/>
  <c r="S1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tc={C910B0F0-DA7F-42E1-802C-801DFE09E41E}</author>
  </authors>
  <commentList>
    <comment ref="B3" authorId="0" shapeId="0" xr:uid="{C910B0F0-DA7F-42E1-802C-801DFE09E4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追記</t>
      </text>
    </comment>
  </commentList>
</comments>
</file>

<file path=xl/sharedStrings.xml><?xml version="1.0" encoding="utf-8"?>
<sst xmlns="http://schemas.openxmlformats.org/spreadsheetml/2006/main" count="381" uniqueCount="231">
  <si>
    <t>既交付決定額</t>
    <rPh sb="0" eb="1">
      <t>キ</t>
    </rPh>
    <rPh sb="1" eb="3">
      <t>コウフ</t>
    </rPh>
    <rPh sb="3" eb="5">
      <t>ケッテイ</t>
    </rPh>
    <rPh sb="5" eb="6">
      <t>ガク</t>
    </rPh>
    <phoneticPr fontId="4"/>
  </si>
  <si>
    <t xml:space="preserve">       円</t>
  </si>
  <si>
    <t>円</t>
    <rPh sb="0" eb="1">
      <t>エン</t>
    </rPh>
    <phoneticPr fontId="4"/>
  </si>
  <si>
    <t>合計</t>
    <rPh sb="0" eb="2">
      <t>ゴウケイ</t>
    </rPh>
    <phoneticPr fontId="5"/>
  </si>
  <si>
    <t>国庫補助
所要額</t>
    <rPh sb="0" eb="2">
      <t>コッコ</t>
    </rPh>
    <rPh sb="2" eb="4">
      <t>ホジョ</t>
    </rPh>
    <rPh sb="5" eb="7">
      <t>ショヨウ</t>
    </rPh>
    <rPh sb="7" eb="8">
      <t>ガク</t>
    </rPh>
    <phoneticPr fontId="11"/>
  </si>
  <si>
    <t>円</t>
    <phoneticPr fontId="4"/>
  </si>
  <si>
    <t>記入例</t>
    <rPh sb="0" eb="2">
      <t>キニュウ</t>
    </rPh>
    <rPh sb="2" eb="3">
      <t>レイ</t>
    </rPh>
    <phoneticPr fontId="11"/>
  </si>
  <si>
    <t>事業区分Ⅰの１標準事業例５</t>
    <rPh sb="0" eb="4">
      <t>ジギョウクブン</t>
    </rPh>
    <rPh sb="7" eb="9">
      <t>ヒョウジュン</t>
    </rPh>
    <rPh sb="9" eb="11">
      <t>ジギョウ</t>
    </rPh>
    <rPh sb="11" eb="12">
      <t>レイ</t>
    </rPh>
    <phoneticPr fontId="5"/>
  </si>
  <si>
    <t>該当なし</t>
    <rPh sb="0" eb="2">
      <t>ガイトウ</t>
    </rPh>
    <phoneticPr fontId="5"/>
  </si>
  <si>
    <t>有</t>
    <rPh sb="0" eb="1">
      <t>ア</t>
    </rPh>
    <phoneticPr fontId="5"/>
  </si>
  <si>
    <t>_14_院内感染対策施設整備事業</t>
  </si>
  <si>
    <t>_１_休日夜間急患センター施設整備事業</t>
  </si>
  <si>
    <t>ブロック造</t>
    <rPh sb="4" eb="5">
      <t>ヅク</t>
    </rPh>
    <phoneticPr fontId="26"/>
  </si>
  <si>
    <t>地域医療介護総合確保基金</t>
    <phoneticPr fontId="5"/>
  </si>
  <si>
    <t>事業区分Ⅰの１標準事業例５</t>
    <phoneticPr fontId="5"/>
  </si>
  <si>
    <t>医療提供体制施設整備交付金</t>
    <phoneticPr fontId="5"/>
  </si>
  <si>
    <t>_２_病院群輪番制病院及び共同利用型病院施設整備事業</t>
  </si>
  <si>
    <t>_５_救命救急センター施設整備事業</t>
  </si>
  <si>
    <t>_６_小児救急医療拠点病院施設整備事業</t>
  </si>
  <si>
    <t>_７_小児初期救急センター施設整備事業</t>
  </si>
  <si>
    <t>_８_小児集中治療室施設整備事業</t>
  </si>
  <si>
    <t>_９_小児医療施設施設整備事業</t>
  </si>
  <si>
    <t>_10_周産期医療施設施設整備事業</t>
  </si>
  <si>
    <t>該当なし（病棟感染対策）</t>
    <rPh sb="0" eb="2">
      <t>ガイトウ</t>
    </rPh>
    <rPh sb="5" eb="7">
      <t>ビョウトウ</t>
    </rPh>
    <rPh sb="7" eb="9">
      <t>カンセン</t>
    </rPh>
    <rPh sb="9" eb="11">
      <t>タイサク</t>
    </rPh>
    <phoneticPr fontId="5"/>
  </si>
  <si>
    <t>_11_地域療育支援施設施設整備事業</t>
  </si>
  <si>
    <t>_13_１__医療施設近代化施設整備事業_精神病棟改修等整備事業</t>
    <phoneticPr fontId="5"/>
  </si>
  <si>
    <t>_13_２__医療施設近代化施設整備事業_結核病棟改修等整備事業</t>
    <phoneticPr fontId="5"/>
  </si>
  <si>
    <t>_13_３__医療施設近代化施設整備事業_診療所</t>
    <phoneticPr fontId="5"/>
  </si>
  <si>
    <t>_13_４__医療施設近代化施設整備事業_療養病床療養環境改善事業</t>
    <phoneticPr fontId="5"/>
  </si>
  <si>
    <t>_13_５__医療施設近代化施設整備事業_介護老人保健施設等整備事業</t>
    <phoneticPr fontId="5"/>
  </si>
  <si>
    <t>該当なし（新築）</t>
    <rPh sb="0" eb="2">
      <t>ガイトウ</t>
    </rPh>
    <rPh sb="5" eb="7">
      <t>シンチク</t>
    </rPh>
    <phoneticPr fontId="5"/>
  </si>
  <si>
    <t>該当なし（改築）</t>
    <rPh sb="0" eb="2">
      <t>ガイトウ</t>
    </rPh>
    <rPh sb="5" eb="7">
      <t>カイチク</t>
    </rPh>
    <phoneticPr fontId="5"/>
  </si>
  <si>
    <t>該当なし（改修）</t>
    <rPh sb="0" eb="2">
      <t>ガイトウ</t>
    </rPh>
    <rPh sb="5" eb="7">
      <t>カイシュウ</t>
    </rPh>
    <phoneticPr fontId="5"/>
  </si>
  <si>
    <t>_14_基幹災害拠点病院施設整備事業</t>
  </si>
  <si>
    <t>該当なし（補強が必要）</t>
    <rPh sb="0" eb="2">
      <t>ガイトウ</t>
    </rPh>
    <rPh sb="5" eb="7">
      <t>ホキョウ</t>
    </rPh>
    <rPh sb="8" eb="10">
      <t>ヒツヨウ</t>
    </rPh>
    <phoneticPr fontId="5"/>
  </si>
  <si>
    <t>該当なし（免震工法）</t>
    <rPh sb="0" eb="2">
      <t>ガイトウ</t>
    </rPh>
    <rPh sb="5" eb="7">
      <t>メンシン</t>
    </rPh>
    <rPh sb="7" eb="9">
      <t>コウホウ</t>
    </rPh>
    <phoneticPr fontId="5"/>
  </si>
  <si>
    <t>該当なし（0.4未満）</t>
    <rPh sb="0" eb="2">
      <t>ガイトウ</t>
    </rPh>
    <rPh sb="8" eb="10">
      <t>ミマン</t>
    </rPh>
    <phoneticPr fontId="5"/>
  </si>
  <si>
    <t>該当なし（0.4未満かつ免震工法）</t>
    <rPh sb="0" eb="2">
      <t>ガイトウ</t>
    </rPh>
    <rPh sb="8" eb="10">
      <t>ミマン</t>
    </rPh>
    <rPh sb="12" eb="14">
      <t>メンシン</t>
    </rPh>
    <rPh sb="14" eb="16">
      <t>コウホウ</t>
    </rPh>
    <phoneticPr fontId="5"/>
  </si>
  <si>
    <t>_15_地域災害拠点病院施設整備事業</t>
  </si>
  <si>
    <t>_16_災害拠点精神科病院施設整備事業</t>
  </si>
  <si>
    <t>_20_治験施設施設整備事業</t>
  </si>
  <si>
    <t>_21_特定地域病院施設整備事業</t>
  </si>
  <si>
    <t>該当なし（補強の場合）</t>
    <rPh sb="0" eb="2">
      <t>ガイトウ</t>
    </rPh>
    <rPh sb="5" eb="7">
      <t>ホキョウ</t>
    </rPh>
    <rPh sb="8" eb="10">
      <t>バアイ</t>
    </rPh>
    <phoneticPr fontId="5"/>
  </si>
  <si>
    <t>_22_医療施設土砂災害防止施設整備事業</t>
  </si>
  <si>
    <t>_23_医療施設耐震整備事業</t>
  </si>
  <si>
    <t>該当なし（0.4未満等）</t>
    <rPh sb="0" eb="2">
      <t>ガイトウ</t>
    </rPh>
    <rPh sb="8" eb="10">
      <t>ミマン</t>
    </rPh>
    <rPh sb="10" eb="11">
      <t>トウ</t>
    </rPh>
    <phoneticPr fontId="5"/>
  </si>
  <si>
    <t>該当なし（0.4未満等かつ免震工法）</t>
    <rPh sb="0" eb="2">
      <t>ガイトウ</t>
    </rPh>
    <rPh sb="8" eb="10">
      <t>ミマン</t>
    </rPh>
    <rPh sb="10" eb="11">
      <t>トウ</t>
    </rPh>
    <rPh sb="13" eb="15">
      <t>メンシン</t>
    </rPh>
    <rPh sb="15" eb="17">
      <t>コウホウ</t>
    </rPh>
    <phoneticPr fontId="5"/>
  </si>
  <si>
    <t>該当なし（補強が必要_看護宿舎）</t>
    <rPh sb="0" eb="2">
      <t>ガイトウ</t>
    </rPh>
    <rPh sb="5" eb="7">
      <t>ホキョウ</t>
    </rPh>
    <rPh sb="8" eb="10">
      <t>ヒツヨウ</t>
    </rPh>
    <rPh sb="11" eb="13">
      <t>カンゴ</t>
    </rPh>
    <rPh sb="13" eb="15">
      <t>シュクシャ</t>
    </rPh>
    <phoneticPr fontId="5"/>
  </si>
  <si>
    <t>該当なし（免震工法_看護宿舎）</t>
    <rPh sb="0" eb="2">
      <t>ガイトウ</t>
    </rPh>
    <rPh sb="5" eb="7">
      <t>メンシン</t>
    </rPh>
    <rPh sb="7" eb="9">
      <t>コウホウ</t>
    </rPh>
    <rPh sb="10" eb="12">
      <t>カンゴ</t>
    </rPh>
    <rPh sb="12" eb="14">
      <t>シュクシャ</t>
    </rPh>
    <phoneticPr fontId="5"/>
  </si>
  <si>
    <t>該当なし（0.3未満等_看護宿舎）</t>
    <rPh sb="0" eb="2">
      <t>ガイトウ</t>
    </rPh>
    <rPh sb="8" eb="10">
      <t>ミマン</t>
    </rPh>
    <rPh sb="10" eb="11">
      <t>トウ</t>
    </rPh>
    <rPh sb="12" eb="14">
      <t>カンゴ</t>
    </rPh>
    <rPh sb="14" eb="16">
      <t>シュクシャ</t>
    </rPh>
    <phoneticPr fontId="5"/>
  </si>
  <si>
    <t>_26_医療機器管理室施設整備事業</t>
  </si>
  <si>
    <t>_28_看護師の特定行為に係る指定研修機関等施設整備事業</t>
  </si>
  <si>
    <t>_29_地域拠点病院・地域拠点歯科診療所施設整備事業</t>
  </si>
  <si>
    <t>医療施設等施設整備費補助金</t>
    <phoneticPr fontId="5"/>
  </si>
  <si>
    <t>_１_へき地診療所施設整備事業</t>
  </si>
  <si>
    <t>_２_過疎地域等特定診療所施設整備事業</t>
  </si>
  <si>
    <t>_３_へき地保健指導所施設整備事業</t>
  </si>
  <si>
    <t>_４_研修医のための研修施設整備事業</t>
  </si>
  <si>
    <t>_５_臨床研修病院施設整備事業</t>
  </si>
  <si>
    <t>_６_へき地医療拠点病院施設整備事業</t>
  </si>
  <si>
    <t>_７_医師臨床研修病院研修医環境整備事業</t>
  </si>
  <si>
    <t>_８_離島等患者宿泊施設施設整備事業</t>
  </si>
  <si>
    <t>_９_産科医療機関施設整備事業</t>
  </si>
  <si>
    <t>_10_分娩取扱施設施設整備事業</t>
  </si>
  <si>
    <t>_11_解剖・死亡時画像診断等施設整備事業</t>
  </si>
  <si>
    <t>該当なし（死亡時画像診断室）</t>
    <rPh sb="0" eb="2">
      <t>ガイトウ</t>
    </rPh>
    <rPh sb="5" eb="8">
      <t>シボウジ</t>
    </rPh>
    <rPh sb="8" eb="10">
      <t>ガゾウ</t>
    </rPh>
    <rPh sb="10" eb="12">
      <t>シンダン</t>
    </rPh>
    <rPh sb="12" eb="13">
      <t>シツ</t>
    </rPh>
    <phoneticPr fontId="5"/>
  </si>
  <si>
    <t>該当なし（解剖室）</t>
    <rPh sb="0" eb="2">
      <t>ガイトウ</t>
    </rPh>
    <rPh sb="5" eb="7">
      <t>カイボウ</t>
    </rPh>
    <rPh sb="7" eb="8">
      <t>シツ</t>
    </rPh>
    <phoneticPr fontId="5"/>
  </si>
  <si>
    <t>_16_新興感染症対応力強化事業_協定締結医療機関施設整備事業</t>
    <phoneticPr fontId="5"/>
  </si>
  <si>
    <t>該当なし（病室）</t>
    <rPh sb="0" eb="2">
      <t>ガイトウ</t>
    </rPh>
    <rPh sb="5" eb="7">
      <t>ビョウシツ</t>
    </rPh>
    <phoneticPr fontId="5"/>
  </si>
  <si>
    <t>該当なし（病棟）</t>
    <rPh sb="0" eb="2">
      <t>ガイトウ</t>
    </rPh>
    <rPh sb="5" eb="7">
      <t>ビョウトウ</t>
    </rPh>
    <phoneticPr fontId="5"/>
  </si>
  <si>
    <t>該当なし（個人防護具）</t>
    <rPh sb="0" eb="2">
      <t>ガイトウ</t>
    </rPh>
    <rPh sb="5" eb="7">
      <t>コジン</t>
    </rPh>
    <rPh sb="7" eb="9">
      <t>ボウゴ</t>
    </rPh>
    <rPh sb="9" eb="10">
      <t>グ</t>
    </rPh>
    <phoneticPr fontId="5"/>
  </si>
  <si>
    <t>_17_重点医師偏在対策支援区域における診療所の承継・開業支援事業</t>
  </si>
  <si>
    <t>施設に記載・入力頂く箇所</t>
    <rPh sb="0" eb="2">
      <t>シセツ</t>
    </rPh>
    <rPh sb="3" eb="5">
      <t>キサイ</t>
    </rPh>
    <rPh sb="6" eb="8">
      <t>ニュウリョク</t>
    </rPh>
    <rPh sb="8" eb="9">
      <t>イタダ</t>
    </rPh>
    <rPh sb="10" eb="12">
      <t>カショ</t>
    </rPh>
    <phoneticPr fontId="11"/>
  </si>
  <si>
    <t>←都道府県名を選択</t>
    <phoneticPr fontId="4"/>
  </si>
  <si>
    <t>補助方法</t>
    <phoneticPr fontId="4"/>
  </si>
  <si>
    <t>イ.都道府県が補助する事業（間接補助）</t>
    <rPh sb="2" eb="4">
      <t>トドウ</t>
    </rPh>
    <rPh sb="4" eb="6">
      <t>フケン</t>
    </rPh>
    <rPh sb="7" eb="9">
      <t>ホジョ</t>
    </rPh>
    <rPh sb="11" eb="13">
      <t>ジギョウ</t>
    </rPh>
    <rPh sb="14" eb="16">
      <t>カンセツ</t>
    </rPh>
    <rPh sb="16" eb="18">
      <t>ホジョ</t>
    </rPh>
    <phoneticPr fontId="11"/>
  </si>
  <si>
    <t>〇</t>
  </si>
  <si>
    <t>ア.都道府県が行う事業（直接補助）</t>
    <rPh sb="2" eb="6">
      <t>トドウフケン</t>
    </rPh>
    <rPh sb="7" eb="8">
      <t>オコナ</t>
    </rPh>
    <rPh sb="9" eb="11">
      <t>ジギョウ</t>
    </rPh>
    <rPh sb="12" eb="14">
      <t>チョクセツ</t>
    </rPh>
    <rPh sb="14" eb="16">
      <t>ホジョ</t>
    </rPh>
    <phoneticPr fontId="11"/>
  </si>
  <si>
    <t>〇</t>
    <phoneticPr fontId="4"/>
  </si>
  <si>
    <t>×</t>
    <phoneticPr fontId="4"/>
  </si>
  <si>
    <t>厚労省記載もしくは自動計算される箇所（入力不要）</t>
    <rPh sb="9" eb="11">
      <t>ジドウ</t>
    </rPh>
    <rPh sb="11" eb="13">
      <t>ケイサン</t>
    </rPh>
    <rPh sb="16" eb="18">
      <t>カショ</t>
    </rPh>
    <rPh sb="19" eb="21">
      <t>ニュウリョク</t>
    </rPh>
    <rPh sb="21" eb="23">
      <t>フヨウ</t>
    </rPh>
    <phoneticPr fontId="11"/>
  </si>
  <si>
    <t>第１号様式_別表６（事業計画書）</t>
    <phoneticPr fontId="4"/>
  </si>
  <si>
    <t>地域連携周産期支援事業（産科施設）＿施設＿経費所要額調　様式</t>
    <rPh sb="18" eb="20">
      <t>シセツ</t>
    </rPh>
    <rPh sb="28" eb="30">
      <t>ヨウシキ</t>
    </rPh>
    <phoneticPr fontId="5"/>
  </si>
  <si>
    <t>施設名称</t>
    <rPh sb="0" eb="2">
      <t>シセツ</t>
    </rPh>
    <rPh sb="2" eb="3">
      <t>メイ</t>
    </rPh>
    <phoneticPr fontId="5"/>
  </si>
  <si>
    <t>補助対象となる工事内容
（例、診察室の改修工事）</t>
    <rPh sb="0" eb="2">
      <t>ホジョ</t>
    </rPh>
    <rPh sb="2" eb="4">
      <t>タイショウ</t>
    </rPh>
    <rPh sb="7" eb="9">
      <t>コウジ</t>
    </rPh>
    <rPh sb="9" eb="11">
      <t>ナイヨウ</t>
    </rPh>
    <rPh sb="13" eb="14">
      <t>レイ</t>
    </rPh>
    <rPh sb="19" eb="21">
      <t>カイシュウ</t>
    </rPh>
    <rPh sb="21" eb="23">
      <t>コウジ</t>
    </rPh>
    <phoneticPr fontId="2"/>
  </si>
  <si>
    <t>総事業費</t>
  </si>
  <si>
    <t>寄付金その
他の収入額</t>
    <rPh sb="0" eb="3">
      <t>キフキン</t>
    </rPh>
    <phoneticPr fontId="5"/>
  </si>
  <si>
    <t>差引額</t>
  </si>
  <si>
    <t>対象経費の
支出予定額</t>
    <phoneticPr fontId="5"/>
  </si>
  <si>
    <t>基 準 額</t>
    <phoneticPr fontId="11"/>
  </si>
  <si>
    <r>
      <t xml:space="preserve">選 定 額
</t>
    </r>
    <r>
      <rPr>
        <sz val="8"/>
        <color rgb="FF000000"/>
        <rFont val="ＭＳ Ｐゴシック"/>
        <family val="3"/>
        <charset val="128"/>
      </rPr>
      <t>（Ｃ）・（Ｄ）・（Ｅ）のうち最少額</t>
    </r>
    <phoneticPr fontId="11"/>
  </si>
  <si>
    <t>補助率</t>
    <phoneticPr fontId="4"/>
  </si>
  <si>
    <t>選定額×補助率</t>
    <rPh sb="0" eb="2">
      <t>センテイ</t>
    </rPh>
    <rPh sb="2" eb="3">
      <t>ガク</t>
    </rPh>
    <rPh sb="4" eb="7">
      <t>ホジョリツ</t>
    </rPh>
    <phoneticPr fontId="4"/>
  </si>
  <si>
    <t>都道府県
補助額</t>
    <rPh sb="0" eb="4">
      <t>トドウフケン</t>
    </rPh>
    <rPh sb="5" eb="7">
      <t>ホジョ</t>
    </rPh>
    <rPh sb="7" eb="8">
      <t>ガク</t>
    </rPh>
    <phoneticPr fontId="4"/>
  </si>
  <si>
    <t>差引追加交付
（一部取消）
申請額</t>
    <rPh sb="0" eb="2">
      <t>サシヒキ</t>
    </rPh>
    <rPh sb="2" eb="4">
      <t>ツイカ</t>
    </rPh>
    <rPh sb="4" eb="6">
      <t>コウフ</t>
    </rPh>
    <rPh sb="8" eb="10">
      <t>イチブ</t>
    </rPh>
    <rPh sb="10" eb="12">
      <t>トリケシ</t>
    </rPh>
    <rPh sb="14" eb="17">
      <t>シンセイガク</t>
    </rPh>
    <phoneticPr fontId="4"/>
  </si>
  <si>
    <t>(Ａ)</t>
    <phoneticPr fontId="5"/>
  </si>
  <si>
    <t>(Ｂ)</t>
    <phoneticPr fontId="5"/>
  </si>
  <si>
    <t>(A)-(B)=(C)</t>
  </si>
  <si>
    <t>（Ｄ)</t>
    <phoneticPr fontId="5"/>
  </si>
  <si>
    <t>（Ｅ)</t>
    <phoneticPr fontId="5"/>
  </si>
  <si>
    <t>（Ｆ)</t>
    <phoneticPr fontId="5"/>
  </si>
  <si>
    <t>（G）＝（F）×補助率1/2</t>
    <rPh sb="8" eb="11">
      <t>ホジョリツ</t>
    </rPh>
    <phoneticPr fontId="4"/>
  </si>
  <si>
    <t>（H）</t>
    <phoneticPr fontId="4"/>
  </si>
  <si>
    <t>（I）</t>
    <phoneticPr fontId="11"/>
  </si>
  <si>
    <t>（K）</t>
    <phoneticPr fontId="4"/>
  </si>
  <si>
    <t>選択</t>
    <rPh sb="0" eb="2">
      <t>センタク</t>
    </rPh>
    <phoneticPr fontId="4"/>
  </si>
  <si>
    <t xml:space="preserve">         円</t>
  </si>
  <si>
    <t>　　　　円</t>
  </si>
  <si>
    <t>厚労産婦人科</t>
    <rPh sb="0" eb="2">
      <t>コウロウ</t>
    </rPh>
    <rPh sb="2" eb="6">
      <t>サンフジンカ</t>
    </rPh>
    <phoneticPr fontId="11"/>
  </si>
  <si>
    <t>診察室の新築工事</t>
    <rPh sb="0" eb="3">
      <t>シンサツシツ</t>
    </rPh>
    <rPh sb="4" eb="6">
      <t>シンチク</t>
    </rPh>
    <rPh sb="6" eb="8">
      <t>コウジ</t>
    </rPh>
    <phoneticPr fontId="4"/>
  </si>
  <si>
    <t>県立厚労病院</t>
    <rPh sb="0" eb="2">
      <t>ケンリツ</t>
    </rPh>
    <rPh sb="2" eb="4">
      <t>コウロウ</t>
    </rPh>
    <rPh sb="4" eb="6">
      <t>ビョウイン</t>
    </rPh>
    <phoneticPr fontId="11"/>
  </si>
  <si>
    <t>診察室の改修工事</t>
    <rPh sb="0" eb="3">
      <t>シンサツシツ</t>
    </rPh>
    <rPh sb="4" eb="6">
      <t>カイシュウ</t>
    </rPh>
    <rPh sb="6" eb="8">
      <t>コウジ</t>
    </rPh>
    <phoneticPr fontId="4"/>
  </si>
  <si>
    <t>【留意事項】</t>
    <rPh sb="1" eb="3">
      <t>リュウイ</t>
    </rPh>
    <rPh sb="3" eb="5">
      <t>ジコウ</t>
    </rPh>
    <phoneticPr fontId="5"/>
  </si>
  <si>
    <t>申請時には、間接補助の場合には、選定額×補助率1/2と、都道府県が補助した額を比較して少ない方の額が申請額となる</t>
    <rPh sb="0" eb="3">
      <t>シンセイジ</t>
    </rPh>
    <rPh sb="6" eb="8">
      <t>カンセツ</t>
    </rPh>
    <rPh sb="8" eb="10">
      <t>ホジョ</t>
    </rPh>
    <rPh sb="11" eb="13">
      <t>バアイ</t>
    </rPh>
    <rPh sb="16" eb="18">
      <t>センテイ</t>
    </rPh>
    <rPh sb="18" eb="19">
      <t>ガク</t>
    </rPh>
    <rPh sb="20" eb="23">
      <t>ホジョリツ</t>
    </rPh>
    <rPh sb="28" eb="32">
      <t>トドウフケン</t>
    </rPh>
    <rPh sb="33" eb="35">
      <t>ホジョ</t>
    </rPh>
    <rPh sb="37" eb="38">
      <t>ガク</t>
    </rPh>
    <rPh sb="39" eb="41">
      <t>ヒカク</t>
    </rPh>
    <rPh sb="43" eb="44">
      <t>スク</t>
    </rPh>
    <rPh sb="46" eb="47">
      <t>ホウ</t>
    </rPh>
    <rPh sb="48" eb="49">
      <t>ガク</t>
    </rPh>
    <rPh sb="50" eb="52">
      <t>シンセイ</t>
    </rPh>
    <rPh sb="52" eb="53">
      <t>ガク</t>
    </rPh>
    <phoneticPr fontId="11"/>
  </si>
  <si>
    <t>J欄及びK欄については、交付要綱の７による変更交付申請手続の他は斜線を引くこと。</t>
    <phoneticPr fontId="4"/>
  </si>
  <si>
    <t>（A）総事業費は、地域連携周産期支援事業（産科施設のうち施設）に関わるすべての経費で、設計その他工事に伴う事務に要する費用も含まれる。</t>
    <rPh sb="21" eb="23">
      <t>サンカ</t>
    </rPh>
    <rPh sb="23" eb="25">
      <t>シセツ</t>
    </rPh>
    <phoneticPr fontId="4"/>
  </si>
  <si>
    <t>（B）寄付金とは、寄付者がその使途を、本事業に指定する寄付金をいい、使途を指定しない一般寄付金及び総事業のうち、補助対象外の事業に対する寄付金は、ここにいう寄付金とはみなさない。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t>
    <phoneticPr fontId="11"/>
  </si>
  <si>
    <t>（D）対象経費は、産前・産後の診療を行う産科医療機関として必要な診察室の新築、増築、改築及び改修に要する工事費又は工事請負費</t>
    <rPh sb="3" eb="5">
      <t>タイショウ</t>
    </rPh>
    <rPh sb="5" eb="7">
      <t>ケイヒ</t>
    </rPh>
    <rPh sb="9" eb="11">
      <t>サンゼン</t>
    </rPh>
    <rPh sb="12" eb="14">
      <t>サンゴ</t>
    </rPh>
    <rPh sb="15" eb="17">
      <t>シンリョウ</t>
    </rPh>
    <rPh sb="18" eb="19">
      <t>オコナ</t>
    </rPh>
    <rPh sb="20" eb="22">
      <t>サンカ</t>
    </rPh>
    <rPh sb="22" eb="24">
      <t>イリョウ</t>
    </rPh>
    <rPh sb="24" eb="26">
      <t>キカン</t>
    </rPh>
    <rPh sb="29" eb="31">
      <t>ヒツヨウ</t>
    </rPh>
    <rPh sb="32" eb="34">
      <t>シンサツ</t>
    </rPh>
    <rPh sb="34" eb="35">
      <t>シツ</t>
    </rPh>
    <phoneticPr fontId="11"/>
  </si>
  <si>
    <t>第１号様式_別表７（事業計画書）</t>
    <phoneticPr fontId="4"/>
  </si>
  <si>
    <t>地域連携周産期支援事業（産科施設）＿設備＿経費所要額調　様式</t>
    <rPh sb="18" eb="20">
      <t>セツビ</t>
    </rPh>
    <rPh sb="28" eb="30">
      <t>ヨウシキ</t>
    </rPh>
    <phoneticPr fontId="5"/>
  </si>
  <si>
    <t>超音波診断装置
の金額</t>
    <rPh sb="9" eb="11">
      <t>キンガク</t>
    </rPh>
    <phoneticPr fontId="4"/>
  </si>
  <si>
    <t>診察台（内診台）
の金額</t>
    <phoneticPr fontId="4"/>
  </si>
  <si>
    <t>分娩監視装置
の金額</t>
    <phoneticPr fontId="4"/>
  </si>
  <si>
    <t>補助対象品目
の小計額</t>
    <rPh sb="8" eb="10">
      <t>ショウケイ</t>
    </rPh>
    <rPh sb="10" eb="11">
      <t>ガク</t>
    </rPh>
    <phoneticPr fontId="4"/>
  </si>
  <si>
    <t>寄付金その
他の収入額</t>
    <rPh sb="0" eb="2">
      <t>キフ</t>
    </rPh>
    <rPh sb="2" eb="3">
      <t>キン</t>
    </rPh>
    <phoneticPr fontId="5"/>
  </si>
  <si>
    <t>補助率</t>
  </si>
  <si>
    <t>選定額×補助率</t>
    <phoneticPr fontId="4"/>
  </si>
  <si>
    <t>（G）＝（F）×補助率1/2</t>
    <phoneticPr fontId="4"/>
  </si>
  <si>
    <t xml:space="preserve">       円</t>
    <phoneticPr fontId="4"/>
  </si>
  <si>
    <t xml:space="preserve">  円</t>
    <phoneticPr fontId="4"/>
  </si>
  <si>
    <t>（A）総事業費は、地域連携周産期支援事業（産科施設のうち設備）に関わるすべての経費</t>
    <rPh sb="21" eb="23">
      <t>サンカ</t>
    </rPh>
    <rPh sb="23" eb="25">
      <t>シセツ</t>
    </rPh>
    <rPh sb="28" eb="30">
      <t>セツビ</t>
    </rPh>
    <phoneticPr fontId="4"/>
  </si>
  <si>
    <t>（D）対象経費は、妊婦健診を行う産科医療施設として必要な医療機器購入費（超音波診断装置、診察台（内診台）、分娩監視装置）</t>
    <phoneticPr fontId="11"/>
  </si>
  <si>
    <t>超音波診断装置</t>
    <phoneticPr fontId="4"/>
  </si>
  <si>
    <t>診察台（内診台）</t>
    <phoneticPr fontId="4"/>
  </si>
  <si>
    <t>分娩監視装置</t>
    <phoneticPr fontId="4"/>
  </si>
  <si>
    <t>国庫補助
基本額</t>
    <rPh sb="0" eb="2">
      <t>コッコ</t>
    </rPh>
    <rPh sb="2" eb="4">
      <t>ホジョ</t>
    </rPh>
    <rPh sb="5" eb="7">
      <t>キホン</t>
    </rPh>
    <rPh sb="7" eb="8">
      <t>ガク</t>
    </rPh>
    <phoneticPr fontId="11"/>
  </si>
  <si>
    <t>事業区分</t>
    <rPh sb="0" eb="2">
      <t>ジギョウ</t>
    </rPh>
    <rPh sb="2" eb="4">
      <t>クブン</t>
    </rPh>
    <phoneticPr fontId="5"/>
  </si>
  <si>
    <t>所要額計算</t>
    <rPh sb="0" eb="3">
      <t>ショヨウガク</t>
    </rPh>
    <rPh sb="3" eb="5">
      <t>ケイサン</t>
    </rPh>
    <phoneticPr fontId="5"/>
  </si>
  <si>
    <t>国庫補助ラインナップ</t>
    <rPh sb="0" eb="2">
      <t>コッコ</t>
    </rPh>
    <rPh sb="2" eb="4">
      <t>ホジョ</t>
    </rPh>
    <phoneticPr fontId="5"/>
  </si>
  <si>
    <t>構造</t>
    <rPh sb="0" eb="2">
      <t>コウゾウ</t>
    </rPh>
    <phoneticPr fontId="5"/>
  </si>
  <si>
    <t>地域医療介護総合確保基金</t>
    <rPh sb="0" eb="2">
      <t>チイキ</t>
    </rPh>
    <rPh sb="2" eb="4">
      <t>イリョウ</t>
    </rPh>
    <rPh sb="4" eb="6">
      <t>カイゴ</t>
    </rPh>
    <rPh sb="6" eb="8">
      <t>ソウゴウ</t>
    </rPh>
    <rPh sb="8" eb="10">
      <t>カクホ</t>
    </rPh>
    <rPh sb="10" eb="12">
      <t>キキン</t>
    </rPh>
    <phoneticPr fontId="5"/>
  </si>
  <si>
    <t>医療提供体制施設整備交付金</t>
    <rPh sb="0" eb="2">
      <t>イリョウ</t>
    </rPh>
    <rPh sb="2" eb="4">
      <t>テイキョウ</t>
    </rPh>
    <rPh sb="4" eb="6">
      <t>タイセイ</t>
    </rPh>
    <rPh sb="6" eb="8">
      <t>シセツ</t>
    </rPh>
    <rPh sb="8" eb="10">
      <t>セイビ</t>
    </rPh>
    <rPh sb="10" eb="13">
      <t>コウフキン</t>
    </rPh>
    <phoneticPr fontId="5"/>
  </si>
  <si>
    <t>医療施設等施設整備費補助金</t>
    <rPh sb="0" eb="4">
      <t>イリョウシセツ</t>
    </rPh>
    <rPh sb="4" eb="5">
      <t>トウ</t>
    </rPh>
    <rPh sb="5" eb="7">
      <t>シセツ</t>
    </rPh>
    <rPh sb="7" eb="9">
      <t>セイビ</t>
    </rPh>
    <rPh sb="9" eb="10">
      <t>ヒ</t>
    </rPh>
    <rPh sb="10" eb="13">
      <t>ホジョキン</t>
    </rPh>
    <phoneticPr fontId="5"/>
  </si>
  <si>
    <t>－</t>
    <phoneticPr fontId="5"/>
  </si>
  <si>
    <t>(1) へき地診療所施設整備事業</t>
    <phoneticPr fontId="5"/>
  </si>
  <si>
    <t>生産性向上・職場環境整備等支援事業</t>
    <phoneticPr fontId="5"/>
  </si>
  <si>
    <t>鉄筋コンクリート造</t>
    <rPh sb="0" eb="2">
      <t>テッキン</t>
    </rPh>
    <rPh sb="8" eb="9">
      <t>ヅク</t>
    </rPh>
    <phoneticPr fontId="5"/>
  </si>
  <si>
    <t>(2) 過疎地域等特定診療所施設整備事業</t>
    <phoneticPr fontId="5"/>
  </si>
  <si>
    <t>病床数適正化支援事業</t>
    <rPh sb="2" eb="3">
      <t>カズ</t>
    </rPh>
    <rPh sb="3" eb="6">
      <t>テキセイカ</t>
    </rPh>
    <phoneticPr fontId="5"/>
  </si>
  <si>
    <t>(3) へき地保健指導所施設整備事業</t>
    <phoneticPr fontId="5"/>
  </si>
  <si>
    <t>施設整備促進支援事業</t>
    <phoneticPr fontId="5"/>
  </si>
  <si>
    <t>木造</t>
    <rPh sb="0" eb="2">
      <t>モクゾウ</t>
    </rPh>
    <phoneticPr fontId="26"/>
  </si>
  <si>
    <t>(4) 研修医のための研修施設整備事業</t>
    <phoneticPr fontId="5"/>
  </si>
  <si>
    <t>分娩取扱施設支援事業</t>
    <phoneticPr fontId="5"/>
  </si>
  <si>
    <t>(5) 臨床研修病院施設整備事業</t>
    <phoneticPr fontId="5"/>
  </si>
  <si>
    <t>小児医療施設支援事業</t>
    <phoneticPr fontId="5"/>
  </si>
  <si>
    <t>(6) へき地医療拠点病院施設整備事業</t>
    <phoneticPr fontId="5"/>
  </si>
  <si>
    <t>地域連携周産期支援事業（分娩取扱施設）</t>
    <phoneticPr fontId="5"/>
  </si>
  <si>
    <t>(7) 医師臨床研修病院研修医環境整備事業</t>
    <phoneticPr fontId="5"/>
  </si>
  <si>
    <t>医療施設等経営強化緊急支援執行事業</t>
    <phoneticPr fontId="5"/>
  </si>
  <si>
    <t>(8) 離島等患者宿泊施設施設整備事業</t>
    <phoneticPr fontId="5"/>
  </si>
  <si>
    <t>地域連携周産期支援事業（産科施設のうち施設）</t>
    <rPh sb="12" eb="14">
      <t>サンカ</t>
    </rPh>
    <rPh sb="14" eb="16">
      <t>シセツ</t>
    </rPh>
    <rPh sb="19" eb="21">
      <t>シセツ</t>
    </rPh>
    <phoneticPr fontId="5"/>
  </si>
  <si>
    <t>(9) 産科医療機関施設整備事業</t>
    <phoneticPr fontId="5"/>
  </si>
  <si>
    <t>地域連携周産期支援事業（産科施設のうち設備）</t>
    <rPh sb="12" eb="14">
      <t>サンカ</t>
    </rPh>
    <rPh sb="14" eb="16">
      <t>シセツ</t>
    </rPh>
    <rPh sb="19" eb="21">
      <t>セツビ</t>
    </rPh>
    <phoneticPr fontId="5"/>
  </si>
  <si>
    <t>(10) 分娩取扱施設施設整備事業</t>
    <phoneticPr fontId="5"/>
  </si>
  <si>
    <t>_12_共同利用施設施設整備事業</t>
  </si>
  <si>
    <t>(11) 死亡時画像診断システム施設整備事業</t>
    <phoneticPr fontId="5"/>
  </si>
  <si>
    <t>(12) 有床診療所等スプリンクラー等施設整備事業</t>
    <phoneticPr fontId="5"/>
  </si>
  <si>
    <t>(13) 南海トラフ地震に係る津波避難対策緊急事業</t>
    <phoneticPr fontId="5"/>
  </si>
  <si>
    <t>(14)院内感染対策施設整備事業</t>
    <phoneticPr fontId="5"/>
  </si>
  <si>
    <t>事業区分（様式２，４，５用）</t>
    <rPh sb="0" eb="2">
      <t>ジギョウ</t>
    </rPh>
    <rPh sb="2" eb="4">
      <t>クブン</t>
    </rPh>
    <rPh sb="5" eb="7">
      <t>ヨウシキ</t>
    </rPh>
    <rPh sb="12" eb="13">
      <t>ヨウ</t>
    </rPh>
    <phoneticPr fontId="5"/>
  </si>
  <si>
    <t>へき地診療所施設整備事業</t>
    <phoneticPr fontId="5"/>
  </si>
  <si>
    <t>過疎地域等特定診療所施設整備事業</t>
    <phoneticPr fontId="5"/>
  </si>
  <si>
    <t>へき地保健指導所施設整備事業</t>
    <phoneticPr fontId="5"/>
  </si>
  <si>
    <t>研修医のための研修施設整備事業</t>
    <phoneticPr fontId="5"/>
  </si>
  <si>
    <t>臨床研修病院施設整備事業</t>
    <phoneticPr fontId="5"/>
  </si>
  <si>
    <t>へき地医療拠点病院施設整備事業</t>
    <phoneticPr fontId="5"/>
  </si>
  <si>
    <t>１　休日夜間急患センター施設整備事業</t>
    <phoneticPr fontId="5"/>
  </si>
  <si>
    <t>２　病院群輪番制病院及び共同利用型病院施設整備事業</t>
  </si>
  <si>
    <t>５　救命救急センター施設整備事業</t>
  </si>
  <si>
    <t>６　小児救急医療拠点病院施設整備事業</t>
  </si>
  <si>
    <t>７　小児初期救急センター施設整備事業</t>
  </si>
  <si>
    <t>８　小児集中治療室施設整備事業</t>
  </si>
  <si>
    <t>９　小児医療施設施設整備事業</t>
  </si>
  <si>
    <t>10　周産期医療施設施設整備事業</t>
  </si>
  <si>
    <t>11　地域療育支援施設施設整備事業</t>
  </si>
  <si>
    <t>12　共同利用施設施設整備事業</t>
  </si>
  <si>
    <t>13（１）　医療施設近代化施設整備事業（精神病棟改修等整備事業）</t>
    <rPh sb="20" eb="22">
      <t>セイシン</t>
    </rPh>
    <rPh sb="22" eb="24">
      <t>ビョウトウ</t>
    </rPh>
    <rPh sb="24" eb="26">
      <t>カイシュウ</t>
    </rPh>
    <rPh sb="26" eb="27">
      <t>トウ</t>
    </rPh>
    <rPh sb="27" eb="31">
      <t>セイビジギョウ</t>
    </rPh>
    <phoneticPr fontId="5"/>
  </si>
  <si>
    <t>13（２）　医療施設近代化施設整備事業（結核病棟改修等整備事業）</t>
    <phoneticPr fontId="5"/>
  </si>
  <si>
    <t>13（３）　医療施設近代化施設整備事業（診療所）</t>
    <rPh sb="20" eb="23">
      <t>シンリョウジョ</t>
    </rPh>
    <phoneticPr fontId="1"/>
  </si>
  <si>
    <t>13（４）　医療施設近代化施設整備事業（療養病床療養環境改善事業）</t>
    <phoneticPr fontId="5"/>
  </si>
  <si>
    <t>13（５）　医療施設近代化施設整備事業（介護老人保健施設等整備事業）</t>
    <rPh sb="28" eb="29">
      <t>トウ</t>
    </rPh>
    <rPh sb="29" eb="33">
      <t>セイビジギョウ</t>
    </rPh>
    <phoneticPr fontId="5"/>
  </si>
  <si>
    <t>14　基幹災害拠点病院施設整備事業</t>
  </si>
  <si>
    <t>15　地域災害拠点病院施設整備事業</t>
    <phoneticPr fontId="4"/>
  </si>
  <si>
    <t>16　災害拠点精神科病院施設整備事業</t>
    <phoneticPr fontId="4"/>
  </si>
  <si>
    <t>20　治験施設施設整備事業</t>
  </si>
  <si>
    <t>21　特定地域病院施設整備事業</t>
  </si>
  <si>
    <t>22　医療施設土砂災害防止施設整備事業</t>
    <rPh sb="3" eb="5">
      <t>イリョウ</t>
    </rPh>
    <rPh sb="5" eb="7">
      <t>シセツ</t>
    </rPh>
    <rPh sb="7" eb="9">
      <t>ドシャ</t>
    </rPh>
    <rPh sb="9" eb="11">
      <t>サイガイ</t>
    </rPh>
    <rPh sb="11" eb="13">
      <t>ボウシ</t>
    </rPh>
    <rPh sb="13" eb="15">
      <t>シセツ</t>
    </rPh>
    <rPh sb="15" eb="17">
      <t>セイビ</t>
    </rPh>
    <rPh sb="17" eb="19">
      <t>ジギョウ</t>
    </rPh>
    <phoneticPr fontId="1"/>
  </si>
  <si>
    <t>23　医療施設耐震整備事業</t>
  </si>
  <si>
    <t>26　医療機器管理室施設整備事業</t>
  </si>
  <si>
    <t>28　看護師の特定行為に係る指定研修機関等施設整備事業</t>
  </si>
  <si>
    <t>29　地域拠点病院・地域拠点歯科診療所施設整備事業</t>
  </si>
  <si>
    <t>医師臨床研修病院研修医環境整備事業</t>
    <phoneticPr fontId="5"/>
  </si>
  <si>
    <t>離島等患者宿泊施設施設整備事業</t>
    <phoneticPr fontId="5"/>
  </si>
  <si>
    <t>該当なし（厚労大臣が認める場合）</t>
    <rPh sb="0" eb="2">
      <t>ガイトウ</t>
    </rPh>
    <rPh sb="5" eb="7">
      <t>コウロウ</t>
    </rPh>
    <rPh sb="7" eb="9">
      <t>ダイジン</t>
    </rPh>
    <rPh sb="10" eb="11">
      <t>ミト</t>
    </rPh>
    <rPh sb="13" eb="15">
      <t>バアイ</t>
    </rPh>
    <phoneticPr fontId="5"/>
  </si>
  <si>
    <t>産科医療機関施設整備事業</t>
    <phoneticPr fontId="5"/>
  </si>
  <si>
    <t>分娩取扱施設施設整備事業</t>
    <phoneticPr fontId="5"/>
  </si>
  <si>
    <t>死亡時画像診断システム施設整備事業</t>
    <phoneticPr fontId="5"/>
  </si>
  <si>
    <t>１　へき地診療所施設整備事業</t>
    <phoneticPr fontId="5"/>
  </si>
  <si>
    <t>２　過疎地域等特定診療所施設整備事業</t>
    <phoneticPr fontId="5"/>
  </si>
  <si>
    <t>３　へき地保健指導所施設整備事業</t>
    <phoneticPr fontId="5"/>
  </si>
  <si>
    <t>４　研修医のための研修施設整備事業</t>
    <phoneticPr fontId="5"/>
  </si>
  <si>
    <t>５　臨床研修病院施設整備事業</t>
    <phoneticPr fontId="5"/>
  </si>
  <si>
    <t>６　へき地医療拠点病院施設整備事業</t>
    <phoneticPr fontId="5"/>
  </si>
  <si>
    <t>７　医師臨床研修病院研修医環境整備事業</t>
    <phoneticPr fontId="5"/>
  </si>
  <si>
    <t>８　離島等患者宿泊施設施設整備事業</t>
    <phoneticPr fontId="5"/>
  </si>
  <si>
    <t>９　産科医療機関施設整備事業</t>
    <phoneticPr fontId="5"/>
  </si>
  <si>
    <t>10　分娩取扱施設施設整備事業</t>
    <phoneticPr fontId="5"/>
  </si>
  <si>
    <t>11　解剖・死亡時画像診断等施設整備事業</t>
    <rPh sb="3" eb="5">
      <t>カイボウ</t>
    </rPh>
    <rPh sb="6" eb="9">
      <t>シボウジ</t>
    </rPh>
    <rPh sb="9" eb="11">
      <t>ガゾウ</t>
    </rPh>
    <rPh sb="11" eb="13">
      <t>シンダン</t>
    </rPh>
    <phoneticPr fontId="5"/>
  </si>
  <si>
    <t>14　院内感染対策施設整備事業</t>
    <phoneticPr fontId="5"/>
  </si>
  <si>
    <t>16　新興感染症対応力強化事業（協定締結医療機関施設整備事業）</t>
    <phoneticPr fontId="5"/>
  </si>
  <si>
    <t>17　重点医師偏在対策支援区域における診療所の承継・開業支援事業</t>
    <phoneticPr fontId="5"/>
  </si>
  <si>
    <t>有床診療所等スプリンクラー等施設整備事業</t>
    <phoneticPr fontId="5"/>
  </si>
  <si>
    <t>南海トラフ地震に係る津波避難対策緊急事業</t>
    <phoneticPr fontId="5"/>
  </si>
  <si>
    <t>院内感染対策施設整備事業</t>
    <phoneticPr fontId="5"/>
  </si>
  <si>
    <t>（J）</t>
    <phoneticPr fontId="11"/>
  </si>
  <si>
    <t>（L）</t>
    <phoneticPr fontId="4"/>
  </si>
  <si>
    <t>都道府県に入力頂く箇所（入力不要）</t>
    <rPh sb="0" eb="4">
      <t>トドウフケン</t>
    </rPh>
    <rPh sb="5" eb="7">
      <t>ニュウリョク</t>
    </rPh>
    <rPh sb="6" eb="7">
      <t>キニュウ</t>
    </rPh>
    <rPh sb="7" eb="8">
      <t>イタダ</t>
    </rPh>
    <rPh sb="9" eb="11">
      <t>カショ</t>
    </rPh>
    <rPh sb="12" eb="14">
      <t>ニュウリョク</t>
    </rPh>
    <rPh sb="14" eb="16">
      <t>フヨウ</t>
    </rPh>
    <phoneticPr fontId="11"/>
  </si>
  <si>
    <t>R8に契約し、納品されたか
（〇か×を選択してください）</t>
    <rPh sb="3" eb="5">
      <t>ケイヤク</t>
    </rPh>
    <rPh sb="7" eb="9">
      <t>ノウヒン</t>
    </rPh>
    <rPh sb="19" eb="21">
      <t>センタク</t>
    </rPh>
    <phoneticPr fontId="2"/>
  </si>
  <si>
    <t>令和8年度内に契約し、着工したか否か
（〇or×を選択）</t>
    <rPh sb="0" eb="2">
      <t>レイワ</t>
    </rPh>
    <rPh sb="3" eb="5">
      <t>ネンド</t>
    </rPh>
    <rPh sb="5" eb="6">
      <t>ナイ</t>
    </rPh>
    <rPh sb="7" eb="9">
      <t>ケイヤク</t>
    </rPh>
    <rPh sb="11" eb="13">
      <t>チャッコウ</t>
    </rPh>
    <rPh sb="16" eb="17">
      <t>イナ</t>
    </rPh>
    <rPh sb="25" eb="27">
      <t>センタク</t>
    </rPh>
    <phoneticPr fontId="11"/>
  </si>
  <si>
    <t>（見込みを含む）</t>
    <rPh sb="1" eb="3">
      <t>ミコ</t>
    </rPh>
    <rPh sb="5" eb="6">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</si>
</sst>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_);[Red]\(#,##0\)"/>
  </numFmts>
  <fonts count="27">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color theme="1"/>
      <name val="ＭＳ Ｐゴシック"/>
      <family val="3"/>
      <charset val="128"/>
    </font>
    <font>
      <sz val="9"/>
      <color rgb="FF000000"/>
      <name val="ＭＳ Ｐゴシック"/>
      <family val="3"/>
      <charset val="128"/>
    </font>
    <font>
      <sz val="11"/>
      <color rgb="FF000000"/>
      <name val="ＭＳ Ｐゴシック"/>
      <family val="3"/>
      <charset val="128"/>
    </font>
    <font>
      <sz val="11"/>
      <name val="ＭＳ Ｐゴシック"/>
      <family val="3"/>
      <charset val="128"/>
    </font>
    <font>
      <sz val="11"/>
      <name val="明朝"/>
      <family val="1"/>
      <charset val="128"/>
    </font>
    <font>
      <sz val="6"/>
      <name val="ＭＳ Ｐゴシック"/>
      <family val="2"/>
      <charset val="128"/>
      <scheme val="minor"/>
    </font>
    <font>
      <sz val="11"/>
      <color theme="1"/>
      <name val="メイリオ"/>
      <family val="3"/>
      <charset val="128"/>
    </font>
    <font>
      <sz val="11"/>
      <name val="ＭＳ Ｐ明朝"/>
      <family val="1"/>
      <charset val="128"/>
    </font>
    <font>
      <sz val="11"/>
      <color theme="1"/>
      <name val="ＭＳ 明朝"/>
      <family val="1"/>
      <charset val="128"/>
    </font>
    <font>
      <sz val="14"/>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9"/>
      <color rgb="FFFF0000"/>
      <name val="ＭＳ Ｐゴシック"/>
      <family val="3"/>
      <charset val="128"/>
    </font>
    <font>
      <sz val="9"/>
      <name val="ＭＳ Ｐゴシック"/>
      <family val="3"/>
      <charset val="128"/>
    </font>
    <font>
      <sz val="8"/>
      <name val="ＭＳ Ｐゴシック"/>
      <family val="3"/>
      <charset val="128"/>
      <scheme val="minor"/>
    </font>
    <font>
      <sz val="9"/>
      <color rgb="FF000000"/>
      <name val="ＭＳ Ｐゴシック"/>
      <family val="3"/>
    </font>
    <font>
      <sz val="8"/>
      <color rgb="FF000000"/>
      <name val="ＭＳ Ｐゴシック"/>
      <family val="3"/>
      <charset val="128"/>
    </font>
    <font>
      <sz val="9"/>
      <color theme="1" tint="0.14999847407452621"/>
      <name val="ＭＳ Ｐゴシック"/>
      <family val="3"/>
      <charset val="128"/>
    </font>
    <font>
      <sz val="10"/>
      <color theme="1"/>
      <name val="メイリオ"/>
      <family val="3"/>
      <charset val="128"/>
    </font>
    <font>
      <b/>
      <sz val="14"/>
      <color rgb="FF000000"/>
      <name val="ＭＳ Ｐゴシック"/>
      <family val="3"/>
      <charset val="128"/>
    </font>
    <font>
      <sz val="9"/>
      <color indexed="8"/>
      <name val="ＭＳ Ｐゴシック"/>
      <family val="3"/>
      <charset val="128"/>
    </font>
  </fonts>
  <fills count="15">
    <fill>
      <patternFill patternType="none"/>
    </fill>
    <fill>
      <patternFill patternType="gray125"/>
    </fill>
    <fill>
      <patternFill patternType="solid">
        <fgColor rgb="FFFFFFCC"/>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CCCC"/>
        <bgColor indexed="64"/>
      </patternFill>
    </fill>
    <fill>
      <patternFill patternType="solid">
        <fgColor rgb="FFFFCCFF"/>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s>
  <borders count="58">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ck">
        <color rgb="FF000000"/>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ck">
        <color rgb="FF000000"/>
      </left>
      <right style="medium">
        <color rgb="FF000000"/>
      </right>
      <top/>
      <bottom style="medium">
        <color rgb="FF000000"/>
      </bottom>
      <diagonal/>
    </border>
    <border>
      <left style="medium">
        <color rgb="FF000000"/>
      </left>
      <right/>
      <top style="thick">
        <color rgb="FF000000"/>
      </top>
      <bottom/>
      <diagonal/>
    </border>
    <border>
      <left style="medium">
        <color rgb="FF000000"/>
      </left>
      <right style="medium">
        <color rgb="FF000000"/>
      </right>
      <top style="thick">
        <color rgb="FF000000"/>
      </top>
      <bottom/>
      <diagonal/>
    </border>
    <border>
      <left/>
      <right style="medium">
        <color rgb="FF000000"/>
      </right>
      <top style="thick">
        <color rgb="FF000000"/>
      </top>
      <bottom/>
      <diagonal/>
    </border>
    <border>
      <left style="thick">
        <color rgb="FF000000"/>
      </left>
      <right style="medium">
        <color rgb="FF000000"/>
      </right>
      <top style="thick">
        <color rgb="FF000000"/>
      </top>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diagonalDown="1">
      <left style="medium">
        <color rgb="FF000000"/>
      </left>
      <right/>
      <top/>
      <bottom style="thick">
        <color rgb="FF000000"/>
      </bottom>
      <diagonal style="thin">
        <color rgb="FF000000"/>
      </diagonal>
    </border>
    <border diagonalDown="1">
      <left style="medium">
        <color rgb="FF000000"/>
      </left>
      <right style="medium">
        <color rgb="FF000000"/>
      </right>
      <top/>
      <bottom style="thick">
        <color rgb="FF000000"/>
      </bottom>
      <diagonal style="thin">
        <color rgb="FF000000"/>
      </diagonal>
    </border>
    <border diagonalDown="1">
      <left/>
      <right style="medium">
        <color rgb="FF000000"/>
      </right>
      <top/>
      <bottom style="thick">
        <color rgb="FF000000"/>
      </bottom>
      <diagonal style="hair">
        <color rgb="FF000000"/>
      </diagonal>
    </border>
    <border diagonalDown="1">
      <left style="medium">
        <color rgb="FF000000"/>
      </left>
      <right style="medium">
        <color rgb="FF000000"/>
      </right>
      <top/>
      <bottom style="thick">
        <color rgb="FF000000"/>
      </bottom>
      <diagonal style="hair">
        <color rgb="FF000000"/>
      </diagonal>
    </border>
    <border>
      <left style="thick">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diagonal/>
    </border>
    <border diagonalUp="1">
      <left style="medium">
        <color auto="1"/>
      </left>
      <right style="medium">
        <color auto="1"/>
      </right>
      <top style="medium">
        <color auto="1"/>
      </top>
      <bottom style="medium">
        <color auto="1"/>
      </bottom>
      <diagonal style="thin">
        <color auto="1"/>
      </diagonal>
    </border>
    <border diagonalUp="1">
      <left style="thin">
        <color auto="1"/>
      </left>
      <right style="medium">
        <color auto="1"/>
      </right>
      <top style="medium">
        <color auto="1"/>
      </top>
      <bottom style="medium">
        <color auto="1"/>
      </bottom>
      <diagonal style="thin">
        <color auto="1"/>
      </diagonal>
    </border>
    <border>
      <left style="medium">
        <color rgb="FF000000"/>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rgb="FF000000"/>
      </left>
      <right/>
      <top/>
      <bottom/>
      <diagonal/>
    </border>
    <border>
      <left style="medium">
        <color indexed="64"/>
      </left>
      <right style="thick">
        <color indexed="64"/>
      </right>
      <top/>
      <bottom/>
      <diagonal/>
    </border>
    <border>
      <left style="medium">
        <color rgb="FF000000"/>
      </left>
      <right style="medium">
        <color indexed="64"/>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thick">
        <color indexed="64"/>
      </right>
      <top style="thick">
        <color indexed="64"/>
      </top>
      <bottom/>
      <diagonal/>
    </border>
    <border>
      <left style="medium">
        <color indexed="64"/>
      </left>
      <right style="medium">
        <color indexed="64"/>
      </right>
      <top style="thick">
        <color indexed="64"/>
      </top>
      <bottom/>
      <diagonal/>
    </border>
    <border>
      <left/>
      <right/>
      <top/>
      <bottom style="thick">
        <color indexed="64"/>
      </bottom>
      <diagonal/>
    </border>
    <border>
      <left style="thin">
        <color rgb="FF000000"/>
      </left>
      <right style="thin">
        <color indexed="64"/>
      </right>
      <top style="thin">
        <color rgb="FF000000"/>
      </top>
      <bottom style="thick">
        <color rgb="FF000000"/>
      </bottom>
      <diagonal/>
    </border>
    <border>
      <left/>
      <right/>
      <top style="thick">
        <color indexed="64"/>
      </top>
      <bottom/>
      <diagonal/>
    </border>
    <border>
      <left style="medium">
        <color rgb="FF000000"/>
      </left>
      <right style="medium">
        <color indexed="64"/>
      </right>
      <top/>
      <bottom style="medium">
        <color indexed="64"/>
      </bottom>
      <diagonal/>
    </border>
    <border>
      <left style="medium">
        <color rgb="FF000000"/>
      </left>
      <right/>
      <top/>
      <bottom style="thick">
        <color rgb="FF000000"/>
      </bottom>
      <diagonal/>
    </border>
    <border>
      <left style="medium">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style="thick">
        <color rgb="FF000000"/>
      </left>
      <right style="medium">
        <color rgb="FF000000"/>
      </right>
      <top style="medium">
        <color indexed="64"/>
      </top>
      <bottom style="double">
        <color rgb="FF000000"/>
      </bottom>
      <diagonal/>
    </border>
    <border>
      <left/>
      <right style="medium">
        <color rgb="FF000000"/>
      </right>
      <top style="medium">
        <color indexed="64"/>
      </top>
      <bottom style="double">
        <color rgb="FF000000"/>
      </bottom>
      <diagonal/>
    </border>
    <border>
      <left style="medium">
        <color rgb="FF000000"/>
      </left>
      <right style="medium">
        <color rgb="FF000000"/>
      </right>
      <top style="medium">
        <color indexed="64"/>
      </top>
      <bottom style="double">
        <color rgb="FF000000"/>
      </bottom>
      <diagonal/>
    </border>
    <border>
      <left style="medium">
        <color rgb="FF000000"/>
      </left>
      <right/>
      <top style="medium">
        <color indexed="64"/>
      </top>
      <bottom style="double">
        <color rgb="FF000000"/>
      </bottom>
      <diagonal/>
    </border>
    <border diagonalUp="1">
      <left style="medium">
        <color auto="1"/>
      </left>
      <right style="medium">
        <color indexed="64"/>
      </right>
      <top style="medium">
        <color indexed="64"/>
      </top>
      <bottom style="double">
        <color rgb="FF000000"/>
      </bottom>
      <diagonal style="thin">
        <color auto="1"/>
      </diagonal>
    </border>
    <border>
      <left style="medium">
        <color rgb="FF000000"/>
      </left>
      <right style="medium">
        <color rgb="FF000000"/>
      </right>
      <top/>
      <bottom style="thick">
        <color rgb="FF000000"/>
      </bottom>
      <diagonal/>
    </border>
    <border diagonalUp="1">
      <left style="thin">
        <color auto="1"/>
      </left>
      <right style="medium">
        <color auto="1"/>
      </right>
      <top style="medium">
        <color indexed="64"/>
      </top>
      <bottom style="double">
        <color rgb="FF000000"/>
      </bottom>
      <diagonal style="thin">
        <color auto="1"/>
      </diagonal>
    </border>
  </borders>
  <cellStyleXfs count="11">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0" fontId="10" fillId="0" borderId="0"/>
    <xf numFmtId="38" fontId="10" fillId="0" borderId="0" applyFont="0" applyFill="0" applyBorder="0" applyAlignment="0" applyProtection="0"/>
    <xf numFmtId="0" fontId="2" fillId="0" borderId="0">
      <alignment vertical="center"/>
    </xf>
    <xf numFmtId="0" fontId="9" fillId="0" borderId="0"/>
    <xf numFmtId="0" fontId="2" fillId="0" borderId="0">
      <alignment vertical="center"/>
    </xf>
    <xf numFmtId="0" fontId="13" fillId="0" borderId="0"/>
    <xf numFmtId="38" fontId="13" fillId="0" borderId="0" applyFont="0" applyFill="0" applyBorder="0" applyAlignment="0" applyProtection="0"/>
    <xf numFmtId="0" fontId="1" fillId="0" borderId="0">
      <alignment vertical="center"/>
    </xf>
  </cellStyleXfs>
  <cellXfs count="146">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12"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56" fontId="6" fillId="0" borderId="0" xfId="0" applyNumberFormat="1" applyFont="1">
      <alignment vertical="center"/>
    </xf>
    <xf numFmtId="0" fontId="7" fillId="0" borderId="0" xfId="0" applyFont="1" applyAlignment="1">
      <alignment horizontal="left" vertical="center"/>
    </xf>
    <xf numFmtId="0" fontId="20" fillId="0" borderId="13" xfId="6" applyFont="1" applyBorder="1" applyAlignment="1">
      <alignment vertical="center"/>
    </xf>
    <xf numFmtId="0" fontId="20" fillId="0" borderId="14" xfId="6" applyFont="1" applyBorder="1" applyAlignment="1">
      <alignment vertical="center"/>
    </xf>
    <xf numFmtId="177" fontId="7" fillId="0" borderId="24" xfId="0" applyNumberFormat="1" applyFont="1" applyBorder="1" applyAlignment="1">
      <alignment vertical="center" shrinkToFit="1"/>
    </xf>
    <xf numFmtId="177" fontId="7" fillId="0" borderId="25" xfId="0" applyNumberFormat="1" applyFont="1" applyBorder="1" applyAlignment="1">
      <alignment vertical="center" shrinkToFit="1"/>
    </xf>
    <xf numFmtId="0" fontId="7" fillId="0" borderId="26" xfId="0" applyFont="1" applyBorder="1" applyAlignment="1">
      <alignment horizontal="right" vertical="center" shrinkToFit="1"/>
    </xf>
    <xf numFmtId="0" fontId="7" fillId="0" borderId="27" xfId="0" applyFont="1" applyBorder="1" applyAlignment="1">
      <alignment horizontal="right" vertical="center" shrinkToFit="1"/>
    </xf>
    <xf numFmtId="0" fontId="7" fillId="0" borderId="28" xfId="0" applyFont="1" applyBorder="1" applyAlignment="1">
      <alignment horizontal="right" vertical="center" shrinkToFit="1"/>
    </xf>
    <xf numFmtId="12" fontId="6" fillId="0" borderId="0" xfId="0" applyNumberFormat="1" applyFont="1" applyAlignment="1">
      <alignment horizontal="center" vertical="center"/>
    </xf>
    <xf numFmtId="0" fontId="6" fillId="0" borderId="0" xfId="0" applyFont="1" applyAlignment="1">
      <alignment horizontal="center" vertical="center"/>
    </xf>
    <xf numFmtId="177" fontId="7" fillId="4" borderId="31" xfId="0" applyNumberFormat="1" applyFont="1" applyFill="1" applyBorder="1" applyAlignment="1">
      <alignment vertical="center" shrinkToFit="1"/>
    </xf>
    <xf numFmtId="177" fontId="7" fillId="4" borderId="32" xfId="0" applyNumberFormat="1" applyFont="1" applyFill="1" applyBorder="1" applyAlignment="1">
      <alignment vertical="center" shrinkToFit="1"/>
    </xf>
    <xf numFmtId="177" fontId="7" fillId="4" borderId="33" xfId="0" applyNumberFormat="1" applyFont="1" applyFill="1" applyBorder="1" applyAlignment="1">
      <alignment vertical="center" shrinkToFit="1"/>
    </xf>
    <xf numFmtId="38" fontId="7" fillId="4" borderId="33" xfId="1" applyFont="1" applyFill="1" applyBorder="1" applyAlignment="1">
      <alignment vertical="center" shrinkToFit="1"/>
    </xf>
    <xf numFmtId="12" fontId="7" fillId="4" borderId="33" xfId="0" applyNumberFormat="1" applyFont="1" applyFill="1" applyBorder="1" applyAlignment="1">
      <alignment vertical="center" shrinkToFit="1"/>
    </xf>
    <xf numFmtId="177" fontId="7" fillId="4" borderId="34" xfId="0" applyNumberFormat="1" applyFont="1" applyFill="1" applyBorder="1" applyAlignment="1">
      <alignment vertical="center" shrinkToFit="1"/>
    </xf>
    <xf numFmtId="3" fontId="7" fillId="4" borderId="34" xfId="0" applyNumberFormat="1" applyFont="1" applyFill="1" applyBorder="1" applyAlignment="1">
      <alignment vertical="center" shrinkToFit="1"/>
    </xf>
    <xf numFmtId="177" fontId="7" fillId="2" borderId="34" xfId="0" applyNumberFormat="1" applyFont="1" applyFill="1" applyBorder="1" applyAlignment="1">
      <alignment vertical="center" shrinkToFit="1"/>
    </xf>
    <xf numFmtId="0" fontId="7" fillId="2" borderId="35" xfId="0" applyFont="1" applyFill="1" applyBorder="1" applyAlignment="1">
      <alignment vertical="center" wrapText="1"/>
    </xf>
    <xf numFmtId="0" fontId="7" fillId="5" borderId="35" xfId="0" applyFont="1" applyFill="1" applyBorder="1" applyAlignment="1">
      <alignment vertical="center" wrapText="1"/>
    </xf>
    <xf numFmtId="0" fontId="7" fillId="2" borderId="36" xfId="0" applyFont="1" applyFill="1" applyBorder="1" applyAlignment="1">
      <alignment vertical="center" wrapText="1"/>
    </xf>
    <xf numFmtId="177" fontId="7" fillId="5" borderId="33" xfId="0" applyNumberFormat="1" applyFont="1" applyFill="1" applyBorder="1" applyAlignment="1">
      <alignment vertical="center" shrinkToFit="1"/>
    </xf>
    <xf numFmtId="0" fontId="7" fillId="0" borderId="37" xfId="0" applyFont="1" applyBorder="1" applyAlignment="1">
      <alignment horizontal="right" vertical="center" wrapText="1"/>
    </xf>
    <xf numFmtId="0" fontId="7" fillId="0" borderId="17" xfId="0" applyFont="1" applyBorder="1" applyAlignment="1">
      <alignment horizontal="right" vertical="center" wrapText="1"/>
    </xf>
    <xf numFmtId="0" fontId="7" fillId="0" borderId="38" xfId="0" applyFont="1" applyBorder="1" applyAlignment="1">
      <alignment horizontal="right" vertical="center" wrapText="1"/>
    </xf>
    <xf numFmtId="0" fontId="7" fillId="0" borderId="1" xfId="0" applyFont="1" applyBorder="1" applyAlignment="1">
      <alignment horizontal="right" vertical="center" wrapText="1"/>
    </xf>
    <xf numFmtId="0" fontId="7" fillId="0" borderId="30" xfId="0" applyFont="1" applyBorder="1" applyAlignment="1">
      <alignment vertical="top" wrapText="1"/>
    </xf>
    <xf numFmtId="0" fontId="7" fillId="0" borderId="2" xfId="0" applyFont="1" applyBorder="1" applyAlignment="1">
      <alignment horizontal="right" vertical="top" wrapText="1"/>
    </xf>
    <xf numFmtId="0" fontId="7" fillId="0" borderId="3" xfId="0" applyFont="1" applyBorder="1" applyAlignment="1">
      <alignment vertical="top" wrapText="1"/>
    </xf>
    <xf numFmtId="0" fontId="17" fillId="0" borderId="39"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5" xfId="0" applyFont="1" applyBorder="1" applyAlignment="1">
      <alignment horizontal="center" vertical="center" shrinkToFit="1"/>
    </xf>
    <xf numFmtId="0" fontId="17" fillId="0" borderId="40" xfId="0" applyFont="1" applyBorder="1" applyAlignment="1">
      <alignment horizontal="center" vertical="center" wrapText="1"/>
    </xf>
    <xf numFmtId="0" fontId="17"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2" borderId="1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9" fillId="4" borderId="42" xfId="0" applyFont="1" applyFill="1" applyBorder="1" applyAlignment="1">
      <alignment horizontal="center" vertical="center" wrapText="1"/>
    </xf>
    <xf numFmtId="0" fontId="19" fillId="4" borderId="43"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4" borderId="3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7" fillId="2" borderId="0" xfId="0" applyFont="1" applyFill="1" applyAlignment="1">
      <alignment horizontal="center" vertical="center" wrapText="1"/>
    </xf>
    <xf numFmtId="0" fontId="6" fillId="0" borderId="44" xfId="0" applyFont="1" applyBorder="1">
      <alignment vertical="center"/>
    </xf>
    <xf numFmtId="0" fontId="12" fillId="0" borderId="18" xfId="0" applyFont="1" applyBorder="1">
      <alignment vertical="center"/>
    </xf>
    <xf numFmtId="0" fontId="12" fillId="5" borderId="45" xfId="0" applyFont="1" applyFill="1" applyBorder="1">
      <alignment vertical="center"/>
    </xf>
    <xf numFmtId="0" fontId="23" fillId="0" borderId="0" xfId="6" applyFont="1" applyAlignment="1">
      <alignment horizontal="left" vertical="center"/>
    </xf>
    <xf numFmtId="0" fontId="23" fillId="0" borderId="0" xfId="6" applyFont="1" applyAlignment="1">
      <alignment horizontal="left" vertical="center" wrapText="1"/>
    </xf>
    <xf numFmtId="0" fontId="24" fillId="4" borderId="12" xfId="0" applyFont="1" applyFill="1" applyBorder="1" applyAlignment="1">
      <alignment vertical="center" wrapText="1"/>
    </xf>
    <xf numFmtId="0" fontId="17" fillId="0" borderId="0" xfId="0" applyFont="1" applyAlignment="1">
      <alignment horizontal="left" vertical="center"/>
    </xf>
    <xf numFmtId="0" fontId="24" fillId="5" borderId="12" xfId="0" applyFont="1" applyFill="1" applyBorder="1">
      <alignment vertical="center"/>
    </xf>
    <xf numFmtId="0" fontId="24" fillId="2" borderId="13" xfId="0" applyFont="1" applyFill="1" applyBorder="1">
      <alignment vertical="center"/>
    </xf>
    <xf numFmtId="0" fontId="25" fillId="0" borderId="0" xfId="0" applyFont="1" applyAlignment="1">
      <alignment horizontal="center" vertical="center"/>
    </xf>
    <xf numFmtId="0" fontId="9" fillId="0" borderId="0" xfId="0" applyFont="1">
      <alignment vertical="center"/>
    </xf>
    <xf numFmtId="0" fontId="6" fillId="0" borderId="46" xfId="0" applyFont="1" applyBorder="1">
      <alignment vertical="center"/>
    </xf>
    <xf numFmtId="178" fontId="7" fillId="2" borderId="35" xfId="0" applyNumberFormat="1" applyFont="1" applyFill="1" applyBorder="1" applyAlignment="1">
      <alignment vertical="center" wrapText="1"/>
    </xf>
    <xf numFmtId="176" fontId="7" fillId="2" borderId="35" xfId="0" applyNumberFormat="1" applyFont="1" applyFill="1" applyBorder="1" applyAlignment="1">
      <alignment vertical="center" wrapText="1"/>
    </xf>
    <xf numFmtId="0" fontId="7" fillId="0" borderId="20" xfId="0" applyFont="1" applyBorder="1" applyAlignment="1">
      <alignment horizontal="right" vertical="center" wrapText="1"/>
    </xf>
    <xf numFmtId="0" fontId="7" fillId="0" borderId="34" xfId="0" applyFont="1" applyBorder="1" applyAlignment="1">
      <alignment horizontal="right" vertical="center" wrapText="1"/>
    </xf>
    <xf numFmtId="0" fontId="7" fillId="0" borderId="29" xfId="0" applyFont="1" applyBorder="1" applyAlignment="1">
      <alignment horizontal="right" vertical="center" wrapText="1"/>
    </xf>
    <xf numFmtId="0" fontId="7" fillId="0" borderId="2" xfId="0" applyFont="1" applyBorder="1" applyAlignment="1">
      <alignment vertical="top" wrapText="1"/>
    </xf>
    <xf numFmtId="0" fontId="17" fillId="0" borderId="19" xfId="0" applyFont="1" applyBorder="1" applyAlignment="1">
      <alignment horizontal="center" vertical="center" wrapText="1"/>
    </xf>
    <xf numFmtId="0" fontId="17" fillId="0" borderId="0" xfId="0" applyFont="1" applyAlignment="1">
      <alignment horizontal="center" vertical="center" shrinkToFit="1"/>
    </xf>
    <xf numFmtId="0" fontId="17" fillId="0" borderId="47" xfId="0" applyFont="1" applyBorder="1" applyAlignment="1">
      <alignment horizontal="center" vertical="center" wrapText="1"/>
    </xf>
    <xf numFmtId="0" fontId="7" fillId="2" borderId="5"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2" fillId="0" borderId="11" xfId="0" applyFont="1" applyBorder="1">
      <alignment vertical="center"/>
    </xf>
    <xf numFmtId="0" fontId="0" fillId="0" borderId="0" xfId="0" applyAlignment="1">
      <alignment horizontal="center" vertical="center"/>
    </xf>
    <xf numFmtId="0" fontId="0" fillId="6" borderId="0" xfId="0" applyFill="1" applyAlignment="1">
      <alignment horizontal="left" vertical="center"/>
    </xf>
    <xf numFmtId="0" fontId="0" fillId="7" borderId="0" xfId="0" applyFill="1">
      <alignment vertical="center"/>
    </xf>
    <xf numFmtId="0" fontId="0" fillId="3" borderId="0" xfId="0" applyFill="1">
      <alignment vertical="center"/>
    </xf>
    <xf numFmtId="12" fontId="0" fillId="0" borderId="0" xfId="0" applyNumberFormat="1" applyAlignment="1">
      <alignment horizontal="left" vertical="center"/>
    </xf>
    <xf numFmtId="0" fontId="0" fillId="6" borderId="0" xfId="0" applyFill="1" applyAlignment="1">
      <alignment horizontal="center" vertical="center"/>
    </xf>
    <xf numFmtId="38" fontId="0" fillId="0" borderId="0" xfId="1" applyFont="1">
      <alignment vertical="center"/>
    </xf>
    <xf numFmtId="0" fontId="0" fillId="0" borderId="0" xfId="0" applyAlignment="1">
      <alignment horizontal="left" vertical="center"/>
    </xf>
    <xf numFmtId="0" fontId="0" fillId="0" borderId="0" xfId="0" applyAlignment="1">
      <alignment vertical="center" wrapText="1"/>
    </xf>
    <xf numFmtId="12" fontId="0" fillId="6" borderId="0" xfId="0" applyNumberFormat="1" applyFill="1" applyAlignment="1">
      <alignment horizontal="left" vertical="center"/>
    </xf>
    <xf numFmtId="38" fontId="0" fillId="0" borderId="0" xfId="1" applyFont="1" applyAlignment="1">
      <alignment vertical="center"/>
    </xf>
    <xf numFmtId="12" fontId="0" fillId="0" borderId="0" xfId="0" applyNumberFormat="1">
      <alignment vertical="center"/>
    </xf>
    <xf numFmtId="0" fontId="3" fillId="6" borderId="0" xfId="0" applyFont="1" applyFill="1" applyAlignment="1">
      <alignment horizontal="left" vertical="center"/>
    </xf>
    <xf numFmtId="0" fontId="14" fillId="0" borderId="0" xfId="0" applyFont="1">
      <alignment vertical="center"/>
    </xf>
    <xf numFmtId="38" fontId="0" fillId="0" borderId="0" xfId="1" applyFont="1" applyAlignment="1">
      <alignment horizontal="left" vertical="center"/>
    </xf>
    <xf numFmtId="0" fontId="0" fillId="8" borderId="0" xfId="0" applyFill="1">
      <alignment vertical="center"/>
    </xf>
    <xf numFmtId="0" fontId="0" fillId="9" borderId="0" xfId="0" applyFill="1">
      <alignment vertical="center"/>
    </xf>
    <xf numFmtId="0" fontId="1" fillId="6" borderId="0" xfId="10" applyFill="1" applyAlignment="1">
      <alignment horizontal="left" vertical="center"/>
    </xf>
    <xf numFmtId="0" fontId="0" fillId="10" borderId="0" xfId="0" applyFill="1">
      <alignment vertical="center"/>
    </xf>
    <xf numFmtId="0" fontId="3" fillId="6" borderId="0" xfId="10" applyFont="1" applyFill="1" applyAlignment="1">
      <alignment horizontal="left" vertical="center"/>
    </xf>
    <xf numFmtId="0" fontId="0" fillId="11" borderId="0" xfId="0" applyFill="1">
      <alignment vertical="center"/>
    </xf>
    <xf numFmtId="0" fontId="3" fillId="12" borderId="0" xfId="0" applyFont="1" applyFill="1" applyAlignment="1">
      <alignment horizontal="left" vertical="center"/>
    </xf>
    <xf numFmtId="0" fontId="0" fillId="12" borderId="0" xfId="0" applyFill="1" applyAlignment="1">
      <alignment horizontal="left" vertical="center"/>
    </xf>
    <xf numFmtId="0" fontId="1" fillId="12" borderId="0" xfId="10" applyFill="1" applyAlignment="1">
      <alignment horizontal="left" vertical="center"/>
    </xf>
    <xf numFmtId="0" fontId="3" fillId="12" borderId="0" xfId="10" applyFont="1" applyFill="1" applyAlignment="1">
      <alignment horizontal="left" vertical="center"/>
    </xf>
    <xf numFmtId="0" fontId="1" fillId="0" borderId="0" xfId="10" applyAlignment="1">
      <alignment horizontal="left" vertical="center"/>
    </xf>
    <xf numFmtId="0" fontId="3" fillId="0" borderId="0" xfId="10" applyFont="1" applyAlignment="1">
      <alignment horizontal="left" vertical="center"/>
    </xf>
    <xf numFmtId="0" fontId="0" fillId="13" borderId="0" xfId="0" applyFill="1">
      <alignment vertical="center"/>
    </xf>
    <xf numFmtId="0" fontId="0" fillId="14" borderId="0" xfId="0" applyFill="1" applyAlignment="1">
      <alignment horizontal="left" vertical="center"/>
    </xf>
    <xf numFmtId="3" fontId="0" fillId="0" borderId="0" xfId="0" applyNumberFormat="1">
      <alignment vertical="center"/>
    </xf>
    <xf numFmtId="177" fontId="19" fillId="0" borderId="48" xfId="0" applyNumberFormat="1" applyFont="1" applyBorder="1" applyAlignment="1">
      <alignment vertical="center" shrinkToFit="1"/>
    </xf>
    <xf numFmtId="177" fontId="18" fillId="0" borderId="49" xfId="0" applyNumberFormat="1" applyFont="1" applyBorder="1" applyAlignment="1">
      <alignment vertical="center" shrinkToFit="1"/>
    </xf>
    <xf numFmtId="177" fontId="18" fillId="0" borderId="50" xfId="0" applyNumberFormat="1" applyFont="1" applyBorder="1" applyAlignment="1">
      <alignment vertical="center" shrinkToFit="1"/>
    </xf>
    <xf numFmtId="0" fontId="7" fillId="2" borderId="51" xfId="0" applyFont="1" applyFill="1" applyBorder="1" applyAlignment="1">
      <alignment vertical="center" wrapText="1"/>
    </xf>
    <xf numFmtId="0" fontId="7" fillId="5" borderId="52" xfId="0" applyFont="1" applyFill="1" applyBorder="1" applyAlignment="1">
      <alignment vertical="center" wrapText="1"/>
    </xf>
    <xf numFmtId="0" fontId="7" fillId="2" borderId="52" xfId="0" applyFont="1" applyFill="1" applyBorder="1" applyAlignment="1">
      <alignment vertical="center" wrapText="1"/>
    </xf>
    <xf numFmtId="176" fontId="7" fillId="2" borderId="52" xfId="0" applyNumberFormat="1" applyFont="1" applyFill="1" applyBorder="1" applyAlignment="1">
      <alignment vertical="center" wrapText="1"/>
    </xf>
    <xf numFmtId="178" fontId="7" fillId="2" borderId="52" xfId="0" applyNumberFormat="1" applyFont="1" applyFill="1" applyBorder="1" applyAlignment="1">
      <alignment vertical="center" wrapText="1"/>
    </xf>
    <xf numFmtId="177" fontId="7" fillId="2" borderId="53" xfId="0" applyNumberFormat="1" applyFont="1" applyFill="1" applyBorder="1" applyAlignment="1">
      <alignment vertical="center" shrinkToFit="1"/>
    </xf>
    <xf numFmtId="177" fontId="7" fillId="4" borderId="53" xfId="0" applyNumberFormat="1" applyFont="1" applyFill="1" applyBorder="1" applyAlignment="1">
      <alignment vertical="center" shrinkToFit="1"/>
    </xf>
    <xf numFmtId="3" fontId="21" fillId="4" borderId="53" xfId="0" applyNumberFormat="1" applyFont="1" applyFill="1" applyBorder="1" applyAlignment="1">
      <alignment vertical="center" shrinkToFit="1"/>
    </xf>
    <xf numFmtId="12" fontId="7" fillId="4" borderId="54" xfId="0" applyNumberFormat="1" applyFont="1" applyFill="1" applyBorder="1" applyAlignment="1">
      <alignment vertical="center" shrinkToFit="1"/>
    </xf>
    <xf numFmtId="177" fontId="7" fillId="4" borderId="54" xfId="0" applyNumberFormat="1" applyFont="1" applyFill="1" applyBorder="1" applyAlignment="1">
      <alignment vertical="center" shrinkToFit="1"/>
    </xf>
    <xf numFmtId="177" fontId="7" fillId="5" borderId="54" xfId="0" applyNumberFormat="1" applyFont="1" applyFill="1" applyBorder="1" applyAlignment="1">
      <alignment vertical="center" shrinkToFit="1"/>
    </xf>
    <xf numFmtId="177" fontId="7" fillId="4" borderId="55" xfId="0" applyNumberFormat="1" applyFont="1" applyFill="1" applyBorder="1" applyAlignment="1">
      <alignment vertical="center" shrinkToFit="1"/>
    </xf>
    <xf numFmtId="177" fontId="19" fillId="0" borderId="56" xfId="0" applyNumberFormat="1" applyFont="1" applyBorder="1" applyAlignment="1">
      <alignment vertical="center" shrinkToFit="1"/>
    </xf>
    <xf numFmtId="38" fontId="7" fillId="4" borderId="54" xfId="1" applyFont="1" applyFill="1" applyBorder="1" applyAlignment="1">
      <alignment vertical="center" shrinkToFit="1"/>
    </xf>
    <xf numFmtId="177" fontId="7" fillId="4" borderId="57" xfId="0" applyNumberFormat="1" applyFont="1" applyFill="1" applyBorder="1" applyAlignment="1">
      <alignment vertical="center" shrinkToFit="1"/>
    </xf>
    <xf numFmtId="0" fontId="17" fillId="0" borderId="0" xfId="0" applyFont="1" applyAlignment="1">
      <alignment horizontal="left" vertical="center" wrapText="1"/>
    </xf>
    <xf numFmtId="0" fontId="25" fillId="0" borderId="23" xfId="0" applyFont="1" applyBorder="1" applyAlignment="1">
      <alignment horizontal="center" vertical="center"/>
    </xf>
    <xf numFmtId="0" fontId="25" fillId="0" borderId="22" xfId="0" applyFont="1" applyBorder="1" applyAlignment="1">
      <alignment horizontal="center" vertical="center"/>
    </xf>
    <xf numFmtId="0" fontId="25" fillId="0" borderId="21" xfId="0" applyFont="1" applyBorder="1" applyAlignment="1">
      <alignment horizontal="center" vertical="center"/>
    </xf>
    <xf numFmtId="0" fontId="1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41"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5" borderId="29" xfId="0" applyFont="1" applyFill="1" applyBorder="1" applyAlignment="1">
      <alignment horizontal="center" vertical="center" wrapText="1"/>
    </xf>
    <xf numFmtId="0" fontId="0" fillId="0" borderId="0" xfId="0" applyAlignment="1">
      <alignment horizontal="center" vertical="center"/>
    </xf>
  </cellXfs>
  <cellStyles count="11">
    <cellStyle name="桁区切り" xfId="1" builtinId="6"/>
    <cellStyle name="桁区切り 2" xfId="4" xr:uid="{B048C247-3C33-4531-B060-04A59BF41532}"/>
    <cellStyle name="桁区切り 7" xfId="9" xr:uid="{EA0C3018-FF76-4FBB-AAF5-349E5B001E4C}"/>
    <cellStyle name="標準" xfId="0" builtinId="0"/>
    <cellStyle name="標準 13" xfId="8" xr:uid="{1A98AA4E-3206-4DA4-B3C6-496BF606F3D3}"/>
    <cellStyle name="標準 2 5" xfId="2" xr:uid="{DFE9802E-94D8-43D3-80A3-D3FFB124ABF8}"/>
    <cellStyle name="標準 2 7" xfId="5" xr:uid="{70D6B258-5388-4EC5-8D15-32B69840DE1E}"/>
    <cellStyle name="標準 2 8" xfId="7" xr:uid="{4EDB32AB-E82F-4D41-AB02-95EB67C6F88D}"/>
    <cellStyle name="標準 2 8 2" xfId="10" xr:uid="{EF10D8DB-61D5-4ABE-846A-01A7E1912C76}"/>
    <cellStyle name="標準 3" xfId="3" xr:uid="{4ABCAF38-07A1-4CA7-9A8E-7CD7D51B80EB}"/>
    <cellStyle name="標準_交付要綱（様式編②）" xfId="6" xr:uid="{703A9D52-0F6A-4F22-8292-9464714CE89C}"/>
  </cellStyles>
  <dxfs count="2">
    <dxf>
      <font>
        <color rgb="FF9C0006"/>
      </font>
      <fill>
        <patternFill>
          <bgColor rgb="FFFFC7CE"/>
        </patternFill>
      </fill>
    </dxf>
    <dxf>
      <fill>
        <patternFill>
          <bgColor theme="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781050</xdr:colOff>
      <xdr:row>14</xdr:row>
      <xdr:rowOff>0</xdr:rowOff>
    </xdr:from>
    <xdr:to>
      <xdr:col>19</xdr:col>
      <xdr:colOff>267495</xdr:colOff>
      <xdr:row>19</xdr:row>
      <xdr:rowOff>114299</xdr:rowOff>
    </xdr:to>
    <xdr:sp macro="" textlink="">
      <xdr:nvSpPr>
        <xdr:cNvPr id="2" name="吹き出し: 角を丸めた四角形 1">
          <a:extLst>
            <a:ext uri="{FF2B5EF4-FFF2-40B4-BE49-F238E27FC236}">
              <a16:creationId xmlns:a16="http://schemas.microsoft.com/office/drawing/2014/main" id="{F37EF2C0-9FD9-4278-89C1-35FA124906D1}"/>
            </a:ext>
          </a:extLst>
        </xdr:cNvPr>
        <xdr:cNvSpPr/>
      </xdr:nvSpPr>
      <xdr:spPr bwMode="auto">
        <a:xfrm>
          <a:off x="13792200" y="3835400"/>
          <a:ext cx="3823495" cy="1066799"/>
        </a:xfrm>
        <a:prstGeom prst="wedgeRoundRectCallout">
          <a:avLst>
            <a:gd name="adj1" fmla="val -57349"/>
            <a:gd name="adj2" fmla="val -50320"/>
            <a:gd name="adj3" fmla="val 16667"/>
          </a:avLst>
        </a:prstGeom>
        <a:solidFill>
          <a:srgbClr val="FFFF00"/>
        </a:solidFill>
        <a:ln w="762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b="1" u="none">
              <a:solidFill>
                <a:srgbClr val="FF0000"/>
              </a:solidFill>
            </a:rPr>
            <a:t>LOGO</a:t>
          </a:r>
          <a:r>
            <a:rPr kumimoji="1" lang="ja-JP" altLang="en-US" sz="2000" b="1" u="none">
              <a:solidFill>
                <a:srgbClr val="FF0000"/>
              </a:solidFill>
            </a:rPr>
            <a:t>フォーム「</a:t>
          </a:r>
          <a:r>
            <a:rPr kumimoji="1" lang="en-US" altLang="ja-JP" sz="2000" b="1" u="none">
              <a:solidFill>
                <a:srgbClr val="FF0000"/>
              </a:solidFill>
            </a:rPr>
            <a:t>Q5</a:t>
          </a:r>
          <a:r>
            <a:rPr kumimoji="1" lang="ja-JP" altLang="en-US" sz="2000" b="1" u="none">
              <a:solidFill>
                <a:srgbClr val="FF0000"/>
              </a:solidFill>
            </a:rPr>
            <a:t>要望額」の欄に</a:t>
          </a:r>
          <a:endParaRPr kumimoji="1" lang="en-US" altLang="ja-JP" sz="2000" b="1" u="none">
            <a:solidFill>
              <a:srgbClr val="FF0000"/>
            </a:solidFill>
          </a:endParaRPr>
        </a:p>
        <a:p>
          <a:pPr algn="ctr"/>
          <a:r>
            <a:rPr kumimoji="1" lang="ja-JP" altLang="en-US" sz="2000" b="1" u="none">
              <a:solidFill>
                <a:srgbClr val="FF0000"/>
              </a:solidFill>
            </a:rPr>
            <a:t>「</a:t>
          </a:r>
          <a:r>
            <a:rPr kumimoji="1" lang="en-US" altLang="ja-JP" sz="2000" b="1" u="none">
              <a:solidFill>
                <a:srgbClr val="FF0000"/>
              </a:solidFill>
            </a:rPr>
            <a:t>H</a:t>
          </a:r>
          <a:r>
            <a:rPr kumimoji="1" lang="ja-JP" altLang="en-US" sz="2000" b="1" u="none">
              <a:solidFill>
                <a:srgbClr val="FF0000"/>
              </a:solidFill>
            </a:rPr>
            <a:t>欄」の額を記入ください。</a:t>
          </a:r>
        </a:p>
      </xdr:txBody>
    </xdr:sp>
    <xdr:clientData/>
  </xdr:twoCellAnchor>
  <xdr:twoCellAnchor>
    <xdr:from>
      <xdr:col>9</xdr:col>
      <xdr:colOff>219075</xdr:colOff>
      <xdr:row>20</xdr:row>
      <xdr:rowOff>160867</xdr:rowOff>
    </xdr:from>
    <xdr:to>
      <xdr:col>18</xdr:col>
      <xdr:colOff>19050</xdr:colOff>
      <xdr:row>22</xdr:row>
      <xdr:rowOff>50751</xdr:rowOff>
    </xdr:to>
    <xdr:sp macro="" textlink="">
      <xdr:nvSpPr>
        <xdr:cNvPr id="3" name="正方形/長方形 2">
          <a:extLst>
            <a:ext uri="{FF2B5EF4-FFF2-40B4-BE49-F238E27FC236}">
              <a16:creationId xmlns:a16="http://schemas.microsoft.com/office/drawing/2014/main" id="{DD6E4F77-5E56-4E17-B264-32A7280B7296}"/>
            </a:ext>
          </a:extLst>
        </xdr:cNvPr>
        <xdr:cNvSpPr/>
      </xdr:nvSpPr>
      <xdr:spPr bwMode="auto">
        <a:xfrm>
          <a:off x="10080625" y="5113867"/>
          <a:ext cx="6886575" cy="1121784"/>
        </a:xfrm>
        <a:prstGeom prst="rect">
          <a:avLst/>
        </a:prstGeom>
        <a:solidFill>
          <a:srgbClr val="FFFF00"/>
        </a:solid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2000" b="1">
              <a:solidFill>
                <a:srgbClr val="FF0000"/>
              </a:solidFill>
            </a:rPr>
            <a:t>設備整備も補助要件を満たし、活用意向がある場合は、設備整備についても様式を作成し、</a:t>
          </a:r>
          <a:r>
            <a:rPr kumimoji="1" lang="en-US" altLang="ja-JP" sz="2000" b="1">
              <a:solidFill>
                <a:srgbClr val="FF0000"/>
              </a:solidFill>
            </a:rPr>
            <a:t>LoGo</a:t>
          </a:r>
          <a:r>
            <a:rPr kumimoji="1" lang="ja-JP" altLang="en-US" sz="2000" b="1">
              <a:solidFill>
                <a:srgbClr val="FF0000"/>
              </a:solidFill>
            </a:rPr>
            <a:t>フォームで回答してください。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412750</xdr:colOff>
      <xdr:row>17</xdr:row>
      <xdr:rowOff>42333</xdr:rowOff>
    </xdr:from>
    <xdr:to>
      <xdr:col>21</xdr:col>
      <xdr:colOff>334169</xdr:colOff>
      <xdr:row>20</xdr:row>
      <xdr:rowOff>842432</xdr:rowOff>
    </xdr:to>
    <xdr:sp macro="" textlink="">
      <xdr:nvSpPr>
        <xdr:cNvPr id="2" name="吹き出し: 角を丸めた四角形 1">
          <a:extLst>
            <a:ext uri="{FF2B5EF4-FFF2-40B4-BE49-F238E27FC236}">
              <a16:creationId xmlns:a16="http://schemas.microsoft.com/office/drawing/2014/main" id="{C9F32039-9356-46B1-90D8-4514CFE4C562}"/>
            </a:ext>
          </a:extLst>
        </xdr:cNvPr>
        <xdr:cNvSpPr/>
      </xdr:nvSpPr>
      <xdr:spPr bwMode="auto">
        <a:xfrm>
          <a:off x="17197917" y="4593166"/>
          <a:ext cx="3096419" cy="1276349"/>
        </a:xfrm>
        <a:prstGeom prst="wedgeRoundRectCallout">
          <a:avLst>
            <a:gd name="adj1" fmla="val -72387"/>
            <a:gd name="adj2" fmla="val -102186"/>
            <a:gd name="adj3" fmla="val 16667"/>
          </a:avLst>
        </a:prstGeom>
        <a:solidFill>
          <a:srgbClr val="FFFF00"/>
        </a:solidFill>
        <a:ln w="762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b="1" u="none">
              <a:solidFill>
                <a:srgbClr val="FF0000"/>
              </a:solidFill>
            </a:rPr>
            <a:t>LOGO</a:t>
          </a:r>
          <a:r>
            <a:rPr kumimoji="1" lang="ja-JP" altLang="en-US" sz="2000" b="1" u="none">
              <a:solidFill>
                <a:srgbClr val="FF0000"/>
              </a:solidFill>
            </a:rPr>
            <a:t>フォーム「</a:t>
          </a:r>
          <a:r>
            <a:rPr kumimoji="1" lang="en-US" altLang="ja-JP" sz="2000" b="1" u="none">
              <a:solidFill>
                <a:srgbClr val="FF0000"/>
              </a:solidFill>
            </a:rPr>
            <a:t>Q5</a:t>
          </a:r>
          <a:r>
            <a:rPr kumimoji="1" lang="ja-JP" altLang="en-US" sz="2000" b="1" u="none">
              <a:solidFill>
                <a:srgbClr val="FF0000"/>
              </a:solidFill>
            </a:rPr>
            <a:t>要望額」の欄に</a:t>
          </a:r>
          <a:endParaRPr kumimoji="1" lang="en-US" altLang="ja-JP" sz="2000" b="1" u="none">
            <a:solidFill>
              <a:srgbClr val="FF0000"/>
            </a:solidFill>
          </a:endParaRPr>
        </a:p>
        <a:p>
          <a:pPr algn="ctr"/>
          <a:r>
            <a:rPr kumimoji="1" lang="ja-JP" altLang="en-US" sz="2000" b="1" u="none">
              <a:solidFill>
                <a:srgbClr val="FF0000"/>
              </a:solidFill>
            </a:rPr>
            <a:t>「</a:t>
          </a:r>
          <a:r>
            <a:rPr kumimoji="1" lang="en-US" altLang="ja-JP" sz="2000" b="1" u="none">
              <a:solidFill>
                <a:srgbClr val="FF0000"/>
              </a:solidFill>
            </a:rPr>
            <a:t>H</a:t>
          </a:r>
          <a:r>
            <a:rPr kumimoji="1" lang="ja-JP" altLang="en-US" sz="2000" b="1" u="none">
              <a:solidFill>
                <a:srgbClr val="FF0000"/>
              </a:solidFill>
            </a:rPr>
            <a:t>欄」の額を記入ください。</a:t>
          </a:r>
        </a:p>
      </xdr:txBody>
    </xdr:sp>
    <xdr:clientData/>
  </xdr:twoCellAnchor>
  <xdr:twoCellAnchor>
    <xdr:from>
      <xdr:col>10</xdr:col>
      <xdr:colOff>0</xdr:colOff>
      <xdr:row>18</xdr:row>
      <xdr:rowOff>0</xdr:rowOff>
    </xdr:from>
    <xdr:to>
      <xdr:col>17</xdr:col>
      <xdr:colOff>11618</xdr:colOff>
      <xdr:row>20</xdr:row>
      <xdr:rowOff>797934</xdr:rowOff>
    </xdr:to>
    <xdr:sp macro="" textlink="">
      <xdr:nvSpPr>
        <xdr:cNvPr id="3" name="正方形/長方形 2">
          <a:extLst>
            <a:ext uri="{FF2B5EF4-FFF2-40B4-BE49-F238E27FC236}">
              <a16:creationId xmlns:a16="http://schemas.microsoft.com/office/drawing/2014/main" id="{7EF3BCB1-60B1-4590-AE40-C9343643DB5D}"/>
            </a:ext>
          </a:extLst>
        </xdr:cNvPr>
        <xdr:cNvSpPr/>
      </xdr:nvSpPr>
      <xdr:spPr bwMode="auto">
        <a:xfrm>
          <a:off x="10847917" y="4709583"/>
          <a:ext cx="5948868" cy="1115434"/>
        </a:xfrm>
        <a:prstGeom prst="rect">
          <a:avLst/>
        </a:prstGeom>
        <a:solidFill>
          <a:srgbClr val="FFFF00"/>
        </a:solid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2000" b="1">
              <a:solidFill>
                <a:srgbClr val="FF0000"/>
              </a:solidFill>
            </a:rPr>
            <a:t>施設整備も補助要件も満たし、活用意向がある場合は、施設整備についても様式を作成し、</a:t>
          </a:r>
          <a:r>
            <a:rPr kumimoji="1" lang="en-US" altLang="ja-JP" sz="2000" b="1">
              <a:solidFill>
                <a:srgbClr val="FF0000"/>
              </a:solidFill>
            </a:rPr>
            <a:t>LoGo</a:t>
          </a:r>
          <a:r>
            <a:rPr kumimoji="1" lang="ja-JP" altLang="en-US" sz="2000" b="1">
              <a:solidFill>
                <a:srgbClr val="FF0000"/>
              </a:solidFill>
            </a:rPr>
            <a:t>フォームで回答してください。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695325</xdr:colOff>
      <xdr:row>11</xdr:row>
      <xdr:rowOff>114300</xdr:rowOff>
    </xdr:from>
    <xdr:to>
      <xdr:col>4</xdr:col>
      <xdr:colOff>2305050</xdr:colOff>
      <xdr:row>19</xdr:row>
      <xdr:rowOff>145256</xdr:rowOff>
    </xdr:to>
    <xdr:sp macro="" textlink="">
      <xdr:nvSpPr>
        <xdr:cNvPr id="2" name="角丸四角形 1">
          <a:extLst>
            <a:ext uri="{FF2B5EF4-FFF2-40B4-BE49-F238E27FC236}">
              <a16:creationId xmlns:a16="http://schemas.microsoft.com/office/drawing/2014/main" id="{F3EBCD90-050E-4454-8A20-988544694EA8}"/>
            </a:ext>
          </a:extLst>
        </xdr:cNvPr>
        <xdr:cNvSpPr/>
      </xdr:nvSpPr>
      <xdr:spPr>
        <a:xfrm>
          <a:off x="6153150" y="2343150"/>
          <a:ext cx="4286250" cy="1402556"/>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persons/person.xml><?xml version="1.0" encoding="utf-8"?>
<personList xmlns="http://schemas.microsoft.com/office/spreadsheetml/2018/threadedcomments" xmlns:x="http://schemas.openxmlformats.org/spreadsheetml/2006/main">
  <person displayName="下山 恭平(shimoyama-kyouhei.zr1)" id="{08844B91-09F0-4A93-B4B8-7D10BEC670CB}" userId="S::SKNSQ@lansys.mhlw.go.jp::61b3b51b-d4b0-4193-8c85-3c4dd428aa77"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 dT="2026-02-05T06:14:58.82" personId="{08844B91-09F0-4A93-B4B8-7D10BEC670CB}" id="{C910B0F0-DA7F-42E1-802C-801DFE09E41E}">
    <text>追記</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56B8A-D176-4300-9AC5-83E509037566}">
  <sheetPr>
    <tabColor rgb="FFFFC000"/>
    <outlinePr summaryRight="0"/>
    <pageSetUpPr fitToPage="1"/>
  </sheetPr>
  <dimension ref="A1:W25"/>
  <sheetViews>
    <sheetView showGridLines="0" tabSelected="1" view="pageBreakPreview" zoomScaleNormal="115" zoomScaleSheetLayoutView="100" workbookViewId="0">
      <selection activeCell="D11" sqref="D11"/>
    </sheetView>
  </sheetViews>
  <sheetFormatPr defaultColWidth="9" defaultRowHeight="13"/>
  <cols>
    <col min="1" max="1" width="7.08984375" style="1" bestFit="1" customWidth="1"/>
    <col min="2" max="2" width="24.7265625" style="1" customWidth="1"/>
    <col min="3" max="3" width="29.90625" style="1" bestFit="1" customWidth="1"/>
    <col min="4" max="4" width="15.36328125" style="1" bestFit="1" customWidth="1"/>
    <col min="5" max="5" width="19" style="1" bestFit="1" customWidth="1"/>
    <col min="6" max="18" width="11.26953125" style="1" customWidth="1"/>
    <col min="19" max="21" width="5.7265625" style="1" customWidth="1"/>
    <col min="22" max="23" width="5.6328125" style="1" customWidth="1"/>
    <col min="24" max="16384" width="9" style="1"/>
  </cols>
  <sheetData>
    <row r="1" spans="1:23" ht="21" customHeight="1" thickBot="1">
      <c r="A1" s="5" t="s">
        <v>81</v>
      </c>
    </row>
    <row r="2" spans="1:23" ht="24" customHeight="1" thickBot="1">
      <c r="B2" s="135" t="s">
        <v>82</v>
      </c>
      <c r="C2" s="136"/>
      <c r="D2" s="136"/>
      <c r="E2" s="136"/>
      <c r="F2" s="136"/>
      <c r="G2" s="136"/>
      <c r="H2" s="136"/>
      <c r="I2" s="136"/>
      <c r="J2" s="136"/>
      <c r="K2" s="136"/>
      <c r="L2" s="136"/>
      <c r="M2" s="136"/>
      <c r="N2" s="136"/>
      <c r="O2" s="136"/>
      <c r="P2" s="137"/>
      <c r="Q2" s="69"/>
      <c r="R2" s="69"/>
    </row>
    <row r="3" spans="1:23" ht="16">
      <c r="B3" s="68" t="s">
        <v>72</v>
      </c>
    </row>
    <row r="4" spans="1:23" ht="19.5" customHeight="1">
      <c r="B4" s="67" t="s">
        <v>227</v>
      </c>
      <c r="C4" s="66"/>
      <c r="D4" s="66"/>
      <c r="E4" s="66"/>
    </row>
    <row r="5" spans="1:23" ht="32">
      <c r="B5" s="65" t="s">
        <v>80</v>
      </c>
      <c r="C5" s="63"/>
      <c r="D5" s="64"/>
      <c r="E5" s="63"/>
    </row>
    <row r="6" spans="1:23" ht="19.5" customHeight="1">
      <c r="B6" s="63"/>
      <c r="C6" s="63"/>
      <c r="D6" s="63"/>
      <c r="E6" s="63"/>
    </row>
    <row r="7" spans="1:23" ht="7.5" customHeight="1">
      <c r="B7" s="3"/>
      <c r="C7" s="3"/>
      <c r="D7" s="3"/>
      <c r="E7" s="3"/>
      <c r="F7" s="3"/>
      <c r="G7" s="3"/>
      <c r="H7" s="3"/>
      <c r="I7" s="3"/>
      <c r="J7" s="3"/>
      <c r="K7" s="3"/>
      <c r="L7" s="3"/>
      <c r="M7" s="3"/>
      <c r="N7" s="3"/>
      <c r="O7" s="3"/>
      <c r="P7" s="3"/>
      <c r="Q7" s="3"/>
      <c r="R7" s="3"/>
    </row>
    <row r="8" spans="1:23" ht="18" thickBot="1">
      <c r="B8" s="62"/>
      <c r="C8" s="61" t="s">
        <v>73</v>
      </c>
      <c r="D8" s="61"/>
      <c r="E8" s="61"/>
      <c r="F8" s="61"/>
      <c r="L8" s="60"/>
      <c r="M8" s="60"/>
    </row>
    <row r="9" spans="1:23" ht="45" customHeight="1" thickTop="1">
      <c r="B9" s="138" t="s">
        <v>83</v>
      </c>
      <c r="C9" s="144" t="s">
        <v>74</v>
      </c>
      <c r="D9" s="59" t="s">
        <v>229</v>
      </c>
      <c r="E9" s="58" t="s">
        <v>84</v>
      </c>
      <c r="F9" s="57" t="s">
        <v>85</v>
      </c>
      <c r="G9" s="56" t="s">
        <v>86</v>
      </c>
      <c r="H9" s="55" t="s">
        <v>87</v>
      </c>
      <c r="I9" s="56" t="s">
        <v>88</v>
      </c>
      <c r="J9" s="55" t="s">
        <v>89</v>
      </c>
      <c r="K9" s="55" t="s">
        <v>90</v>
      </c>
      <c r="L9" s="54" t="s">
        <v>91</v>
      </c>
      <c r="M9" s="53" t="s">
        <v>92</v>
      </c>
      <c r="N9" s="52" t="s">
        <v>93</v>
      </c>
      <c r="O9" s="51" t="s">
        <v>135</v>
      </c>
      <c r="P9" s="51" t="s">
        <v>4</v>
      </c>
      <c r="Q9" s="50" t="s">
        <v>0</v>
      </c>
      <c r="R9" s="49" t="s">
        <v>94</v>
      </c>
    </row>
    <row r="10" spans="1:23" ht="13.5" customHeight="1" thickBot="1">
      <c r="B10" s="139"/>
      <c r="C10" s="141"/>
      <c r="D10" s="48" t="s">
        <v>230</v>
      </c>
      <c r="E10" s="47"/>
      <c r="F10" s="45" t="s">
        <v>95</v>
      </c>
      <c r="G10" s="46" t="s">
        <v>96</v>
      </c>
      <c r="H10" s="45" t="s">
        <v>97</v>
      </c>
      <c r="I10" s="46" t="s">
        <v>98</v>
      </c>
      <c r="J10" s="45" t="s">
        <v>99</v>
      </c>
      <c r="K10" s="44" t="s">
        <v>100</v>
      </c>
      <c r="L10" s="42"/>
      <c r="M10" s="43" t="s">
        <v>101</v>
      </c>
      <c r="N10" s="42" t="s">
        <v>102</v>
      </c>
      <c r="O10" s="42" t="s">
        <v>103</v>
      </c>
      <c r="P10" s="42" t="s">
        <v>225</v>
      </c>
      <c r="Q10" s="41" t="s">
        <v>104</v>
      </c>
      <c r="R10" s="40" t="s">
        <v>226</v>
      </c>
    </row>
    <row r="11" spans="1:23" ht="18.75" customHeight="1" thickBot="1">
      <c r="B11" s="39"/>
      <c r="C11" s="38" t="s">
        <v>105</v>
      </c>
      <c r="D11" s="38" t="s">
        <v>105</v>
      </c>
      <c r="E11" s="37"/>
      <c r="F11" s="36" t="s">
        <v>106</v>
      </c>
      <c r="G11" s="36" t="s">
        <v>107</v>
      </c>
      <c r="H11" s="36" t="s">
        <v>106</v>
      </c>
      <c r="I11" s="36" t="s">
        <v>106</v>
      </c>
      <c r="J11" s="36" t="s">
        <v>1</v>
      </c>
      <c r="K11" s="36" t="s">
        <v>1</v>
      </c>
      <c r="L11" s="35"/>
      <c r="M11" s="35" t="s">
        <v>2</v>
      </c>
      <c r="N11" s="35" t="s">
        <v>2</v>
      </c>
      <c r="O11" s="34" t="s">
        <v>2</v>
      </c>
      <c r="P11" s="34" t="s">
        <v>2</v>
      </c>
      <c r="Q11" s="34" t="s">
        <v>5</v>
      </c>
      <c r="R11" s="33" t="s">
        <v>5</v>
      </c>
    </row>
    <row r="12" spans="1:23" ht="22.5" customHeight="1" thickBot="1">
      <c r="A12" s="1" t="s">
        <v>6</v>
      </c>
      <c r="B12" s="31" t="s">
        <v>108</v>
      </c>
      <c r="C12" s="30" t="s">
        <v>75</v>
      </c>
      <c r="D12" s="29" t="s">
        <v>76</v>
      </c>
      <c r="E12" s="29" t="s">
        <v>109</v>
      </c>
      <c r="F12" s="28">
        <v>50000000</v>
      </c>
      <c r="G12" s="28">
        <v>8500000</v>
      </c>
      <c r="H12" s="26">
        <f t="shared" ref="H12:H14" si="0">F12-G12</f>
        <v>41500000</v>
      </c>
      <c r="I12" s="28">
        <v>40000000</v>
      </c>
      <c r="J12" s="27">
        <v>7239000</v>
      </c>
      <c r="K12" s="26">
        <f t="shared" ref="K12:K14" si="1">MIN(H12,I12,J12)</f>
        <v>7239000</v>
      </c>
      <c r="L12" s="25">
        <v>0.5</v>
      </c>
      <c r="M12" s="24">
        <f t="shared" ref="M12:M14" si="2">K12*1/2</f>
        <v>3619500</v>
      </c>
      <c r="N12" s="32">
        <f>ROUNDDOWN(M12,-3)</f>
        <v>3619000</v>
      </c>
      <c r="O12" s="23">
        <f>MIN(M12,N12)</f>
        <v>3619000</v>
      </c>
      <c r="P12" s="23">
        <f>ROUNDDOWN(O12,-3)</f>
        <v>3619000</v>
      </c>
      <c r="Q12" s="22"/>
      <c r="R12" s="21"/>
      <c r="S12" s="20"/>
      <c r="T12" s="19"/>
      <c r="U12" s="19"/>
      <c r="V12" s="19"/>
      <c r="W12" s="19"/>
    </row>
    <row r="13" spans="1:23" ht="22.5" customHeight="1" thickBot="1">
      <c r="A13" s="1" t="s">
        <v>6</v>
      </c>
      <c r="B13" s="31" t="s">
        <v>110</v>
      </c>
      <c r="C13" s="30" t="s">
        <v>77</v>
      </c>
      <c r="D13" s="29" t="s">
        <v>76</v>
      </c>
      <c r="E13" s="29" t="s">
        <v>111</v>
      </c>
      <c r="F13" s="28">
        <v>5000000</v>
      </c>
      <c r="G13" s="28">
        <v>850000</v>
      </c>
      <c r="H13" s="26">
        <f t="shared" si="0"/>
        <v>4150000</v>
      </c>
      <c r="I13" s="28">
        <v>4500000</v>
      </c>
      <c r="J13" s="27">
        <v>7239000</v>
      </c>
      <c r="K13" s="26">
        <f t="shared" si="1"/>
        <v>4150000</v>
      </c>
      <c r="L13" s="25">
        <v>0.5</v>
      </c>
      <c r="M13" s="24">
        <f t="shared" si="2"/>
        <v>2075000</v>
      </c>
      <c r="N13" s="32">
        <f t="shared" ref="N13:N14" si="3">ROUNDDOWN(M13,-3)</f>
        <v>2075000</v>
      </c>
      <c r="O13" s="23">
        <f>MIN(M13,N13)</f>
        <v>2075000</v>
      </c>
      <c r="P13" s="23">
        <f>ROUNDDOWN(O13,-3)</f>
        <v>2075000</v>
      </c>
      <c r="Q13" s="22"/>
      <c r="R13" s="21"/>
      <c r="S13" s="20"/>
      <c r="T13" s="19"/>
      <c r="U13" s="19"/>
      <c r="V13" s="19"/>
      <c r="W13" s="19"/>
    </row>
    <row r="14" spans="1:23" ht="22.5" customHeight="1" thickBot="1">
      <c r="B14" s="119"/>
      <c r="C14" s="120"/>
      <c r="D14" s="121"/>
      <c r="E14" s="121"/>
      <c r="F14" s="124"/>
      <c r="G14" s="124"/>
      <c r="H14" s="125">
        <f t="shared" si="0"/>
        <v>0</v>
      </c>
      <c r="I14" s="124"/>
      <c r="J14" s="126">
        <v>7239000</v>
      </c>
      <c r="K14" s="125">
        <f t="shared" si="1"/>
        <v>0</v>
      </c>
      <c r="L14" s="127">
        <v>0.5</v>
      </c>
      <c r="M14" s="132">
        <f t="shared" si="2"/>
        <v>0</v>
      </c>
      <c r="N14" s="129">
        <f t="shared" si="3"/>
        <v>0</v>
      </c>
      <c r="O14" s="128">
        <f>MIN(M14,N14)</f>
        <v>0</v>
      </c>
      <c r="P14" s="128">
        <f>ROUNDDOWN(O14,-3)</f>
        <v>0</v>
      </c>
      <c r="Q14" s="133"/>
      <c r="R14" s="130"/>
      <c r="S14" s="20"/>
      <c r="T14" s="19"/>
      <c r="U14" s="19"/>
      <c r="V14" s="19"/>
      <c r="W14" s="19"/>
    </row>
    <row r="15" spans="1:23" ht="22.5" customHeight="1" thickTop="1" thickBot="1">
      <c r="B15" s="18" t="s">
        <v>3</v>
      </c>
      <c r="C15" s="17"/>
      <c r="D15" s="16"/>
      <c r="E15" s="16"/>
      <c r="F15" s="15"/>
      <c r="G15" s="14"/>
      <c r="H15" s="15"/>
      <c r="I15" s="15"/>
      <c r="J15" s="14"/>
      <c r="K15" s="15"/>
      <c r="L15" s="15"/>
      <c r="M15" s="15"/>
      <c r="N15" s="14"/>
      <c r="O15" s="131">
        <f>SUM(O14:O14)</f>
        <v>0</v>
      </c>
      <c r="P15" s="131">
        <f>SUM(P14:P14)</f>
        <v>0</v>
      </c>
      <c r="Q15" s="117"/>
      <c r="R15" s="118"/>
    </row>
    <row r="16" spans="1:23" ht="13.5" thickTop="1">
      <c r="B16" s="2"/>
      <c r="C16" s="13" t="s">
        <v>77</v>
      </c>
      <c r="D16" s="2"/>
      <c r="E16" s="2"/>
    </row>
    <row r="17" spans="2:20">
      <c r="B17" s="11" t="s">
        <v>112</v>
      </c>
      <c r="C17" s="12" t="s">
        <v>75</v>
      </c>
      <c r="D17" s="11"/>
      <c r="E17" s="11"/>
      <c r="K17" s="10"/>
      <c r="L17" s="10"/>
      <c r="M17" s="10"/>
      <c r="N17" s="10"/>
      <c r="O17" s="10"/>
    </row>
    <row r="18" spans="2:20">
      <c r="B18" s="9" t="s">
        <v>113</v>
      </c>
      <c r="C18" s="9"/>
      <c r="D18" s="9"/>
      <c r="E18" s="9"/>
    </row>
    <row r="19" spans="2:20">
      <c r="B19" s="9" t="s">
        <v>114</v>
      </c>
      <c r="C19" s="8"/>
      <c r="D19" s="8"/>
      <c r="E19" s="8"/>
    </row>
    <row r="20" spans="2:20">
      <c r="B20" s="7" t="s">
        <v>115</v>
      </c>
      <c r="C20" s="7"/>
      <c r="D20" s="7"/>
      <c r="E20" s="7"/>
      <c r="F20" s="7"/>
      <c r="G20" s="7"/>
      <c r="H20" s="7"/>
      <c r="I20" s="7"/>
      <c r="J20" s="7"/>
      <c r="K20" s="6"/>
      <c r="L20" s="6"/>
      <c r="M20" s="6"/>
      <c r="N20" s="6"/>
      <c r="O20" s="6"/>
    </row>
    <row r="21" spans="2:20" ht="84" customHeight="1">
      <c r="B21" s="134" t="s">
        <v>116</v>
      </c>
      <c r="C21" s="134"/>
      <c r="D21" s="134"/>
      <c r="E21" s="134"/>
      <c r="F21" s="134"/>
      <c r="G21" s="134"/>
      <c r="H21" s="134"/>
      <c r="I21" s="134"/>
      <c r="J21" s="134"/>
      <c r="K21" s="134"/>
      <c r="L21" s="134"/>
      <c r="M21" s="134"/>
      <c r="N21" s="134"/>
      <c r="O21" s="134"/>
      <c r="P21" s="134"/>
      <c r="Q21" s="134"/>
      <c r="R21" s="134"/>
      <c r="S21" s="134"/>
      <c r="T21" s="134"/>
    </row>
    <row r="22" spans="2:20">
      <c r="B22" s="7" t="s">
        <v>117</v>
      </c>
      <c r="C22" s="7"/>
      <c r="D22" s="7"/>
      <c r="E22" s="7"/>
      <c r="F22" s="7"/>
      <c r="G22" s="7"/>
      <c r="H22" s="7"/>
      <c r="I22" s="7"/>
      <c r="J22" s="7"/>
      <c r="K22" s="6"/>
      <c r="L22" s="6"/>
      <c r="M22" s="6"/>
      <c r="N22" s="6"/>
      <c r="O22" s="6"/>
    </row>
    <row r="24" spans="2:20">
      <c r="D24" s="1" t="s">
        <v>78</v>
      </c>
    </row>
    <row r="25" spans="2:20">
      <c r="D25" s="1" t="s">
        <v>79</v>
      </c>
    </row>
  </sheetData>
  <sheetProtection selectLockedCells="1"/>
  <dataConsolidate/>
  <mergeCells count="4">
    <mergeCell ref="B2:P2"/>
    <mergeCell ref="B9:B10"/>
    <mergeCell ref="C9:C10"/>
    <mergeCell ref="B21:T21"/>
  </mergeCells>
  <phoneticPr fontId="4"/>
  <conditionalFormatting sqref="S14:S31">
    <cfRule type="expression" dxfId="1" priority="1">
      <formula>IF(F14="都道府県が行う事業（直接補助）",TRUE,FALSE)</formula>
    </cfRule>
  </conditionalFormatting>
  <dataValidations count="5">
    <dataValidation type="list" imeMode="off" allowBlank="1" showInputMessage="1" showErrorMessage="1" sqref="K15:N31 O16:O31" xr:uid="{62B78F42-2A28-4D88-84D5-415F59B5BEC9}">
      <formula1>$K$34:$K$36</formula1>
    </dataValidation>
    <dataValidation type="list" allowBlank="1" showInputMessage="1" showErrorMessage="1" sqref="F15:F31" xr:uid="{17307AD7-4F74-4518-B0B9-6C3C23A72E76}">
      <formula1>$F$34:$F$35</formula1>
    </dataValidation>
    <dataValidation imeMode="off" allowBlank="1" showInputMessage="1" showErrorMessage="1" sqref="B35:E101 F8:F13 T32:U32 K8:O8 H32:O33 F32:G34 C16 J50:S101 P8:R10 F102:S1048576 P32:S37 G8:J31 O9:O10 P12:R31 O12:O15 S8:S31 K12:M13 N12:N14" xr:uid="{13EFB31F-116B-44AD-BA5F-E44946E6306E}"/>
    <dataValidation type="list" allowBlank="1" showInputMessage="1" showErrorMessage="1" sqref="D12:D14" xr:uid="{3DC52D14-3B93-47EC-8219-880ECB84E59E}">
      <formula1>$D$24:$D$25</formula1>
    </dataValidation>
    <dataValidation type="list" allowBlank="1" showInputMessage="1" showErrorMessage="1" sqref="C12:C14" xr:uid="{0DC44B23-05D5-43EB-8FD5-B67322BE8903}">
      <formula1>$C$16:$C$17</formula1>
    </dataValidation>
  </dataValidations>
  <printOptions horizontalCentered="1"/>
  <pageMargins left="0.39370078740157483" right="0.39370078740157483" top="0.74803149606299213" bottom="0.74803149606299213" header="0.31496062992125984" footer="0.31496062992125984"/>
  <pageSetup paperSize="9" scale="55" fitToHeight="0" orientation="landscape"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31DE-D729-4204-8DBC-02652E1E023B}">
  <sheetPr>
    <tabColor rgb="FFFFC000"/>
    <outlinePr summaryRight="0"/>
    <pageSetUpPr fitToPage="1"/>
  </sheetPr>
  <dimension ref="A1:Y26"/>
  <sheetViews>
    <sheetView showGridLines="0" view="pageBreakPreview" topLeftCell="A4" zoomScale="90" zoomScaleNormal="115" zoomScaleSheetLayoutView="90" workbookViewId="0">
      <selection activeCell="D11" sqref="D11"/>
    </sheetView>
  </sheetViews>
  <sheetFormatPr defaultColWidth="9" defaultRowHeight="13"/>
  <cols>
    <col min="1" max="1" width="7.08984375" style="1" bestFit="1" customWidth="1"/>
    <col min="2" max="2" width="24.7265625" style="1" customWidth="1"/>
    <col min="3" max="3" width="29.90625" style="1" bestFit="1" customWidth="1"/>
    <col min="4" max="4" width="20" style="1" bestFit="1" customWidth="1"/>
    <col min="5" max="8" width="12.7265625" style="1" customWidth="1"/>
    <col min="9" max="15" width="11.26953125" style="1" customWidth="1"/>
    <col min="16" max="16" width="16.7265625" style="1" bestFit="1" customWidth="1"/>
    <col min="17" max="21" width="11.26953125" style="1" customWidth="1"/>
    <col min="22" max="23" width="5.7265625" style="1" customWidth="1"/>
    <col min="24" max="25" width="5.6328125" style="1" customWidth="1"/>
    <col min="26" max="16384" width="9" style="1"/>
  </cols>
  <sheetData>
    <row r="1" spans="1:25" ht="21" customHeight="1" thickBot="1">
      <c r="A1" s="5" t="s">
        <v>118</v>
      </c>
    </row>
    <row r="2" spans="1:25" ht="24" customHeight="1" thickBot="1">
      <c r="B2" s="135" t="s">
        <v>119</v>
      </c>
      <c r="C2" s="136"/>
      <c r="D2" s="136"/>
      <c r="E2" s="136"/>
      <c r="F2" s="136"/>
      <c r="G2" s="136"/>
      <c r="H2" s="136"/>
      <c r="I2" s="136"/>
      <c r="J2" s="136"/>
      <c r="K2" s="136"/>
      <c r="L2" s="136"/>
      <c r="M2" s="136"/>
      <c r="N2" s="136"/>
      <c r="O2" s="136"/>
      <c r="P2" s="136"/>
      <c r="Q2" s="136"/>
      <c r="R2" s="136"/>
      <c r="S2" s="136"/>
      <c r="T2" s="136"/>
      <c r="U2" s="137"/>
    </row>
    <row r="3" spans="1:25" ht="16">
      <c r="B3" s="68" t="s">
        <v>72</v>
      </c>
    </row>
    <row r="4" spans="1:25" ht="19.5" customHeight="1">
      <c r="B4" s="67" t="s">
        <v>227</v>
      </c>
      <c r="C4" s="66"/>
      <c r="D4" s="66"/>
      <c r="E4" s="66"/>
      <c r="F4" s="66"/>
      <c r="G4" s="66"/>
      <c r="H4" s="66"/>
    </row>
    <row r="5" spans="1:25" ht="32">
      <c r="B5" s="65" t="s">
        <v>80</v>
      </c>
      <c r="C5" s="63"/>
      <c r="D5" s="63"/>
      <c r="E5" s="63"/>
      <c r="F5" s="63"/>
      <c r="G5" s="63"/>
      <c r="H5" s="63"/>
    </row>
    <row r="6" spans="1:25" ht="19.5" customHeight="1">
      <c r="B6" s="63"/>
      <c r="C6" s="63"/>
      <c r="D6" s="63"/>
      <c r="E6" s="63"/>
      <c r="F6" s="63"/>
      <c r="G6" s="63"/>
      <c r="H6" s="63"/>
    </row>
    <row r="7" spans="1:25" ht="7.5" customHeight="1">
      <c r="B7" s="3"/>
      <c r="C7" s="3"/>
      <c r="D7" s="3"/>
      <c r="E7" s="3"/>
      <c r="F7" s="3"/>
      <c r="G7" s="3"/>
      <c r="H7" s="3"/>
      <c r="I7" s="3"/>
      <c r="J7" s="3"/>
      <c r="K7" s="3"/>
      <c r="L7" s="3"/>
      <c r="M7" s="3"/>
      <c r="N7" s="3"/>
      <c r="O7" s="3"/>
      <c r="P7" s="3"/>
      <c r="Q7" s="3"/>
      <c r="R7" s="3"/>
      <c r="S7" s="3"/>
      <c r="T7" s="3"/>
      <c r="U7" s="3"/>
    </row>
    <row r="8" spans="1:25" ht="18" thickBot="1">
      <c r="B8" s="62"/>
      <c r="C8" s="4" t="s">
        <v>73</v>
      </c>
      <c r="D8" s="85"/>
      <c r="E8" s="85"/>
      <c r="F8" s="85"/>
      <c r="G8" s="85"/>
      <c r="H8" s="85"/>
      <c r="I8" s="85"/>
    </row>
    <row r="9" spans="1:25" ht="45" customHeight="1" thickTop="1">
      <c r="B9" s="138" t="s">
        <v>83</v>
      </c>
      <c r="C9" s="140" t="s">
        <v>74</v>
      </c>
      <c r="D9" s="84" t="s">
        <v>228</v>
      </c>
      <c r="E9" s="142" t="s">
        <v>120</v>
      </c>
      <c r="F9" s="142" t="s">
        <v>121</v>
      </c>
      <c r="G9" s="142" t="s">
        <v>122</v>
      </c>
      <c r="H9" s="142" t="s">
        <v>123</v>
      </c>
      <c r="I9" s="56" t="s">
        <v>85</v>
      </c>
      <c r="J9" s="56" t="s">
        <v>124</v>
      </c>
      <c r="K9" s="55" t="s">
        <v>87</v>
      </c>
      <c r="L9" s="55" t="s">
        <v>88</v>
      </c>
      <c r="M9" s="55" t="s">
        <v>89</v>
      </c>
      <c r="N9" s="55" t="s">
        <v>90</v>
      </c>
      <c r="O9" s="83" t="s">
        <v>125</v>
      </c>
      <c r="P9" s="83" t="s">
        <v>126</v>
      </c>
      <c r="Q9" s="52" t="s">
        <v>93</v>
      </c>
      <c r="R9" s="82" t="s">
        <v>135</v>
      </c>
      <c r="S9" s="82" t="s">
        <v>4</v>
      </c>
      <c r="T9" s="50" t="s">
        <v>0</v>
      </c>
      <c r="U9" s="49" t="s">
        <v>94</v>
      </c>
    </row>
    <row r="10" spans="1:25" ht="13.5" customHeight="1" thickBot="1">
      <c r="B10" s="139"/>
      <c r="C10" s="141"/>
      <c r="D10" s="81" t="s">
        <v>230</v>
      </c>
      <c r="E10" s="143"/>
      <c r="F10" s="143"/>
      <c r="G10" s="143"/>
      <c r="H10" s="143"/>
      <c r="I10" s="45" t="s">
        <v>95</v>
      </c>
      <c r="J10" s="46" t="s">
        <v>96</v>
      </c>
      <c r="K10" s="45" t="s">
        <v>97</v>
      </c>
      <c r="L10" s="46" t="s">
        <v>98</v>
      </c>
      <c r="M10" s="45" t="s">
        <v>99</v>
      </c>
      <c r="N10" s="80" t="s">
        <v>100</v>
      </c>
      <c r="O10" s="42"/>
      <c r="P10" s="79" t="s">
        <v>127</v>
      </c>
      <c r="Q10" s="42" t="s">
        <v>102</v>
      </c>
      <c r="R10" s="78" t="s">
        <v>103</v>
      </c>
      <c r="S10" s="78" t="s">
        <v>225</v>
      </c>
      <c r="T10" s="41" t="s">
        <v>104</v>
      </c>
      <c r="U10" s="40" t="s">
        <v>226</v>
      </c>
    </row>
    <row r="11" spans="1:25" ht="18.75" customHeight="1" thickBot="1">
      <c r="B11" s="39"/>
      <c r="C11" s="77"/>
      <c r="D11" s="77"/>
      <c r="E11" s="77"/>
      <c r="F11" s="77"/>
      <c r="G11" s="77"/>
      <c r="H11" s="77"/>
      <c r="I11" s="36" t="s">
        <v>106</v>
      </c>
      <c r="J11" s="36" t="s">
        <v>107</v>
      </c>
      <c r="K11" s="36" t="s">
        <v>106</v>
      </c>
      <c r="L11" s="36" t="s">
        <v>106</v>
      </c>
      <c r="M11" s="36" t="s">
        <v>1</v>
      </c>
      <c r="N11" s="76" t="s">
        <v>128</v>
      </c>
      <c r="O11" s="35"/>
      <c r="P11" s="75" t="s">
        <v>129</v>
      </c>
      <c r="Q11" s="35" t="s">
        <v>2</v>
      </c>
      <c r="R11" s="74" t="s">
        <v>2</v>
      </c>
      <c r="S11" s="74" t="s">
        <v>2</v>
      </c>
      <c r="T11" s="34" t="s">
        <v>5</v>
      </c>
      <c r="U11" s="33" t="s">
        <v>5</v>
      </c>
    </row>
    <row r="12" spans="1:25" ht="22.5" customHeight="1" thickBot="1">
      <c r="A12" s="1" t="s">
        <v>6</v>
      </c>
      <c r="B12" s="31" t="s">
        <v>108</v>
      </c>
      <c r="C12" s="30" t="s">
        <v>75</v>
      </c>
      <c r="D12" s="29" t="s">
        <v>76</v>
      </c>
      <c r="E12" s="73">
        <v>3000000</v>
      </c>
      <c r="F12" s="73">
        <v>500000</v>
      </c>
      <c r="G12" s="72">
        <v>2000000</v>
      </c>
      <c r="H12" s="72">
        <f t="shared" ref="H12:H14" si="0">SUM(E12:G12)</f>
        <v>5500000</v>
      </c>
      <c r="I12" s="28">
        <v>6000000</v>
      </c>
      <c r="J12" s="28">
        <v>850000</v>
      </c>
      <c r="K12" s="26">
        <f t="shared" ref="K12:K14" si="1">I12-J12</f>
        <v>5150000</v>
      </c>
      <c r="L12" s="26">
        <f t="shared" ref="L12:L14" si="2">H12</f>
        <v>5500000</v>
      </c>
      <c r="M12" s="27">
        <v>4630000</v>
      </c>
      <c r="N12" s="26">
        <f t="shared" ref="N12:N14" si="3">MIN(K12,L12,M12)</f>
        <v>4630000</v>
      </c>
      <c r="O12" s="25">
        <v>0.5</v>
      </c>
      <c r="P12" s="23">
        <f>ROUNDDOWN(N12*1/2,-3)</f>
        <v>2315000</v>
      </c>
      <c r="Q12" s="32">
        <f>ROUNDDOWN(P12,-3)</f>
        <v>2315000</v>
      </c>
      <c r="R12" s="23">
        <f>MIN(P12,Q12)</f>
        <v>2315000</v>
      </c>
      <c r="S12" s="23">
        <f>ROUNDDOWN(R12,-3)</f>
        <v>2315000</v>
      </c>
      <c r="T12" s="21"/>
      <c r="U12" s="21"/>
      <c r="V12" s="19"/>
      <c r="W12" s="19"/>
      <c r="X12" s="19"/>
      <c r="Y12" s="19"/>
    </row>
    <row r="13" spans="1:25" ht="22.5" customHeight="1" thickBot="1">
      <c r="A13" s="1" t="s">
        <v>6</v>
      </c>
      <c r="B13" s="31" t="s">
        <v>110</v>
      </c>
      <c r="C13" s="30" t="s">
        <v>77</v>
      </c>
      <c r="D13" s="29" t="s">
        <v>76</v>
      </c>
      <c r="E13" s="73">
        <v>3000000</v>
      </c>
      <c r="F13" s="29">
        <v>0</v>
      </c>
      <c r="G13" s="72">
        <v>0</v>
      </c>
      <c r="H13" s="72">
        <f t="shared" si="0"/>
        <v>3000000</v>
      </c>
      <c r="I13" s="28">
        <v>3500000</v>
      </c>
      <c r="J13" s="28">
        <v>500000</v>
      </c>
      <c r="K13" s="26">
        <f t="shared" si="1"/>
        <v>3000000</v>
      </c>
      <c r="L13" s="26">
        <f t="shared" si="2"/>
        <v>3000000</v>
      </c>
      <c r="M13" s="27">
        <v>4630000</v>
      </c>
      <c r="N13" s="26">
        <f t="shared" si="3"/>
        <v>3000000</v>
      </c>
      <c r="O13" s="25">
        <v>0.5</v>
      </c>
      <c r="P13" s="23">
        <f>ROUNDDOWN(N13*1/2,-3)</f>
        <v>1500000</v>
      </c>
      <c r="Q13" s="32">
        <f>ROUNDDOWN(P13,-3)</f>
        <v>1500000</v>
      </c>
      <c r="R13" s="23">
        <f>MIN(P13,Q13)</f>
        <v>1500000</v>
      </c>
      <c r="S13" s="23">
        <f>ROUNDDOWN(R13,-3)</f>
        <v>1500000</v>
      </c>
      <c r="T13" s="21"/>
      <c r="U13" s="21"/>
      <c r="V13" s="19"/>
      <c r="W13" s="19"/>
      <c r="X13" s="19"/>
      <c r="Y13" s="19"/>
    </row>
    <row r="14" spans="1:25" ht="30" customHeight="1" thickBot="1">
      <c r="B14" s="119"/>
      <c r="C14" s="120"/>
      <c r="D14" s="121"/>
      <c r="E14" s="122"/>
      <c r="F14" s="121"/>
      <c r="G14" s="122"/>
      <c r="H14" s="123">
        <f t="shared" si="0"/>
        <v>0</v>
      </c>
      <c r="I14" s="124"/>
      <c r="J14" s="124"/>
      <c r="K14" s="125">
        <f t="shared" si="1"/>
        <v>0</v>
      </c>
      <c r="L14" s="125">
        <f t="shared" si="2"/>
        <v>0</v>
      </c>
      <c r="M14" s="126">
        <v>4630000</v>
      </c>
      <c r="N14" s="125">
        <f t="shared" si="3"/>
        <v>0</v>
      </c>
      <c r="O14" s="127">
        <v>0.5</v>
      </c>
      <c r="P14" s="128">
        <f t="shared" ref="P14" si="4">N14*1/2</f>
        <v>0</v>
      </c>
      <c r="Q14" s="129">
        <f>ROUNDDOWN(P14,-3)</f>
        <v>0</v>
      </c>
      <c r="R14" s="128">
        <f>MIN(Q14,P14)</f>
        <v>0</v>
      </c>
      <c r="S14" s="128">
        <f>ROUNDDOWN(R14,-3)</f>
        <v>0</v>
      </c>
      <c r="T14" s="130"/>
      <c r="U14" s="130"/>
      <c r="V14" s="19"/>
      <c r="W14" s="19"/>
      <c r="X14" s="19"/>
      <c r="Y14" s="19"/>
    </row>
    <row r="15" spans="1:25" ht="22.5" customHeight="1" thickTop="1" thickBot="1">
      <c r="B15" s="18" t="s">
        <v>3</v>
      </c>
      <c r="C15" s="17"/>
      <c r="D15" s="16"/>
      <c r="E15" s="17"/>
      <c r="F15" s="16"/>
      <c r="G15" s="16"/>
      <c r="H15" s="16"/>
      <c r="I15" s="15"/>
      <c r="J15" s="14"/>
      <c r="K15" s="15"/>
      <c r="L15" s="15"/>
      <c r="M15" s="14"/>
      <c r="N15" s="15"/>
      <c r="O15" s="15"/>
      <c r="P15" s="15"/>
      <c r="Q15" s="14"/>
      <c r="R15" s="116">
        <f>SUM(R14:R14)</f>
        <v>0</v>
      </c>
      <c r="S15" s="116">
        <f>SUM(S14:S14)</f>
        <v>0</v>
      </c>
      <c r="T15" s="117"/>
      <c r="U15" s="118"/>
    </row>
    <row r="16" spans="1:25" ht="13.5" thickTop="1">
      <c r="B16" s="2"/>
      <c r="C16" s="13" t="s">
        <v>77</v>
      </c>
      <c r="D16" s="2"/>
      <c r="E16" s="2"/>
      <c r="F16" s="2"/>
      <c r="G16" s="2"/>
      <c r="H16" s="2"/>
      <c r="T16" s="71"/>
    </row>
    <row r="17" spans="1:22">
      <c r="B17" s="11" t="s">
        <v>112</v>
      </c>
      <c r="C17" s="12" t="s">
        <v>75</v>
      </c>
      <c r="D17" s="11"/>
      <c r="E17" s="11"/>
      <c r="F17" s="11"/>
      <c r="G17" s="11"/>
      <c r="H17" s="11"/>
      <c r="N17" s="10"/>
      <c r="O17" s="10"/>
      <c r="P17" s="10"/>
      <c r="Q17" s="10"/>
      <c r="R17" s="10"/>
    </row>
    <row r="18" spans="1:22">
      <c r="A18" s="70"/>
      <c r="B18" s="9" t="s">
        <v>113</v>
      </c>
      <c r="C18" s="9"/>
      <c r="D18" s="9"/>
      <c r="E18" s="9"/>
      <c r="F18" s="8"/>
      <c r="G18" s="8"/>
      <c r="H18" s="8"/>
    </row>
    <row r="19" spans="1:22">
      <c r="A19" s="70"/>
      <c r="B19" s="9" t="s">
        <v>114</v>
      </c>
      <c r="C19" s="9"/>
      <c r="D19" s="9"/>
      <c r="E19" s="9"/>
      <c r="F19" s="8"/>
      <c r="G19" s="8"/>
      <c r="H19" s="8"/>
    </row>
    <row r="20" spans="1:22">
      <c r="B20" s="7" t="s">
        <v>130</v>
      </c>
      <c r="C20" s="7"/>
      <c r="D20" s="7"/>
      <c r="E20" s="7"/>
      <c r="F20" s="7"/>
      <c r="G20" s="7"/>
      <c r="H20" s="7"/>
      <c r="I20" s="7"/>
      <c r="J20" s="7"/>
      <c r="K20" s="7"/>
      <c r="L20" s="7"/>
      <c r="M20" s="7"/>
      <c r="N20" s="6"/>
      <c r="O20" s="6"/>
      <c r="P20" s="6"/>
      <c r="Q20" s="6"/>
      <c r="R20" s="6"/>
    </row>
    <row r="21" spans="1:22" ht="84" customHeight="1">
      <c r="B21" s="134" t="s">
        <v>116</v>
      </c>
      <c r="C21" s="134"/>
      <c r="D21" s="134"/>
      <c r="E21" s="134"/>
      <c r="F21" s="134"/>
      <c r="G21" s="134"/>
      <c r="H21" s="134"/>
      <c r="I21" s="134"/>
      <c r="J21" s="134"/>
      <c r="K21" s="134"/>
      <c r="L21" s="134"/>
      <c r="M21" s="134"/>
      <c r="N21" s="134"/>
      <c r="O21" s="134"/>
      <c r="P21" s="134"/>
      <c r="Q21" s="134"/>
      <c r="R21" s="134"/>
      <c r="S21" s="134"/>
      <c r="T21" s="134"/>
      <c r="U21" s="134"/>
      <c r="V21" s="134"/>
    </row>
    <row r="22" spans="1:22">
      <c r="B22" s="7" t="s">
        <v>131</v>
      </c>
      <c r="C22" s="7"/>
      <c r="D22" s="7"/>
      <c r="E22" s="7"/>
      <c r="F22" s="7"/>
      <c r="G22" s="7"/>
      <c r="H22" s="7"/>
      <c r="I22" s="7"/>
      <c r="J22" s="7"/>
      <c r="K22" s="7"/>
      <c r="L22" s="7"/>
      <c r="M22" s="7"/>
      <c r="N22" s="6"/>
      <c r="O22" s="6"/>
      <c r="P22" s="6"/>
      <c r="Q22" s="6"/>
      <c r="R22" s="6"/>
    </row>
    <row r="24" spans="1:22">
      <c r="D24" s="1" t="s">
        <v>78</v>
      </c>
      <c r="H24" s="1" t="s">
        <v>132</v>
      </c>
    </row>
    <row r="25" spans="1:22">
      <c r="D25" s="1" t="s">
        <v>79</v>
      </c>
      <c r="H25" s="1" t="s">
        <v>133</v>
      </c>
    </row>
    <row r="26" spans="1:22">
      <c r="H26" s="1" t="s">
        <v>134</v>
      </c>
    </row>
  </sheetData>
  <sheetProtection selectLockedCells="1"/>
  <mergeCells count="8">
    <mergeCell ref="B21:V21"/>
    <mergeCell ref="B2:U2"/>
    <mergeCell ref="B9:B10"/>
    <mergeCell ref="C9:C10"/>
    <mergeCell ref="E9:E10"/>
    <mergeCell ref="F9:F10"/>
    <mergeCell ref="G9:G10"/>
    <mergeCell ref="H9:H10"/>
  </mergeCells>
  <phoneticPr fontId="4"/>
  <dataValidations count="5">
    <dataValidation imeMode="off" allowBlank="1" showInputMessage="1" showErrorMessage="1" sqref="B35:H101 I8:I13 V32:W32 N8:R8 K32:R33 I32:J34 C16 M50:U101 S8:U10 I102:U1048576 J8:M31 R9:R10 S12:U37 R12:R15 N12:Q13" xr:uid="{D9D4ACA9-9AF3-4348-8DAA-349971E83D00}"/>
    <dataValidation type="list" allowBlank="1" showInputMessage="1" showErrorMessage="1" sqref="I24:I31 I15:I21" xr:uid="{242FF1DE-5BFA-4644-BA90-B96EC791B164}">
      <formula1>$I$34:$I$35</formula1>
    </dataValidation>
    <dataValidation type="list" imeMode="off" allowBlank="1" showInputMessage="1" showErrorMessage="1" sqref="N15:Q31 R16:R31" xr:uid="{A165B852-A941-40D1-9BCB-C2EFC940C985}">
      <formula1>$N$34:$N$36</formula1>
    </dataValidation>
    <dataValidation type="list" allowBlank="1" showInputMessage="1" showErrorMessage="1" sqref="D12:D14" xr:uid="{0B590E65-9101-4749-ADBC-90A0F10AC68C}">
      <formula1>$D$24:$D$25</formula1>
    </dataValidation>
    <dataValidation type="list" allowBlank="1" showInputMessage="1" showErrorMessage="1" sqref="C12:C14" xr:uid="{BE1C75E4-B01F-4420-BF14-AEFC3B0415FA}">
      <formula1>$C$16:$C$17</formula1>
    </dataValidation>
  </dataValidations>
  <printOptions horizontalCentered="1"/>
  <pageMargins left="0.39370078740157483" right="0.39370078740157483" top="0.74803149606299213" bottom="0.74803149606299213" header="0.31496062992125984" footer="0.31496062992125984"/>
  <pageSetup paperSize="9" scale="47" fitToHeight="0" orientation="landscape"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3D42E-3532-413D-A6E2-B1CA81FBDBA3}">
  <dimension ref="B1:AJ88"/>
  <sheetViews>
    <sheetView zoomScaleNormal="100" workbookViewId="0">
      <selection activeCell="B32" sqref="B32"/>
    </sheetView>
  </sheetViews>
  <sheetFormatPr defaultRowHeight="13"/>
  <cols>
    <col min="2" max="2" width="53.6328125" customWidth="1"/>
    <col min="4" max="4" width="35.08984375" customWidth="1"/>
    <col min="5" max="5" width="37.36328125" customWidth="1"/>
    <col min="6" max="6" width="3" customWidth="1"/>
    <col min="7" max="7" width="25.36328125" bestFit="1" customWidth="1"/>
    <col min="8" max="8" width="69.36328125" bestFit="1" customWidth="1"/>
    <col min="9" max="9" width="69.36328125" customWidth="1"/>
    <col min="10" max="10" width="73" bestFit="1" customWidth="1"/>
    <col min="11" max="11" width="8.36328125" customWidth="1"/>
    <col min="12" max="12" width="27.08984375" customWidth="1"/>
    <col min="13" max="13" width="18.36328125" customWidth="1"/>
    <col min="14" max="14" width="9" customWidth="1"/>
    <col min="16" max="16" width="8" customWidth="1"/>
  </cols>
  <sheetData>
    <row r="1" spans="2:19">
      <c r="B1" t="s">
        <v>136</v>
      </c>
      <c r="E1" t="s">
        <v>137</v>
      </c>
      <c r="G1" s="145" t="s">
        <v>138</v>
      </c>
      <c r="H1" s="145"/>
      <c r="I1" s="145"/>
      <c r="J1" s="145"/>
      <c r="K1" s="86"/>
      <c r="L1" t="s">
        <v>139</v>
      </c>
    </row>
    <row r="2" spans="2:19">
      <c r="D2" t="s">
        <v>140</v>
      </c>
      <c r="G2" s="90" t="s">
        <v>13</v>
      </c>
      <c r="H2" s="86" t="s">
        <v>141</v>
      </c>
      <c r="I2" s="91" t="s">
        <v>142</v>
      </c>
      <c r="K2" s="86"/>
      <c r="L2" t="s">
        <v>143</v>
      </c>
      <c r="M2" s="92">
        <v>430000</v>
      </c>
      <c r="N2" s="92">
        <v>360000</v>
      </c>
      <c r="O2" s="86"/>
      <c r="P2" s="86"/>
      <c r="Q2" s="86"/>
      <c r="R2" s="93"/>
      <c r="S2" s="93"/>
    </row>
    <row r="3" spans="2:19">
      <c r="B3" t="s">
        <v>144</v>
      </c>
      <c r="E3" s="94" t="s">
        <v>145</v>
      </c>
      <c r="F3" s="94"/>
      <c r="G3" s="95" t="s">
        <v>7</v>
      </c>
      <c r="H3" s="87" t="s">
        <v>11</v>
      </c>
      <c r="I3" s="87" t="s">
        <v>54</v>
      </c>
      <c r="J3" s="93"/>
      <c r="K3" t="s">
        <v>146</v>
      </c>
      <c r="L3" s="92">
        <v>558000</v>
      </c>
      <c r="M3" s="92"/>
      <c r="N3" s="96">
        <v>172200</v>
      </c>
      <c r="O3" s="97">
        <f>1/3</f>
        <v>0.33333333333333331</v>
      </c>
      <c r="P3" s="91" t="s">
        <v>9</v>
      </c>
    </row>
    <row r="4" spans="2:19">
      <c r="B4" t="s">
        <v>147</v>
      </c>
      <c r="E4" s="94" t="s">
        <v>148</v>
      </c>
      <c r="F4" s="94"/>
      <c r="G4" s="90"/>
      <c r="H4" s="98" t="s">
        <v>16</v>
      </c>
      <c r="I4" s="87" t="s">
        <v>55</v>
      </c>
      <c r="J4" s="93"/>
      <c r="K4" t="s">
        <v>12</v>
      </c>
      <c r="L4" s="92">
        <v>444000</v>
      </c>
      <c r="M4" s="92"/>
      <c r="N4" s="96">
        <v>180900</v>
      </c>
      <c r="O4" s="97">
        <f>1/2</f>
        <v>0.5</v>
      </c>
    </row>
    <row r="5" spans="2:19">
      <c r="B5" t="s">
        <v>149</v>
      </c>
      <c r="E5" s="94" t="s">
        <v>150</v>
      </c>
      <c r="F5" s="94"/>
      <c r="G5" s="90"/>
      <c r="H5" s="98" t="s">
        <v>17</v>
      </c>
      <c r="I5" s="87" t="s">
        <v>56</v>
      </c>
      <c r="J5" s="93"/>
      <c r="K5" t="s">
        <v>151</v>
      </c>
      <c r="L5" s="92">
        <v>362000</v>
      </c>
      <c r="M5" s="92"/>
      <c r="N5" s="96">
        <v>185000</v>
      </c>
      <c r="O5" s="97">
        <f>2/3</f>
        <v>0.66666666666666663</v>
      </c>
    </row>
    <row r="6" spans="2:19">
      <c r="B6" t="s">
        <v>152</v>
      </c>
      <c r="E6" s="99" t="s">
        <v>153</v>
      </c>
      <c r="G6" s="90"/>
      <c r="H6" s="98" t="s">
        <v>18</v>
      </c>
      <c r="I6" s="87" t="s">
        <v>57</v>
      </c>
      <c r="J6" s="93"/>
      <c r="N6" s="96">
        <v>198000</v>
      </c>
      <c r="O6">
        <v>0.33</v>
      </c>
    </row>
    <row r="7" spans="2:19">
      <c r="B7" t="s">
        <v>154</v>
      </c>
      <c r="E7" s="99" t="s">
        <v>155</v>
      </c>
      <c r="G7" s="90"/>
      <c r="H7" s="98" t="s">
        <v>19</v>
      </c>
      <c r="I7" s="87" t="s">
        <v>58</v>
      </c>
      <c r="J7" s="93"/>
      <c r="N7" s="96">
        <v>208200</v>
      </c>
      <c r="O7">
        <v>0.5</v>
      </c>
    </row>
    <row r="8" spans="2:19">
      <c r="B8" t="s">
        <v>156</v>
      </c>
      <c r="E8" s="94" t="s">
        <v>157</v>
      </c>
      <c r="G8" s="90"/>
      <c r="H8" s="98" t="s">
        <v>20</v>
      </c>
      <c r="I8" s="87" t="s">
        <v>59</v>
      </c>
      <c r="J8" s="93"/>
      <c r="N8" s="96">
        <v>212200</v>
      </c>
    </row>
    <row r="9" spans="2:19">
      <c r="B9" t="s">
        <v>158</v>
      </c>
      <c r="E9" s="94" t="s">
        <v>159</v>
      </c>
      <c r="G9" s="90"/>
      <c r="H9" s="98" t="s">
        <v>21</v>
      </c>
      <c r="I9" s="87" t="s">
        <v>60</v>
      </c>
      <c r="J9" s="93"/>
      <c r="N9" s="96">
        <v>212500</v>
      </c>
    </row>
    <row r="10" spans="2:19" ht="26">
      <c r="B10" t="s">
        <v>160</v>
      </c>
      <c r="E10" s="94" t="s">
        <v>161</v>
      </c>
      <c r="G10" s="90"/>
      <c r="H10" s="98" t="s">
        <v>22</v>
      </c>
      <c r="I10" s="87" t="s">
        <v>61</v>
      </c>
      <c r="J10" s="93"/>
      <c r="N10" s="96">
        <v>230500</v>
      </c>
    </row>
    <row r="11" spans="2:19" ht="26">
      <c r="B11" t="s">
        <v>162</v>
      </c>
      <c r="E11" s="94" t="s">
        <v>163</v>
      </c>
      <c r="G11" s="90"/>
      <c r="H11" s="98" t="s">
        <v>24</v>
      </c>
      <c r="I11" s="87" t="s">
        <v>62</v>
      </c>
      <c r="J11" s="93"/>
      <c r="N11" s="96">
        <v>243300</v>
      </c>
    </row>
    <row r="12" spans="2:19">
      <c r="B12" t="s">
        <v>164</v>
      </c>
      <c r="G12" s="90"/>
      <c r="H12" s="98" t="s">
        <v>165</v>
      </c>
      <c r="I12" s="87" t="s">
        <v>63</v>
      </c>
      <c r="J12" s="93"/>
      <c r="N12" s="96">
        <v>258000</v>
      </c>
    </row>
    <row r="13" spans="2:19">
      <c r="B13" t="s">
        <v>166</v>
      </c>
      <c r="G13" s="90"/>
      <c r="H13" s="87" t="s">
        <v>25</v>
      </c>
      <c r="I13" s="87" t="s">
        <v>64</v>
      </c>
      <c r="J13" s="93"/>
      <c r="N13" s="96">
        <v>264400</v>
      </c>
    </row>
    <row r="14" spans="2:19">
      <c r="B14" t="s">
        <v>167</v>
      </c>
      <c r="G14" s="90"/>
      <c r="H14" s="87" t="s">
        <v>26</v>
      </c>
      <c r="I14" s="87" t="s">
        <v>10</v>
      </c>
      <c r="J14" s="93"/>
      <c r="N14" s="96">
        <v>295100</v>
      </c>
    </row>
    <row r="15" spans="2:19">
      <c r="B15" t="s">
        <v>168</v>
      </c>
      <c r="G15" s="93"/>
      <c r="H15" s="87" t="s">
        <v>27</v>
      </c>
      <c r="I15" s="87" t="s">
        <v>67</v>
      </c>
      <c r="J15" s="93"/>
      <c r="N15" s="96">
        <v>626700</v>
      </c>
    </row>
    <row r="16" spans="2:19">
      <c r="B16" t="s">
        <v>169</v>
      </c>
      <c r="G16" s="93"/>
      <c r="H16" s="87" t="s">
        <v>28</v>
      </c>
      <c r="I16" s="87" t="s">
        <v>71</v>
      </c>
      <c r="J16" s="93"/>
      <c r="N16" s="100"/>
    </row>
    <row r="17" spans="2:36">
      <c r="G17" s="93"/>
      <c r="H17" s="87" t="s">
        <v>29</v>
      </c>
      <c r="I17" s="93"/>
      <c r="J17" s="93"/>
      <c r="N17" s="100"/>
    </row>
    <row r="18" spans="2:36">
      <c r="G18" s="93"/>
      <c r="H18" s="98" t="s">
        <v>33</v>
      </c>
      <c r="I18" s="93"/>
      <c r="J18" s="93"/>
      <c r="N18" s="100"/>
    </row>
    <row r="19" spans="2:36">
      <c r="B19" t="s">
        <v>170</v>
      </c>
      <c r="G19" s="93"/>
      <c r="H19" s="87" t="s">
        <v>38</v>
      </c>
      <c r="I19" s="93"/>
      <c r="J19" s="93"/>
      <c r="N19" s="100"/>
    </row>
    <row r="20" spans="2:36">
      <c r="G20" s="93"/>
      <c r="H20" s="87" t="s">
        <v>39</v>
      </c>
      <c r="I20" s="93"/>
      <c r="J20" s="93"/>
      <c r="K20" s="93"/>
      <c r="L20" s="101" t="s">
        <v>13</v>
      </c>
      <c r="O20" s="100"/>
    </row>
    <row r="21" spans="2:36">
      <c r="B21" t="s">
        <v>171</v>
      </c>
      <c r="G21" s="93"/>
      <c r="H21" s="98" t="s">
        <v>40</v>
      </c>
      <c r="I21" s="93"/>
      <c r="J21" s="93"/>
      <c r="K21" s="93"/>
      <c r="L21" s="102" t="s">
        <v>14</v>
      </c>
      <c r="O21" s="100"/>
    </row>
    <row r="22" spans="2:36">
      <c r="B22" t="s">
        <v>172</v>
      </c>
      <c r="G22" s="93"/>
      <c r="H22" s="103" t="s">
        <v>41</v>
      </c>
      <c r="I22" s="93"/>
      <c r="J22" s="93"/>
      <c r="K22" s="93"/>
      <c r="L22" s="104" t="s">
        <v>8</v>
      </c>
      <c r="O22" s="100"/>
    </row>
    <row r="23" spans="2:36">
      <c r="B23" t="s">
        <v>173</v>
      </c>
      <c r="G23" s="93"/>
      <c r="H23" s="103" t="s">
        <v>43</v>
      </c>
      <c r="I23" s="93"/>
      <c r="J23" s="93"/>
      <c r="K23" s="93"/>
      <c r="L23" s="92"/>
      <c r="O23" s="100"/>
    </row>
    <row r="24" spans="2:36">
      <c r="B24" t="s">
        <v>174</v>
      </c>
      <c r="G24" s="93"/>
      <c r="H24" s="105" t="s">
        <v>44</v>
      </c>
      <c r="I24" s="93"/>
      <c r="J24" s="93"/>
      <c r="K24" s="93"/>
      <c r="L24" s="92"/>
      <c r="O24" s="100"/>
    </row>
    <row r="25" spans="2:36">
      <c r="B25" t="s">
        <v>175</v>
      </c>
      <c r="G25" s="93"/>
      <c r="H25" s="103" t="s">
        <v>50</v>
      </c>
      <c r="I25" s="93"/>
      <c r="J25" s="93"/>
      <c r="K25" s="93"/>
      <c r="L25" s="106" t="s">
        <v>15</v>
      </c>
      <c r="O25" s="100"/>
    </row>
    <row r="26" spans="2:36">
      <c r="B26" t="s">
        <v>176</v>
      </c>
      <c r="G26" s="93"/>
      <c r="H26" s="103" t="s">
        <v>51</v>
      </c>
      <c r="I26" s="93"/>
      <c r="J26" s="93"/>
      <c r="K26" s="93"/>
      <c r="L26" s="107" t="s">
        <v>177</v>
      </c>
      <c r="M26" s="107" t="s">
        <v>178</v>
      </c>
      <c r="N26" s="107" t="s">
        <v>179</v>
      </c>
      <c r="O26" s="107" t="s">
        <v>180</v>
      </c>
      <c r="P26" s="107" t="s">
        <v>181</v>
      </c>
      <c r="Q26" s="107" t="s">
        <v>182</v>
      </c>
      <c r="R26" s="107" t="s">
        <v>183</v>
      </c>
      <c r="S26" s="107" t="s">
        <v>184</v>
      </c>
      <c r="T26" s="107" t="s">
        <v>185</v>
      </c>
      <c r="U26" s="107" t="s">
        <v>186</v>
      </c>
      <c r="V26" s="107" t="s">
        <v>187</v>
      </c>
      <c r="W26" s="107" t="s">
        <v>188</v>
      </c>
      <c r="X26" s="107" t="s">
        <v>189</v>
      </c>
      <c r="Y26" s="107" t="s">
        <v>190</v>
      </c>
      <c r="Z26" s="107" t="s">
        <v>191</v>
      </c>
      <c r="AA26" s="107" t="s">
        <v>192</v>
      </c>
      <c r="AB26" s="108" t="s">
        <v>193</v>
      </c>
      <c r="AC26" s="108" t="s">
        <v>194</v>
      </c>
      <c r="AD26" s="107" t="s">
        <v>195</v>
      </c>
      <c r="AE26" s="109" t="s">
        <v>196</v>
      </c>
      <c r="AF26" s="109" t="s">
        <v>197</v>
      </c>
      <c r="AG26" s="110" t="s">
        <v>198</v>
      </c>
      <c r="AH26" s="109" t="s">
        <v>199</v>
      </c>
      <c r="AI26" s="109" t="s">
        <v>200</v>
      </c>
      <c r="AJ26" s="110" t="s">
        <v>201</v>
      </c>
    </row>
    <row r="27" spans="2:36">
      <c r="B27" t="s">
        <v>202</v>
      </c>
      <c r="G27" s="93"/>
      <c r="H27" s="105" t="s">
        <v>52</v>
      </c>
      <c r="I27" s="93"/>
      <c r="J27" s="93"/>
      <c r="K27" s="93"/>
      <c r="L27" s="88" t="s">
        <v>146</v>
      </c>
      <c r="M27" s="88" t="s">
        <v>146</v>
      </c>
      <c r="N27" s="88" t="s">
        <v>8</v>
      </c>
      <c r="O27" s="88" t="s">
        <v>146</v>
      </c>
      <c r="P27" s="88" t="s">
        <v>146</v>
      </c>
      <c r="Q27" s="88" t="s">
        <v>146</v>
      </c>
      <c r="R27" s="88" t="s">
        <v>146</v>
      </c>
      <c r="S27" s="88" t="s">
        <v>23</v>
      </c>
      <c r="T27" s="88" t="s">
        <v>146</v>
      </c>
      <c r="U27" s="88" t="s">
        <v>146</v>
      </c>
      <c r="V27" s="88" t="s">
        <v>146</v>
      </c>
      <c r="W27" s="88" t="s">
        <v>146</v>
      </c>
      <c r="X27" s="88" t="s">
        <v>146</v>
      </c>
      <c r="Y27" s="88" t="s">
        <v>8</v>
      </c>
      <c r="Z27" s="88" t="s">
        <v>30</v>
      </c>
      <c r="AA27" s="88" t="s">
        <v>34</v>
      </c>
      <c r="AB27" s="88" t="s">
        <v>34</v>
      </c>
      <c r="AC27" s="88" t="s">
        <v>34</v>
      </c>
      <c r="AD27" s="88" t="s">
        <v>146</v>
      </c>
      <c r="AE27" s="88" t="s">
        <v>42</v>
      </c>
      <c r="AF27" s="88" t="s">
        <v>8</v>
      </c>
      <c r="AG27" s="88" t="s">
        <v>34</v>
      </c>
      <c r="AH27" s="88" t="s">
        <v>146</v>
      </c>
      <c r="AI27" s="88" t="s">
        <v>146</v>
      </c>
      <c r="AJ27" s="88" t="s">
        <v>146</v>
      </c>
    </row>
    <row r="28" spans="2:36">
      <c r="B28" t="s">
        <v>203</v>
      </c>
      <c r="G28" s="93"/>
      <c r="H28" s="111"/>
      <c r="I28" s="111"/>
      <c r="J28" s="93"/>
      <c r="K28" s="93"/>
      <c r="L28" s="88" t="s">
        <v>12</v>
      </c>
      <c r="N28" s="88" t="s">
        <v>146</v>
      </c>
      <c r="P28" s="88" t="s">
        <v>12</v>
      </c>
      <c r="R28" s="88" t="s">
        <v>12</v>
      </c>
      <c r="S28" s="88" t="s">
        <v>146</v>
      </c>
      <c r="T28" s="88" t="s">
        <v>12</v>
      </c>
      <c r="U28" s="88" t="s">
        <v>12</v>
      </c>
      <c r="V28" s="88" t="s">
        <v>12</v>
      </c>
      <c r="W28" s="88" t="s">
        <v>12</v>
      </c>
      <c r="X28" s="88" t="s">
        <v>12</v>
      </c>
      <c r="Y28" s="88" t="s">
        <v>204</v>
      </c>
      <c r="Z28" s="88" t="s">
        <v>31</v>
      </c>
      <c r="AA28" s="88" t="s">
        <v>35</v>
      </c>
      <c r="AB28" s="88" t="s">
        <v>35</v>
      </c>
      <c r="AC28" s="88" t="s">
        <v>35</v>
      </c>
      <c r="AD28" s="88" t="s">
        <v>12</v>
      </c>
      <c r="AE28" s="88" t="s">
        <v>146</v>
      </c>
      <c r="AG28" s="88" t="s">
        <v>35</v>
      </c>
      <c r="AI28" s="88" t="s">
        <v>12</v>
      </c>
      <c r="AJ28" s="88" t="s">
        <v>12</v>
      </c>
    </row>
    <row r="29" spans="2:36">
      <c r="B29" t="s">
        <v>205</v>
      </c>
      <c r="G29" s="93"/>
      <c r="H29" s="111"/>
      <c r="I29" s="111"/>
      <c r="J29" s="93"/>
      <c r="K29" s="93"/>
      <c r="L29" s="88" t="s">
        <v>151</v>
      </c>
      <c r="P29" s="88" t="s">
        <v>151</v>
      </c>
      <c r="S29" s="88" t="s">
        <v>12</v>
      </c>
      <c r="W29" s="88" t="s">
        <v>151</v>
      </c>
      <c r="X29" s="88" t="s">
        <v>151</v>
      </c>
      <c r="Z29" s="88" t="s">
        <v>32</v>
      </c>
      <c r="AA29" s="88" t="s">
        <v>36</v>
      </c>
      <c r="AB29" s="88" t="s">
        <v>36</v>
      </c>
      <c r="AC29" s="88" t="s">
        <v>36</v>
      </c>
      <c r="AE29" s="88" t="s">
        <v>12</v>
      </c>
      <c r="AG29" s="88" t="s">
        <v>45</v>
      </c>
      <c r="AI29" s="88" t="s">
        <v>151</v>
      </c>
      <c r="AJ29" s="88" t="s">
        <v>151</v>
      </c>
    </row>
    <row r="30" spans="2:36">
      <c r="B30" t="s">
        <v>206</v>
      </c>
      <c r="G30" s="93"/>
      <c r="H30" s="112"/>
      <c r="I30" s="112"/>
      <c r="J30" s="93"/>
      <c r="K30" s="93"/>
      <c r="AA30" s="88" t="s">
        <v>37</v>
      </c>
      <c r="AB30" s="88" t="s">
        <v>37</v>
      </c>
      <c r="AC30" s="88" t="s">
        <v>37</v>
      </c>
      <c r="AG30" s="88" t="s">
        <v>46</v>
      </c>
    </row>
    <row r="31" spans="2:36">
      <c r="B31" t="s">
        <v>207</v>
      </c>
      <c r="G31" s="93"/>
      <c r="H31" s="93"/>
      <c r="I31" s="93"/>
      <c r="J31" s="93"/>
      <c r="K31" s="93"/>
      <c r="O31" s="100"/>
      <c r="AG31" s="88" t="s">
        <v>47</v>
      </c>
    </row>
    <row r="32" spans="2:36">
      <c r="G32" s="93"/>
      <c r="H32" s="93"/>
      <c r="I32" s="93"/>
      <c r="J32" s="93"/>
      <c r="K32" s="93"/>
      <c r="L32" s="113" t="s">
        <v>53</v>
      </c>
      <c r="O32" s="100"/>
      <c r="AG32" s="88" t="s">
        <v>48</v>
      </c>
    </row>
    <row r="33" spans="2:33">
      <c r="G33" s="93"/>
      <c r="H33" s="93"/>
      <c r="I33" s="93"/>
      <c r="J33" s="93"/>
      <c r="K33" s="93"/>
      <c r="L33" s="114" t="s">
        <v>208</v>
      </c>
      <c r="M33" s="114" t="s">
        <v>209</v>
      </c>
      <c r="N33" s="114" t="s">
        <v>210</v>
      </c>
      <c r="O33" s="114" t="s">
        <v>211</v>
      </c>
      <c r="P33" s="114" t="s">
        <v>212</v>
      </c>
      <c r="Q33" s="114" t="s">
        <v>213</v>
      </c>
      <c r="R33" s="114" t="s">
        <v>214</v>
      </c>
      <c r="S33" s="114" t="s">
        <v>215</v>
      </c>
      <c r="T33" s="114" t="s">
        <v>216</v>
      </c>
      <c r="U33" s="114" t="s">
        <v>217</v>
      </c>
      <c r="V33" s="114" t="s">
        <v>218</v>
      </c>
      <c r="W33" s="114" t="s">
        <v>219</v>
      </c>
      <c r="X33" s="114" t="s">
        <v>220</v>
      </c>
      <c r="Y33" s="114" t="s">
        <v>221</v>
      </c>
      <c r="AG33" s="88" t="s">
        <v>49</v>
      </c>
    </row>
    <row r="34" spans="2:33">
      <c r="G34" s="93"/>
      <c r="H34" s="93"/>
      <c r="I34" s="93"/>
      <c r="J34" s="93"/>
      <c r="K34" s="93"/>
      <c r="L34" s="89" t="s">
        <v>146</v>
      </c>
      <c r="M34" s="89" t="s">
        <v>146</v>
      </c>
      <c r="N34" s="89" t="s">
        <v>146</v>
      </c>
      <c r="O34" s="89" t="s">
        <v>146</v>
      </c>
      <c r="P34" s="89" t="s">
        <v>146</v>
      </c>
      <c r="Q34" s="89" t="s">
        <v>146</v>
      </c>
      <c r="R34" s="89" t="s">
        <v>146</v>
      </c>
      <c r="S34" s="89" t="s">
        <v>8</v>
      </c>
      <c r="T34" s="89" t="s">
        <v>146</v>
      </c>
      <c r="U34" s="89" t="s">
        <v>146</v>
      </c>
      <c r="V34" s="89" t="s">
        <v>65</v>
      </c>
      <c r="W34" s="89" t="s">
        <v>8</v>
      </c>
      <c r="X34" s="89" t="s">
        <v>68</v>
      </c>
      <c r="Y34" s="89" t="s">
        <v>146</v>
      </c>
    </row>
    <row r="35" spans="2:33">
      <c r="G35" s="93"/>
      <c r="H35" s="93"/>
      <c r="I35" s="93"/>
      <c r="J35" s="93"/>
      <c r="K35" s="93"/>
      <c r="L35" s="89" t="s">
        <v>12</v>
      </c>
      <c r="M35" s="89" t="s">
        <v>12</v>
      </c>
      <c r="N35" s="89" t="s">
        <v>12</v>
      </c>
      <c r="O35" s="89" t="s">
        <v>12</v>
      </c>
      <c r="P35" s="89" t="s">
        <v>12</v>
      </c>
      <c r="Q35" s="89" t="s">
        <v>12</v>
      </c>
      <c r="R35" s="89" t="s">
        <v>12</v>
      </c>
      <c r="T35" s="89" t="s">
        <v>12</v>
      </c>
      <c r="U35" s="89" t="s">
        <v>12</v>
      </c>
      <c r="V35" s="89" t="s">
        <v>66</v>
      </c>
      <c r="X35" s="89" t="s">
        <v>69</v>
      </c>
      <c r="Y35" s="89" t="s">
        <v>12</v>
      </c>
    </row>
    <row r="36" spans="2:33">
      <c r="B36" t="s">
        <v>222</v>
      </c>
      <c r="G36" s="93"/>
      <c r="H36" s="93"/>
      <c r="I36" s="93"/>
      <c r="J36" s="93"/>
      <c r="K36" s="93"/>
      <c r="L36" s="89" t="s">
        <v>151</v>
      </c>
      <c r="M36" s="89" t="s">
        <v>151</v>
      </c>
      <c r="N36" s="89" t="s">
        <v>151</v>
      </c>
      <c r="O36" s="89" t="s">
        <v>151</v>
      </c>
      <c r="Q36" s="89" t="s">
        <v>151</v>
      </c>
      <c r="R36" s="89" t="s">
        <v>151</v>
      </c>
      <c r="T36" s="89" t="s">
        <v>151</v>
      </c>
      <c r="U36" s="89" t="s">
        <v>151</v>
      </c>
      <c r="X36" s="89" t="s">
        <v>70</v>
      </c>
      <c r="Y36" s="89" t="s">
        <v>151</v>
      </c>
    </row>
    <row r="37" spans="2:33">
      <c r="B37" t="s">
        <v>223</v>
      </c>
      <c r="G37" s="93"/>
      <c r="H37" s="93"/>
      <c r="I37" s="93"/>
      <c r="J37" s="93"/>
      <c r="K37" s="93"/>
    </row>
    <row r="38" spans="2:33">
      <c r="B38" t="s">
        <v>224</v>
      </c>
      <c r="G38" s="93"/>
      <c r="H38" s="93"/>
      <c r="I38" s="93"/>
      <c r="J38" s="93"/>
      <c r="K38" s="93"/>
      <c r="O38" s="93"/>
    </row>
    <row r="39" spans="2:33">
      <c r="G39" s="93"/>
      <c r="H39" s="93"/>
      <c r="I39" s="93"/>
      <c r="J39" s="93"/>
      <c r="K39" s="93"/>
      <c r="O39" s="93"/>
    </row>
    <row r="40" spans="2:33">
      <c r="G40" s="93"/>
      <c r="H40" s="93"/>
      <c r="I40" s="93"/>
      <c r="J40" s="93"/>
      <c r="K40" s="93"/>
      <c r="O40" s="93"/>
    </row>
    <row r="41" spans="2:33">
      <c r="G41" s="93"/>
      <c r="H41" s="93"/>
      <c r="I41" s="93"/>
      <c r="J41" s="93"/>
      <c r="K41" s="93"/>
      <c r="O41" s="93"/>
    </row>
    <row r="42" spans="2:33">
      <c r="G42" s="93"/>
      <c r="H42" s="93"/>
      <c r="I42" s="93"/>
      <c r="J42" s="93"/>
      <c r="K42" s="93"/>
      <c r="L42" t="s">
        <v>8</v>
      </c>
      <c r="O42" s="93"/>
    </row>
    <row r="43" spans="2:33">
      <c r="G43" s="93"/>
      <c r="H43" s="93"/>
      <c r="I43" s="93"/>
      <c r="J43" s="93"/>
      <c r="K43" s="93"/>
      <c r="L43" s="115">
        <v>558000</v>
      </c>
      <c r="O43" s="93"/>
    </row>
    <row r="44" spans="2:33">
      <c r="G44" s="93"/>
      <c r="H44" s="93"/>
      <c r="I44" s="93"/>
      <c r="J44" s="93"/>
      <c r="K44" s="93"/>
      <c r="L44" s="115">
        <v>484000</v>
      </c>
      <c r="O44" s="93"/>
    </row>
    <row r="45" spans="2:33">
      <c r="G45" s="93"/>
      <c r="H45" s="93"/>
      <c r="I45" s="93"/>
      <c r="J45" s="93"/>
      <c r="K45" s="93"/>
      <c r="L45" s="115">
        <v>309900</v>
      </c>
      <c r="O45" s="93"/>
    </row>
    <row r="46" spans="2:33">
      <c r="G46" s="93"/>
      <c r="H46" s="93"/>
      <c r="I46" s="93"/>
      <c r="J46" s="93"/>
      <c r="K46" s="93"/>
      <c r="L46" s="115">
        <v>239300</v>
      </c>
      <c r="O46" s="93"/>
    </row>
    <row r="47" spans="2:33">
      <c r="G47" s="93"/>
      <c r="H47" s="93"/>
      <c r="I47" s="93"/>
      <c r="J47" s="93"/>
      <c r="K47" s="93"/>
      <c r="L47" s="115">
        <v>10695000</v>
      </c>
      <c r="O47" s="93"/>
    </row>
    <row r="48" spans="2:33">
      <c r="G48" s="93"/>
      <c r="H48" s="93"/>
      <c r="I48" s="93"/>
      <c r="J48" s="93"/>
      <c r="K48" s="93"/>
      <c r="L48" s="115">
        <v>8257000</v>
      </c>
      <c r="O48" s="93"/>
    </row>
    <row r="49" spans="7:15">
      <c r="G49" s="93"/>
      <c r="H49" s="93"/>
      <c r="I49" s="93"/>
      <c r="J49" s="93"/>
      <c r="K49" s="93"/>
      <c r="L49" s="115">
        <v>31267000</v>
      </c>
      <c r="O49" s="93"/>
    </row>
    <row r="50" spans="7:15">
      <c r="G50" s="93"/>
      <c r="H50" s="93"/>
      <c r="I50" s="93"/>
      <c r="J50" s="93"/>
      <c r="K50" s="93"/>
      <c r="L50" s="115">
        <v>24138000</v>
      </c>
      <c r="O50" s="93"/>
    </row>
    <row r="51" spans="7:15">
      <c r="G51" s="93"/>
      <c r="H51" s="93"/>
      <c r="I51" s="93"/>
      <c r="J51" s="93"/>
      <c r="K51" s="93"/>
      <c r="L51" s="115">
        <v>62543000</v>
      </c>
      <c r="O51" s="93"/>
    </row>
    <row r="52" spans="7:15">
      <c r="G52" s="93"/>
      <c r="H52" s="93"/>
      <c r="I52" s="93"/>
      <c r="J52" s="93"/>
      <c r="K52" s="93"/>
      <c r="L52" s="115">
        <v>48283000</v>
      </c>
      <c r="O52" s="93"/>
    </row>
    <row r="53" spans="7:15">
      <c r="G53" s="93"/>
      <c r="H53" s="93"/>
      <c r="I53" s="93"/>
      <c r="J53" s="93"/>
      <c r="K53" s="93"/>
      <c r="L53" s="115">
        <v>11046000</v>
      </c>
      <c r="O53" s="93"/>
    </row>
    <row r="54" spans="7:15">
      <c r="G54" s="93"/>
      <c r="H54" s="93"/>
      <c r="I54" s="93"/>
      <c r="J54" s="93"/>
      <c r="K54" s="93"/>
      <c r="L54" s="115">
        <v>8528000</v>
      </c>
      <c r="O54" s="93"/>
    </row>
    <row r="55" spans="7:15">
      <c r="G55" s="93"/>
      <c r="H55" s="93"/>
      <c r="I55" s="93"/>
      <c r="J55" s="93"/>
      <c r="K55" s="93"/>
      <c r="L55" s="115">
        <v>13255000</v>
      </c>
      <c r="O55" s="93"/>
    </row>
    <row r="56" spans="7:15">
      <c r="G56" s="93"/>
      <c r="H56" s="93"/>
      <c r="I56" s="93"/>
      <c r="J56" s="93"/>
      <c r="K56" s="93"/>
      <c r="L56" s="115">
        <v>10233000</v>
      </c>
      <c r="O56" s="93"/>
    </row>
    <row r="57" spans="7:15">
      <c r="G57" s="93"/>
      <c r="H57" s="93"/>
      <c r="I57" s="93"/>
      <c r="J57" s="93"/>
      <c r="K57" s="93"/>
      <c r="L57" s="115">
        <v>5523000</v>
      </c>
      <c r="O57" s="93"/>
    </row>
    <row r="58" spans="7:15">
      <c r="G58" s="93"/>
      <c r="H58" s="93"/>
      <c r="I58" s="93"/>
      <c r="J58" s="93"/>
      <c r="K58" s="93"/>
      <c r="L58" s="115">
        <v>4264000</v>
      </c>
      <c r="O58" s="93"/>
    </row>
    <row r="59" spans="7:15">
      <c r="G59" s="93"/>
      <c r="H59" s="93"/>
      <c r="I59" s="93"/>
      <c r="J59" s="93"/>
      <c r="K59" s="93"/>
      <c r="L59" s="115">
        <v>108900</v>
      </c>
      <c r="O59" s="93"/>
    </row>
    <row r="60" spans="7:15">
      <c r="G60" s="93"/>
      <c r="H60" s="93"/>
      <c r="I60" s="93"/>
      <c r="J60" s="93"/>
      <c r="K60" s="93"/>
      <c r="L60" s="115">
        <v>84100</v>
      </c>
      <c r="O60" s="93"/>
    </row>
    <row r="61" spans="7:15">
      <c r="G61" s="93"/>
      <c r="H61" s="93"/>
      <c r="I61" s="93"/>
      <c r="J61" s="93"/>
      <c r="K61" s="93"/>
      <c r="L61" s="115">
        <v>119830</v>
      </c>
      <c r="O61" s="93"/>
    </row>
    <row r="62" spans="7:15">
      <c r="G62" s="93"/>
      <c r="H62" s="93"/>
      <c r="I62" s="93"/>
      <c r="J62" s="93"/>
      <c r="K62" s="93"/>
      <c r="L62" s="115">
        <v>92510</v>
      </c>
      <c r="O62" s="93"/>
    </row>
    <row r="63" spans="7:15">
      <c r="G63" s="93"/>
      <c r="H63" s="93"/>
      <c r="I63" s="93"/>
      <c r="J63" s="93"/>
      <c r="K63" s="93"/>
      <c r="L63" s="115">
        <v>517800</v>
      </c>
      <c r="O63" s="93"/>
    </row>
    <row r="64" spans="7:15">
      <c r="G64" s="93"/>
      <c r="H64" s="93"/>
      <c r="I64" s="93"/>
      <c r="J64" s="93"/>
      <c r="K64" s="93"/>
      <c r="L64" s="115">
        <v>399800</v>
      </c>
      <c r="O64" s="93"/>
    </row>
    <row r="65" spans="7:15">
      <c r="G65" s="93"/>
      <c r="H65" s="93"/>
      <c r="I65" s="93"/>
      <c r="J65" s="93"/>
      <c r="K65" s="93"/>
      <c r="L65" s="115">
        <v>569660</v>
      </c>
      <c r="O65" s="93"/>
    </row>
    <row r="66" spans="7:15">
      <c r="G66" s="93"/>
      <c r="H66" s="93"/>
      <c r="I66" s="93"/>
      <c r="J66" s="93"/>
      <c r="K66" s="93"/>
      <c r="L66" s="115">
        <v>439780</v>
      </c>
      <c r="O66" s="93"/>
    </row>
    <row r="67" spans="7:15">
      <c r="G67" s="93"/>
      <c r="H67" s="93"/>
      <c r="I67" s="93"/>
      <c r="J67" s="93"/>
      <c r="K67" s="93"/>
      <c r="L67" s="115">
        <v>86011000</v>
      </c>
    </row>
    <row r="68" spans="7:15">
      <c r="G68" s="93"/>
      <c r="H68" s="93"/>
      <c r="I68" s="93"/>
      <c r="J68" s="93"/>
      <c r="K68" s="93"/>
      <c r="L68" s="115">
        <v>66400000</v>
      </c>
    </row>
    <row r="69" spans="7:15">
      <c r="G69" s="93"/>
      <c r="H69" s="93"/>
      <c r="I69" s="93"/>
      <c r="J69" s="93"/>
      <c r="K69" s="93"/>
      <c r="L69" s="115">
        <v>83100</v>
      </c>
    </row>
    <row r="70" spans="7:15">
      <c r="G70" s="93"/>
      <c r="H70" s="93"/>
      <c r="I70" s="93"/>
      <c r="J70" s="93"/>
      <c r="K70" s="93"/>
      <c r="L70" s="115">
        <v>64200</v>
      </c>
    </row>
    <row r="71" spans="7:15">
      <c r="G71" s="93"/>
      <c r="H71" s="93"/>
      <c r="I71" s="93"/>
      <c r="J71" s="93"/>
      <c r="K71" s="93"/>
      <c r="L71" s="115">
        <v>91470</v>
      </c>
    </row>
    <row r="72" spans="7:15">
      <c r="G72" s="93"/>
      <c r="H72" s="93"/>
      <c r="I72" s="93"/>
      <c r="J72" s="93"/>
      <c r="K72" s="93"/>
      <c r="L72" s="115">
        <v>70620</v>
      </c>
    </row>
    <row r="73" spans="7:15">
      <c r="G73" s="93"/>
      <c r="H73" s="93"/>
      <c r="I73" s="93"/>
      <c r="J73" s="93"/>
      <c r="K73" s="93"/>
      <c r="L73" s="115">
        <v>395700</v>
      </c>
    </row>
    <row r="74" spans="7:15">
      <c r="G74" s="93"/>
      <c r="H74" s="93"/>
      <c r="I74" s="93"/>
      <c r="J74" s="93"/>
      <c r="K74" s="93"/>
      <c r="L74" s="115">
        <v>305500</v>
      </c>
    </row>
    <row r="75" spans="7:15">
      <c r="G75" s="93"/>
      <c r="H75" s="93"/>
      <c r="I75" s="93"/>
      <c r="J75" s="93"/>
      <c r="K75" s="93"/>
      <c r="L75" s="115">
        <v>90653000</v>
      </c>
    </row>
    <row r="76" spans="7:15">
      <c r="G76" s="93"/>
      <c r="H76" s="93"/>
      <c r="I76" s="93"/>
      <c r="J76" s="93"/>
      <c r="K76" s="93"/>
      <c r="L76" s="115">
        <v>69984000</v>
      </c>
    </row>
    <row r="77" spans="7:15">
      <c r="G77" s="93"/>
      <c r="H77" s="93"/>
      <c r="I77" s="93"/>
      <c r="J77" s="93"/>
      <c r="K77" s="93"/>
      <c r="L77" s="115">
        <v>224993000</v>
      </c>
    </row>
    <row r="78" spans="7:15">
      <c r="G78" s="93"/>
      <c r="H78" s="93"/>
      <c r="I78" s="93"/>
      <c r="J78" s="93"/>
      <c r="K78" s="93"/>
      <c r="L78" s="115">
        <v>173694000</v>
      </c>
    </row>
    <row r="79" spans="7:15">
      <c r="G79" s="93"/>
      <c r="H79" s="93"/>
      <c r="I79" s="93"/>
      <c r="J79" s="93"/>
      <c r="K79" s="93"/>
      <c r="L79" s="115">
        <v>38109000</v>
      </c>
    </row>
    <row r="80" spans="7:15">
      <c r="G80" s="93"/>
      <c r="H80" s="93"/>
      <c r="I80" s="93"/>
      <c r="J80" s="93"/>
      <c r="K80" s="93"/>
      <c r="L80" s="115">
        <v>29420000</v>
      </c>
    </row>
    <row r="81" spans="7:12">
      <c r="G81" s="93"/>
      <c r="H81" s="93"/>
      <c r="I81" s="93"/>
      <c r="J81" s="93"/>
      <c r="K81" s="93"/>
      <c r="L81" s="115"/>
    </row>
    <row r="82" spans="7:12">
      <c r="G82" s="93"/>
      <c r="H82" s="93"/>
      <c r="I82" s="93"/>
      <c r="J82" s="93"/>
      <c r="K82" s="93"/>
      <c r="L82" s="115"/>
    </row>
    <row r="83" spans="7:12">
      <c r="G83" s="93"/>
      <c r="H83" s="93"/>
      <c r="I83" s="93"/>
      <c r="J83" s="93"/>
      <c r="L83" s="115"/>
    </row>
    <row r="84" spans="7:12">
      <c r="G84" s="93"/>
      <c r="H84" s="93"/>
      <c r="I84" s="93"/>
      <c r="J84" s="93"/>
      <c r="L84" s="115"/>
    </row>
    <row r="85" spans="7:12">
      <c r="G85" s="93"/>
      <c r="H85" s="93"/>
      <c r="I85" s="93"/>
      <c r="J85" s="93"/>
    </row>
    <row r="86" spans="7:12">
      <c r="G86" s="93"/>
      <c r="H86" s="93"/>
      <c r="I86" s="93"/>
      <c r="J86" s="93"/>
    </row>
    <row r="87" spans="7:12">
      <c r="G87" s="93"/>
      <c r="H87" s="93"/>
      <c r="I87" s="93"/>
      <c r="J87" s="93"/>
    </row>
    <row r="88" spans="7:12">
      <c r="H88" s="93"/>
      <c r="I88" s="93"/>
      <c r="J88" s="93"/>
    </row>
  </sheetData>
  <mergeCells count="1">
    <mergeCell ref="G1:J1"/>
  </mergeCells>
  <phoneticPr fontId="4"/>
  <conditionalFormatting sqref="L43:L84">
    <cfRule type="duplicateValues" dxfId="0" priority="1"/>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47</vt:i4>
      </vt:variant>
    </vt:vector>
  </HeadingPairs>
  <TitlesOfParts>
    <vt:vector size="50" baseType="lpstr">
      <vt:lpstr>第１号様式_別表６　事業計画書_地域連携～（産科施設）施設</vt:lpstr>
      <vt:lpstr>第１号様式_別表７　事業計画書_地域連携～（産科施設）設備</vt:lpstr>
      <vt:lpstr>管理用（このシートは削除しないでください）</vt:lpstr>
      <vt:lpstr>_１_へき地診療所施設整備事業</vt:lpstr>
      <vt:lpstr>_１_休日夜間急患センター施設整備事業</vt:lpstr>
      <vt:lpstr>_10_周産期医療施設施設整備事業</vt:lpstr>
      <vt:lpstr>_10_分娩取扱施設施設整備事業</vt:lpstr>
      <vt:lpstr>_11_解剖・死亡時画像診断等施設整備事業</vt:lpstr>
      <vt:lpstr>_11_地域療育支援施設施設整備事業</vt:lpstr>
      <vt:lpstr>_12_共同利用施設施設整備事業</vt:lpstr>
      <vt:lpstr>_13_１__医療施設近代化施設整備事業_精神病棟改修等整備事業</vt:lpstr>
      <vt:lpstr>_13_２__医療施設近代化施設整備事業_結核病棟改修等整備事業</vt:lpstr>
      <vt:lpstr>_13_３__医療施設近代化施設整備事業_診療所</vt:lpstr>
      <vt:lpstr>_13_４__医療施設近代化施設整備事業_療養病床療養環境改善事業</vt:lpstr>
      <vt:lpstr>_13_５__医療施設近代化施設整備事業_介護老人保健施設等整備事業</vt:lpstr>
      <vt:lpstr>_14_院内感染対策施設整備事業</vt:lpstr>
      <vt:lpstr>_14_基幹災害拠点病院施設整備事業</vt:lpstr>
      <vt:lpstr>_15_地域災害拠点病院施設整備事業</vt:lpstr>
      <vt:lpstr>_16_災害拠点精神科病院施設整備事業</vt:lpstr>
      <vt:lpstr>_16_新興感染症対応力強化事業_協定締結医療機関施設整備事業</vt:lpstr>
      <vt:lpstr>_17_重点医師偏在対策支援区域における診療所の承継・開業支援事業</vt:lpstr>
      <vt:lpstr>_２_過疎地域等特定診療所施設整備事業</vt:lpstr>
      <vt:lpstr>_２_病院群輪番制病院及び共同利用型病院施設整備事業</vt:lpstr>
      <vt:lpstr>_20_治験施設施設整備事業</vt:lpstr>
      <vt:lpstr>_21_特定地域病院施設整備事業</vt:lpstr>
      <vt:lpstr>_22_医療施設土砂災害防止施設整備事業</vt:lpstr>
      <vt:lpstr>_23_医療施設耐震整備事業</vt:lpstr>
      <vt:lpstr>_26_医療機器管理室施設整備事業</vt:lpstr>
      <vt:lpstr>_28_看護師の特定行為に係る指定研修機関等施設整備事業</vt:lpstr>
      <vt:lpstr>_29_地域拠点病院・地域拠点歯科診療所施設整備事業</vt:lpstr>
      <vt:lpstr>_３_へき地保健指導所施設整備事業</vt:lpstr>
      <vt:lpstr>_４_研修医のための研修施設整備事業</vt:lpstr>
      <vt:lpstr>_５_救命救急センター施設整備事業</vt:lpstr>
      <vt:lpstr>_５_臨床研修病院施設整備事業</vt:lpstr>
      <vt:lpstr>_６_へき地医療拠点病院施設整備事業</vt:lpstr>
      <vt:lpstr>_６_小児救急医療拠点病院施設整備事業</vt:lpstr>
      <vt:lpstr>_７_医師臨床研修病院研修医環境整備事業</vt:lpstr>
      <vt:lpstr>_７_小児初期救急センター施設整備事業</vt:lpstr>
      <vt:lpstr>_８_小児集中治療室施設整備事業</vt:lpstr>
      <vt:lpstr>_８_離島等患者宿泊施設施設整備事業</vt:lpstr>
      <vt:lpstr>_９_産科医療機関施設整備事業</vt:lpstr>
      <vt:lpstr>_９_小児医療施設施設整備事業</vt:lpstr>
      <vt:lpstr>'第１号様式_別表６　事業計画書_地域連携～（産科施設）施設'!Print_Area</vt:lpstr>
      <vt:lpstr>'第１号様式_別表７　事業計画書_地域連携～（産科施設）設備'!Print_Area</vt:lpstr>
      <vt:lpstr>'第１号様式_別表６　事業計画書_地域連携～（産科施設）施設'!Print_Titles</vt:lpstr>
      <vt:lpstr>'第１号様式_別表７　事業計画書_地域連携～（産科施設）設備'!Print_Titles</vt:lpstr>
      <vt:lpstr>医療施設等施設整備費補助金</vt:lpstr>
      <vt:lpstr>医療提供体制施設整備交付金</vt:lpstr>
      <vt:lpstr>事業区分Ⅰの１標準事業例５</vt:lpstr>
      <vt:lpstr>地域医療介護総合確保基金</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坂西 真旺(sakanishi-mao.x65)</dc:creator>
  <cp:keywords/>
  <dc:description/>
  <cp:lastModifiedBy>医療政策課</cp:lastModifiedBy>
  <cp:revision/>
  <cp:lastPrinted>2026-10-07T02:11:04Z</cp:lastPrinted>
  <dcterms:created xsi:type="dcterms:W3CDTF">2026-02-16T02:47:21Z</dcterms:created>
  <dcterms:modified xsi:type="dcterms:W3CDTF">2026-10-07T02:11:06Z</dcterms:modified>
  <cp:category/>
  <cp:contentStatus/>
</cp:coreProperties>
</file>