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C:\Users\intra759\Desktop\"/>
    </mc:Choice>
  </mc:AlternateContent>
  <xr:revisionPtr revIDLastSave="0" documentId="13_ncr:1_{77C2F05C-33AE-44E7-8DFB-9530DE0D5D39}" xr6:coauthVersionLast="47" xr6:coauthVersionMax="47" xr10:uidLastSave="{00000000-0000-0000-0000-000000000000}"/>
  <bookViews>
    <workbookView xWindow="840" yWindow="0" windowWidth="22635" windowHeight="1380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C35" i="10"/>
  <c r="CO34" i="10"/>
  <c r="BW34" i="10"/>
  <c r="U34" i="10"/>
  <c r="U35" i="10" s="1"/>
  <c r="U36"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<sst xmlns="http://schemas.openxmlformats.org/spreadsheetml/2006/main" count="1156" uniqueCount="565">
  <si>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</si>
  <si>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</si>
  <si>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</si>
  <si>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</si>
  <si>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</si>
  <si>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</si>
  <si>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</si>
  <si>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</si>
  <si>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</si>
  <si>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</si>
  <si>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</si>
  <si>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</si>
  <si>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</si>
  <si>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</si>
  <si>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</si>
  <si>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</si>
  <si>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</si>
  <si>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</si>
  <si>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</si>
  <si>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</si>
  <si>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</si>
  <si>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</si>
  <si>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</si>
  <si>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</si>
  <si>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</si>
  <si>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</si>
  <si>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</si>
  <si>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</si>
  <si>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</si>
  <si>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</si>
  <si>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</si>
  <si>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</si>
  <si>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</si>
  <si>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</si>
  <si>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</si>
  <si>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</si>
  <si>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</si>
  <si>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</si>
  <si>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</si>
  <si>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</si>
  <si>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</si>
  <si>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</si>
  <si>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</si>
  <si>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</si>
  <si>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</si>
  <si>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</si>
  <si>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</si>
  <si>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</si>
  <si>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</si>
  <si>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</si>
  <si>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</si>
  <si>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</si>
  <si>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</si>
  <si>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</si>
  <si>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</si>
  <si>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</si>
  <si>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</si>
  <si>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</si>
  <si>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</si>
  <si>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</si>
  <si>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</si>
  <si>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</si>
  <si>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</si>
  <si>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</si>
  <si>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</si>
  <si>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</si>
  <si>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</si>
  <si>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</si>
  <si>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</si>
  <si>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</si>
  <si>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</si>
  <si>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</si>
  <si>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</si>
  <si>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</si>
  <si>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</si>
  <si>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</si>
  <si>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</si>
  <si>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</si>
  <si>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</si>
  <si>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</si>
  <si>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</si>
  <si>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</si>
  <si>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</si>
  <si>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</si>
  <si>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</si>
  <si>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</si>
  <si>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</si>
  <si>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</si>
  <si>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</si>
  <si>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</si>
  <si>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</si>
  <si>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</si>
  <si>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</si>
  <si>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</si>
  <si>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</si>
  <si>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苓北町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</si>
  <si>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</si>
  <si>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</si>
  <si>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</si>
  <si>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</si>
  <si>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</si>
  <si>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</si>
  <si>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</si>
  <si>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</si>
  <si>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</si>
  <si>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</si>
  <si>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</si>
  <si>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</si>
  <si>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</si>
  <si>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</si>
  <si>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</si>
  <si>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</si>
  <si>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</si>
  <si>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</si>
  <si>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</si>
  <si>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</si>
  <si>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</si>
  <si>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</si>
  <si>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</si>
  <si>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</si>
  <si>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</si>
  <si>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</si>
  <si>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</si>
  <si>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</si>
  <si>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</si>
  <si>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</si>
  <si>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</si>
  <si>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</si>
  <si>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</si>
  <si>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</si>
  <si>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</si>
  <si>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</si>
  <si>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</si>
  <si>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</si>
  <si>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</si>
  <si>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</si>
  <si>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</si>
  <si>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</si>
  <si>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</si>
  <si>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</si>
  <si>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</si>
  <si>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</si>
  <si>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-2.9</t>
    <phoneticPr fontId="5"/>
  </si>
  <si>
    <t>基準財政需要額</t>
    <phoneticPr fontId="25"/>
  </si>
  <si>
    <t>うち日本人(％)</t>
    <phoneticPr fontId="5"/>
  </si>
  <si>
    <t>-3.2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</si>
  <si>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</si>
  <si>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</si>
  <si>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</si>
  <si>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</si>
  <si>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</si>
  <si>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</si>
  <si>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</si>
  <si>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</si>
  <si>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</si>
  <si>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</si>
  <si>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</si>
  <si>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</si>
  <si>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</si>
  <si>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</si>
  <si>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</si>
  <si>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</si>
  <si>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</si>
  <si>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</si>
  <si>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</si>
  <si>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</si>
  <si>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</si>
  <si>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</si>
  <si>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</si>
  <si>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</si>
  <si>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</si>
  <si>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</si>
  <si>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</si>
  <si>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</si>
  <si>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</si>
  <si>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</si>
  <si>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</si>
  <si>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</si>
  <si>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</si>
  <si>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</si>
  <si>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</si>
  <si>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</si>
  <si>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</si>
  <si>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</si>
  <si>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</si>
  <si>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</si>
  <si>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</si>
  <si>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</si>
  <si>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</si>
  <si>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</si>
  <si>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</si>
  <si>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</si>
  <si>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</si>
  <si>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</si>
  <si>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</si>
  <si>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</si>
  <si>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</si>
  <si>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</si>
  <si>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</si>
  <si>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</si>
  <si>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</si>
  <si>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</si>
  <si>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</si>
  <si>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</si>
  <si>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熊本県苓北町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</si>
  <si>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</si>
  <si>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</si>
  <si>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</si>
  <si>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</si>
  <si>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</si>
  <si>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</si>
  <si>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</si>
  <si>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</si>
  <si>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</si>
  <si>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</si>
  <si>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</si>
  <si>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</si>
  <si>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</si>
  <si>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</si>
  <si>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</si>
  <si>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</si>
  <si>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</si>
  <si>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</si>
  <si>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</si>
  <si>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</si>
  <si>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</si>
  <si>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</si>
  <si>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</si>
  <si>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</si>
  <si>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</si>
  <si>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</si>
  <si>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</si>
  <si>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</si>
  <si>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</si>
  <si>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</si>
  <si>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</si>
  <si>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</si>
  <si>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</si>
  <si>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</si>
  <si>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</si>
  <si>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</si>
  <si>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</si>
  <si>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</si>
  <si>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</si>
  <si>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</si>
  <si>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</si>
  <si>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</si>
  <si>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</si>
  <si>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</si>
  <si>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</si>
  <si>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</si>
  <si>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</si>
  <si>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</si>
  <si>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</si>
  <si>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</si>
  <si>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</si>
  <si>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</si>
  <si>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</si>
  <si>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</si>
  <si>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</si>
  <si>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</si>
  <si>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</si>
  <si>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</si>
  <si>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</si>
  <si>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</si>
  <si>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</si>
  <si>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</si>
  <si>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</si>
  <si>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</si>
  <si>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</si>
  <si>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</si>
  <si>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</si>
  <si>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</si>
  <si>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</si>
  <si>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</si>
  <si>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</si>
  <si>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</si>
  <si>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</si>
  <si>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</si>
  <si>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</si>
  <si>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</si>
  <si>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</si>
  <si>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</si>
  <si>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</si>
  <si>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</si>
  <si>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</si>
  <si>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</si>
  <si>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</si>
  <si>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</si>
  <si>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</si>
  <si>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</si>
  <si>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</si>
  <si>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</si>
  <si>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</si>
  <si>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</si>
  <si>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</si>
  <si>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</si>
  <si>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</si>
  <si>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</si>
  <si>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</si>
  <si>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</si>
  <si>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</si>
  <si>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</si>
  <si>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</si>
  <si>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</si>
  <si>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</si>
  <si>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</si>
  <si>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</si>
  <si>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</si>
  <si>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</si>
  <si>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</si>
  <si>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</si>
  <si>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</si>
  <si>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</si>
  <si>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</si>
  <si>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</si>
  <si>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</si>
  <si>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</si>
  <si>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</si>
  <si>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</si>
  <si>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</si>
  <si>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</si>
  <si>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</si>
  <si>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</si>
  <si>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</si>
  <si>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</si>
  <si>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</si>
  <si>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</si>
  <si>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</si>
  <si>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</si>
  <si>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</si>
  <si>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</si>
  <si>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</si>
  <si>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</si>
  <si>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</si>
  <si>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</si>
  <si>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</si>
  <si>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</si>
  <si>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</si>
  <si>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</si>
  <si>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</si>
  <si>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</si>
  <si>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</si>
  <si>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</si>
  <si>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</si>
  <si>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</si>
  <si>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</si>
  <si>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</si>
  <si>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</si>
  <si>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</si>
  <si>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</si>
  <si>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</si>
  <si>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</si>
  <si>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</si>
  <si>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</si>
  <si>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熊本県苓北町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</si>
  <si>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</si>
  <si>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</si>
  <si>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</si>
  <si>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</si>
  <si>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</si>
  <si>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</si>
  <si>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</si>
  <si>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</si>
  <si>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</si>
  <si>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</si>
  <si>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</si>
  <si>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</si>
  <si>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</si>
  <si>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</si>
  <si>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</si>
  <si>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</si>
  <si>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</si>
  <si>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</si>
  <si>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</si>
  <si>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</si>
  <si>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</si>
  <si>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</si>
  <si>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</si>
  <si>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</si>
  <si>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</si>
  <si>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</si>
  <si>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</si>
  <si>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</si>
  <si>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</si>
  <si>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</si>
  <si>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</si>
  <si>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</si>
  <si>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</si>
  <si>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</si>
  <si>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</si>
  <si>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</si>
  <si>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苓北町水道事業会計</t>
    <phoneticPr fontId="5"/>
  </si>
  <si>
    <t>法適用企業</t>
    <phoneticPr fontId="5"/>
  </si>
  <si>
    <t>苓北町下水道事業会計</t>
    <phoneticPr fontId="5"/>
  </si>
  <si>
    <t>苓北町宅地造成事業特別会計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</si>
  <si>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</si>
  <si>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</si>
  <si>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</si>
  <si>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</si>
  <si>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</si>
  <si>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</si>
  <si>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</si>
  <si>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</si>
  <si>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</si>
  <si>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</si>
  <si>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</si>
  <si>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</si>
  <si>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</si>
  <si>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</si>
  <si>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</si>
  <si>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</si>
  <si>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</si>
  <si>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</si>
  <si>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</si>
  <si>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</si>
  <si>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</si>
  <si>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</si>
  <si>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</si>
  <si>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</si>
  <si>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</si>
  <si>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</si>
  <si>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</si>
  <si>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</si>
  <si>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</si>
  <si>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</si>
  <si>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</si>
  <si>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</si>
  <si>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</si>
  <si>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</si>
  <si>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</si>
  <si>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</si>
  <si>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</si>
  <si>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</si>
  <si>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</si>
  <si>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</si>
  <si>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</si>
  <si>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</si>
  <si>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</si>
  <si>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</si>
  <si>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</si>
  <si>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</si>
  <si>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</si>
  <si>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</si>
  <si>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</si>
  <si>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</si>
  <si>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</si>
  <si>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</si>
  <si>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</si>
  <si>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</si>
  <si>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</si>
  <si>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苓北町介護保険特別会計</t>
    <phoneticPr fontId="5"/>
  </si>
  <si>
    <t>(Ｆ)</t>
    <phoneticPr fontId="5"/>
  </si>
  <si>
    <t>苓北町後期高齢者医療特別会計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</si>
  <si>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</si>
  <si>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</si>
  <si>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</si>
  <si>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</si>
  <si>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</si>
  <si>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</si>
  <si>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</si>
  <si>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</si>
  <si>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</si>
  <si>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</si>
  <si>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</si>
  <si>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</si>
  <si>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</si>
  <si>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</si>
  <si>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</si>
  <si>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</si>
  <si>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</si>
  <si>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</si>
  <si>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</si>
  <si>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</si>
  <si>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</si>
  <si>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</si>
  <si>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</si>
  <si>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</si>
  <si>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</si>
  <si>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</si>
  <si>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</si>
  <si>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</si>
  <si>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</si>
  <si>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</si>
  <si>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</si>
  <si>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</si>
  <si>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</si>
  <si>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</si>
  <si>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</si>
  <si>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</si>
  <si>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</si>
  <si>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</si>
  <si>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</si>
  <si>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</si>
  <si>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</si>
  <si>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</si>
  <si>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</si>
  <si>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</si>
  <si>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</si>
  <si>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</si>
  <si>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</si>
  <si>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</si>
  <si>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</si>
  <si>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</si>
  <si>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</si>
  <si>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</si>
  <si>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</si>
  <si>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</si>
  <si>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</si>
  <si>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</si>
  <si>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</si>
  <si>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</si>
  <si>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</si>
  <si>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</si>
  <si>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</si>
  <si>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</si>
  <si>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</si>
  <si>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</si>
  <si>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</si>
  <si>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</si>
  <si>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</si>
  <si>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</si>
  <si>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</si>
  <si>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</si>
  <si>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</si>
  <si>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</si>
  <si>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</si>
  <si>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</si>
  <si>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</si>
  <si>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</si>
  <si>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</si>
  <si>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</si>
  <si>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</si>
  <si>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</si>
  <si>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</si>
  <si>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苓北町水道事業会計</t>
  </si>
  <si>
    <t>苓北町下水道事業会計</t>
  </si>
  <si>
    <t>苓北町宅地造成事業特別会計</t>
  </si>
  <si>
    <t>国民健康保険特別会計</t>
  </si>
  <si>
    <t>介護保険特別会計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</si>
  <si>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</si>
  <si>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</si>
  <si>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</si>
  <si>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</si>
  <si>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</si>
  <si>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</si>
  <si>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</si>
  <si>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</si>
  <si>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</si>
  <si>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熊本県市町村総合事務組合</t>
    <rPh sb="0" eb="3">
      <t>クマモトケン</t>
    </rPh>
    <rPh sb="3" eb="6">
      <t>シチョウソン</t>
    </rPh>
    <rPh sb="6" eb="8">
      <t>ソウゴウ</t>
    </rPh>
    <rPh sb="8" eb="10">
      <t>ジム</t>
    </rPh>
    <rPh sb="10" eb="12">
      <t>クミアイ</t>
    </rPh>
    <phoneticPr fontId="2"/>
  </si>
  <si>
    <t>天草広域連合</t>
    <rPh sb="0" eb="2">
      <t>アマクサ</t>
    </rPh>
    <rPh sb="2" eb="6">
      <t>コウイキレンゴウ</t>
    </rPh>
    <phoneticPr fontId="2"/>
  </si>
  <si>
    <t>熊本県後期高齢者医療広域連合（一般会計）</t>
    <rPh sb="0" eb="3">
      <t>クマモトケン</t>
    </rPh>
    <rPh sb="3" eb="5">
      <t>コウキ</t>
    </rPh>
    <rPh sb="5" eb="8">
      <t>コウレイシャ</t>
    </rPh>
    <rPh sb="8" eb="10">
      <t>イリョウ</t>
    </rPh>
    <rPh sb="10" eb="12">
      <t>コウイキ</t>
    </rPh>
    <rPh sb="12" eb="14">
      <t>レンゴウ</t>
    </rPh>
    <rPh sb="15" eb="17">
      <t>イッパン</t>
    </rPh>
    <rPh sb="17" eb="19">
      <t>カイケイ</t>
    </rPh>
    <phoneticPr fontId="2"/>
  </si>
  <si>
    <t>熊本県後期高齢者医療広域連合（特別会計）</t>
    <rPh sb="0" eb="3">
      <t>クマモトケン</t>
    </rPh>
    <rPh sb="3" eb="5">
      <t>コウキ</t>
    </rPh>
    <rPh sb="5" eb="8">
      <t>コウレイシャ</t>
    </rPh>
    <rPh sb="8" eb="10">
      <t>イリョウ</t>
    </rPh>
    <rPh sb="10" eb="12">
      <t>コウイキ</t>
    </rPh>
    <rPh sb="12" eb="14">
      <t>レンゴウ</t>
    </rPh>
    <rPh sb="15" eb="17">
      <t>トクベツ</t>
    </rPh>
    <rPh sb="17" eb="19">
      <t>カイケイ</t>
    </rPh>
    <phoneticPr fontId="2"/>
  </si>
  <si>
    <t>特別会計（交通災害共済事業）含む</t>
    <rPh sb="0" eb="2">
      <t>トクベツ</t>
    </rPh>
    <rPh sb="2" eb="4">
      <t>カイケイ</t>
    </rPh>
    <rPh sb="5" eb="7">
      <t>コウツウ</t>
    </rPh>
    <rPh sb="7" eb="9">
      <t>サイガイ</t>
    </rPh>
    <rPh sb="9" eb="11">
      <t>キョウサイ</t>
    </rPh>
    <rPh sb="11" eb="13">
      <t>ジギョウ</t>
    </rPh>
    <rPh sb="14" eb="15">
      <t>フク</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</si>
  <si>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</si>
  <si>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</si>
  <si>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</si>
  <si>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</si>
  <si>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</si>
  <si>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将来負担比率については、毎年の償還により地方債の総額が減少したことに加え、返済するための原資である基金の積立が進められたことで前年と比較して大幅に下降したと考えられるものの、依然として多額の残高となっている。また、実質公債比率は、普通交付税額が増加したことで前年と同様の水準にあると考えられる。</t>
    <rPh sb="133" eb="135">
      <t>ドウヨウ</t>
    </rPh>
    <rPh sb="136" eb="138">
      <t>スイジュン</t>
    </rPh>
    <rPh sb="142" eb="143">
      <t>カンガ</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</si>
  <si>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</si>
  <si>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</si>
  <si>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</si>
  <si>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インフラ資産に林道や漁港といった資産を保有しており、毎年の固定資産形成に係る更新費用よりも減価償却費が上回っており、現時点での減価償却率は類似団体内平均値と比較して低い数値となっているものの、比較的早いペースで比率は上昇している。
　将来負担比率については、毎年の償還により地方債の総額が減少したことに加え、返済するための原資である基金の積立が進められたことで前年と比較して大幅に下降したと考えられるものの、依然として多額の残高となっている。更新を迎えている資産も多いことから、今後も公共施設等管理計画に基づいた施設管理を推進していく共に、地方債残高の圧縮、将来負担額の改善を図っていく。</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</si>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</sst>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497F3DD-F766-4B62-9D23-4AE9D9848B7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DF6C-45F9-8AD2-88E28775A15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58549</c:v>
                </c:pt>
                <c:pt idx="1">
                  <c:v>41576</c:v>
                </c:pt>
                <c:pt idx="2">
                  <c:v>64042</c:v>
                </c:pt>
                <c:pt idx="3">
                  <c:v>45194</c:v>
                </c:pt>
                <c:pt idx="4">
                  <c:v>50572</c:v>
                </c:pt>
              </c:numCache>
            </c:numRef>
          </c:val>
          <c:smooth val="0"/>
          <c:extLst>
            <c:ext xmlns:c16="http://schemas.microsoft.com/office/drawing/2014/chart" uri="{C3380CC4-5D6E-409C-BE32-E72D297353CC}">
              <c16:uniqueId val="{00000001-DF6C-45F9-8AD2-88E28775A15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3.48</c:v>
                </c:pt>
                <c:pt idx="1">
                  <c:v>4.1500000000000004</c:v>
                </c:pt>
                <c:pt idx="2">
                  <c:v>7.8</c:v>
                </c:pt>
                <c:pt idx="3">
                  <c:v>5.83</c:v>
                </c:pt>
                <c:pt idx="4">
                  <c:v>7.49</c:v>
                </c:pt>
              </c:numCache>
            </c:numRef>
          </c:val>
          <c:extLst>
            <c:ext xmlns:c16="http://schemas.microsoft.com/office/drawing/2014/chart" uri="{C3380CC4-5D6E-409C-BE32-E72D297353CC}">
              <c16:uniqueId val="{00000000-BEF9-4BA8-8A5E-AB975D35ABA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25.04</c:v>
                </c:pt>
                <c:pt idx="1">
                  <c:v>31.69</c:v>
                </c:pt>
                <c:pt idx="2">
                  <c:v>37.549999999999997</c:v>
                </c:pt>
                <c:pt idx="3">
                  <c:v>43.56</c:v>
                </c:pt>
                <c:pt idx="4">
                  <c:v>48.22</c:v>
                </c:pt>
              </c:numCache>
            </c:numRef>
          </c:val>
          <c:extLst>
            <c:ext xmlns:c16="http://schemas.microsoft.com/office/drawing/2014/chart" uri="{C3380CC4-5D6E-409C-BE32-E72D297353CC}">
              <c16:uniqueId val="{00000001-BEF9-4BA8-8A5E-AB975D35ABA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5.91</c:v>
                </c:pt>
                <c:pt idx="1">
                  <c:v>9.11</c:v>
                </c:pt>
                <c:pt idx="2">
                  <c:v>8.02</c:v>
                </c:pt>
                <c:pt idx="3">
                  <c:v>3.88</c:v>
                </c:pt>
                <c:pt idx="4">
                  <c:v>6.85</c:v>
                </c:pt>
              </c:numCache>
            </c:numRef>
          </c:val>
          <c:smooth val="0"/>
          <c:extLst>
            <c:ext xmlns:c16="http://schemas.microsoft.com/office/drawing/2014/chart" uri="{C3380CC4-5D6E-409C-BE32-E72D297353CC}">
              <c16:uniqueId val="{00000002-BEF9-4BA8-8A5E-AB975D35ABA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1.29</c:v>
                </c:pt>
                <c:pt idx="2">
                  <c:v>#N/A</c:v>
                </c:pt>
                <c:pt idx="3">
                  <c:v>1.18</c:v>
                </c:pt>
                <c:pt idx="4">
                  <c:v>#N/A</c:v>
                </c:pt>
                <c:pt idx="5">
                  <c:v>1.96</c:v>
                </c:pt>
                <c:pt idx="6">
                  <c:v>#N/A</c:v>
                </c:pt>
                <c:pt idx="7">
                  <c:v>3.67</c:v>
                </c:pt>
                <c:pt idx="8">
                  <c:v>0</c:v>
                </c:pt>
                <c:pt idx="9">
                  <c:v>0</c:v>
                </c:pt>
              </c:numCache>
            </c:numRef>
          </c:val>
          <c:extLst>
            <c:ext xmlns:c16="http://schemas.microsoft.com/office/drawing/2014/chart" uri="{C3380CC4-5D6E-409C-BE32-E72D297353CC}">
              <c16:uniqueId val="{00000000-CCDC-41A3-B188-70F6447FA6C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CDC-41A3-B188-70F6447FA6C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CDC-41A3-B188-70F6447FA6C7}"/>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0.04</c:v>
                </c:pt>
              </c:numCache>
            </c:numRef>
          </c:val>
          <c:extLst>
            <c:ext xmlns:c16="http://schemas.microsoft.com/office/drawing/2014/chart" uri="{C3380CC4-5D6E-409C-BE32-E72D297353CC}">
              <c16:uniqueId val="{00000003-CCDC-41A3-B188-70F6447FA6C7}"/>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0.08</c:v>
                </c:pt>
              </c:numCache>
            </c:numRef>
          </c:val>
          <c:extLst>
            <c:ext xmlns:c16="http://schemas.microsoft.com/office/drawing/2014/chart" uri="{C3380CC4-5D6E-409C-BE32-E72D297353CC}">
              <c16:uniqueId val="{00000004-CCDC-41A3-B188-70F6447FA6C7}"/>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0.57999999999999996</c:v>
                </c:pt>
              </c:numCache>
            </c:numRef>
          </c:val>
          <c:extLst>
            <c:ext xmlns:c16="http://schemas.microsoft.com/office/drawing/2014/chart" uri="{C3380CC4-5D6E-409C-BE32-E72D297353CC}">
              <c16:uniqueId val="{00000005-CCDC-41A3-B188-70F6447FA6C7}"/>
            </c:ext>
          </c:extLst>
        </c:ser>
        <c:ser>
          <c:idx val="6"/>
          <c:order val="6"/>
          <c:tx>
            <c:strRef>
              <c:f>データシート!$A$33</c:f>
              <c:strCache>
                <c:ptCount val="1"/>
                <c:pt idx="0">
                  <c:v>苓北町宅地造成事業特別会計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0.64</c:v>
                </c:pt>
                <c:pt idx="2">
                  <c:v>#N/A</c:v>
                </c:pt>
                <c:pt idx="3">
                  <c:v>0.48</c:v>
                </c:pt>
                <c:pt idx="4">
                  <c:v>#N/A</c:v>
                </c:pt>
                <c:pt idx="5">
                  <c:v>0.49</c:v>
                </c:pt>
                <c:pt idx="6">
                  <c:v>#N/A</c:v>
                </c:pt>
                <c:pt idx="7">
                  <c:v>0.73</c:v>
                </c:pt>
                <c:pt idx="8">
                  <c:v>#N/A</c:v>
                </c:pt>
                <c:pt idx="9">
                  <c:v>0.72</c:v>
                </c:pt>
              </c:numCache>
            </c:numRef>
          </c:val>
          <c:extLst>
            <c:ext xmlns:c16="http://schemas.microsoft.com/office/drawing/2014/chart" uri="{C3380CC4-5D6E-409C-BE32-E72D297353CC}">
              <c16:uniqueId val="{00000006-CCDC-41A3-B188-70F6447FA6C7}"/>
            </c:ext>
          </c:extLst>
        </c:ser>
        <c:ser>
          <c:idx val="7"/>
          <c:order val="7"/>
          <c:tx>
            <c:strRef>
              <c:f>データシート!$A$34</c:f>
              <c:strCache>
                <c:ptCount val="1"/>
                <c:pt idx="0">
                  <c:v>苓北町下水道事業会計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1.87</c:v>
                </c:pt>
              </c:numCache>
            </c:numRef>
          </c:val>
          <c:extLst>
            <c:ext xmlns:c16="http://schemas.microsoft.com/office/drawing/2014/chart" uri="{C3380CC4-5D6E-409C-BE32-E72D297353CC}">
              <c16:uniqueId val="{00000007-CCDC-41A3-B188-70F6447FA6C7}"/>
            </c:ext>
          </c:extLst>
        </c:ser>
        <c:ser>
          <c:idx val="8"/>
          <c:order val="8"/>
          <c:tx>
            <c:strRef>
              <c:f>データシート!$A$35</c:f>
              <c:strCache>
                <c:ptCount val="1"/>
                <c:pt idx="0">
                  <c:v>苓北町水道事業会計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2.2599999999999998</c:v>
                </c:pt>
              </c:numCache>
            </c:numRef>
          </c:val>
          <c:extLst>
            <c:ext xmlns:c16="http://schemas.microsoft.com/office/drawing/2014/chart" uri="{C3380CC4-5D6E-409C-BE32-E72D297353CC}">
              <c16:uniqueId val="{00000008-CCDC-41A3-B188-70F6447FA6C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3.47</c:v>
                </c:pt>
                <c:pt idx="2">
                  <c:v>#N/A</c:v>
                </c:pt>
                <c:pt idx="3">
                  <c:v>4.1399999999999997</c:v>
                </c:pt>
                <c:pt idx="4">
                  <c:v>#N/A</c:v>
                </c:pt>
                <c:pt idx="5">
                  <c:v>7.8</c:v>
                </c:pt>
                <c:pt idx="6">
                  <c:v>#N/A</c:v>
                </c:pt>
                <c:pt idx="7">
                  <c:v>5.82</c:v>
                </c:pt>
                <c:pt idx="8">
                  <c:v>#N/A</c:v>
                </c:pt>
                <c:pt idx="9">
                  <c:v>7.48</c:v>
                </c:pt>
              </c:numCache>
            </c:numRef>
          </c:val>
          <c:extLst>
            <c:ext xmlns:c16="http://schemas.microsoft.com/office/drawing/2014/chart" uri="{C3380CC4-5D6E-409C-BE32-E72D297353CC}">
              <c16:uniqueId val="{00000009-CCDC-41A3-B188-70F6447FA6C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634</c:v>
                </c:pt>
                <c:pt idx="5">
                  <c:v>619</c:v>
                </c:pt>
                <c:pt idx="8">
                  <c:v>587</c:v>
                </c:pt>
                <c:pt idx="11">
                  <c:v>564</c:v>
                </c:pt>
                <c:pt idx="14">
                  <c:v>549</c:v>
                </c:pt>
              </c:numCache>
            </c:numRef>
          </c:val>
          <c:extLst>
            <c:ext xmlns:c16="http://schemas.microsoft.com/office/drawing/2014/chart" uri="{C3380CC4-5D6E-409C-BE32-E72D297353CC}">
              <c16:uniqueId val="{00000000-9322-43F0-AD30-CE32F2BA55C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322-43F0-AD30-CE32F2BA55C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322-43F0-AD30-CE32F2BA55C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322-43F0-AD30-CE32F2BA55C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234</c:v>
                </c:pt>
                <c:pt idx="3">
                  <c:v>247</c:v>
                </c:pt>
                <c:pt idx="6">
                  <c:v>255</c:v>
                </c:pt>
                <c:pt idx="9">
                  <c:v>262</c:v>
                </c:pt>
                <c:pt idx="12">
                  <c:v>248</c:v>
                </c:pt>
              </c:numCache>
            </c:numRef>
          </c:val>
          <c:extLst>
            <c:ext xmlns:c16="http://schemas.microsoft.com/office/drawing/2014/chart" uri="{C3380CC4-5D6E-409C-BE32-E72D297353CC}">
              <c16:uniqueId val="{00000004-9322-43F0-AD30-CE32F2BA55C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322-43F0-AD30-CE32F2BA55C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322-43F0-AD30-CE32F2BA55C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760</c:v>
                </c:pt>
                <c:pt idx="3">
                  <c:v>730</c:v>
                </c:pt>
                <c:pt idx="6">
                  <c:v>720</c:v>
                </c:pt>
                <c:pt idx="9">
                  <c:v>687</c:v>
                </c:pt>
                <c:pt idx="12">
                  <c:v>659</c:v>
                </c:pt>
              </c:numCache>
            </c:numRef>
          </c:val>
          <c:extLst>
            <c:ext xmlns:c16="http://schemas.microsoft.com/office/drawing/2014/chart" uri="{C3380CC4-5D6E-409C-BE32-E72D297353CC}">
              <c16:uniqueId val="{00000007-9322-43F0-AD30-CE32F2BA55C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360</c:v>
                </c:pt>
                <c:pt idx="2">
                  <c:v>#N/A</c:v>
                </c:pt>
                <c:pt idx="3">
                  <c:v>#N/A</c:v>
                </c:pt>
                <c:pt idx="4">
                  <c:v>358</c:v>
                </c:pt>
                <c:pt idx="5">
                  <c:v>#N/A</c:v>
                </c:pt>
                <c:pt idx="6">
                  <c:v>#N/A</c:v>
                </c:pt>
                <c:pt idx="7">
                  <c:v>388</c:v>
                </c:pt>
                <c:pt idx="8">
                  <c:v>#N/A</c:v>
                </c:pt>
                <c:pt idx="9">
                  <c:v>#N/A</c:v>
                </c:pt>
                <c:pt idx="10">
                  <c:v>385</c:v>
                </c:pt>
                <c:pt idx="11">
                  <c:v>#N/A</c:v>
                </c:pt>
                <c:pt idx="12">
                  <c:v>#N/A</c:v>
                </c:pt>
                <c:pt idx="13">
                  <c:v>358</c:v>
                </c:pt>
                <c:pt idx="14">
                  <c:v>#N/A</c:v>
                </c:pt>
              </c:numCache>
            </c:numRef>
          </c:val>
          <c:smooth val="0"/>
          <c:extLst>
            <c:ext xmlns:c16="http://schemas.microsoft.com/office/drawing/2014/chart" uri="{C3380CC4-5D6E-409C-BE32-E72D297353CC}">
              <c16:uniqueId val="{00000008-9322-43F0-AD30-CE32F2BA55C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6032</c:v>
                </c:pt>
                <c:pt idx="5">
                  <c:v>5753</c:v>
                </c:pt>
                <c:pt idx="8">
                  <c:v>5607</c:v>
                </c:pt>
                <c:pt idx="11">
                  <c:v>5364</c:v>
                </c:pt>
                <c:pt idx="14">
                  <c:v>5044</c:v>
                </c:pt>
              </c:numCache>
            </c:numRef>
          </c:val>
          <c:extLst>
            <c:ext xmlns:c16="http://schemas.microsoft.com/office/drawing/2014/chart" uri="{C3380CC4-5D6E-409C-BE32-E72D297353CC}">
              <c16:uniqueId val="{00000000-F391-4AFD-B844-B13C4FA47D4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F391-4AFD-B844-B13C4FA47D4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1348</c:v>
                </c:pt>
                <c:pt idx="5">
                  <c:v>1829</c:v>
                </c:pt>
                <c:pt idx="8">
                  <c:v>2103</c:v>
                </c:pt>
                <c:pt idx="11">
                  <c:v>2488</c:v>
                </c:pt>
                <c:pt idx="14">
                  <c:v>2653</c:v>
                </c:pt>
              </c:numCache>
            </c:numRef>
          </c:val>
          <c:extLst>
            <c:ext xmlns:c16="http://schemas.microsoft.com/office/drawing/2014/chart" uri="{C3380CC4-5D6E-409C-BE32-E72D297353CC}">
              <c16:uniqueId val="{00000002-F391-4AFD-B844-B13C4FA47D4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391-4AFD-B844-B13C4FA47D4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391-4AFD-B844-B13C4FA47D4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391-4AFD-B844-B13C4FA47D4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690</c:v>
                </c:pt>
                <c:pt idx="3">
                  <c:v>574</c:v>
                </c:pt>
                <c:pt idx="6">
                  <c:v>562</c:v>
                </c:pt>
                <c:pt idx="9">
                  <c:v>676</c:v>
                </c:pt>
                <c:pt idx="12">
                  <c:v>694</c:v>
                </c:pt>
              </c:numCache>
            </c:numRef>
          </c:val>
          <c:extLst>
            <c:ext xmlns:c16="http://schemas.microsoft.com/office/drawing/2014/chart" uri="{C3380CC4-5D6E-409C-BE32-E72D297353CC}">
              <c16:uniqueId val="{00000006-F391-4AFD-B844-B13C4FA47D4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F391-4AFD-B844-B13C4FA47D4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2183</c:v>
                </c:pt>
                <c:pt idx="3">
                  <c:v>1996</c:v>
                </c:pt>
                <c:pt idx="6">
                  <c:v>1824</c:v>
                </c:pt>
                <c:pt idx="9">
                  <c:v>1740</c:v>
                </c:pt>
                <c:pt idx="12">
                  <c:v>1550</c:v>
                </c:pt>
              </c:numCache>
            </c:numRef>
          </c:val>
          <c:extLst>
            <c:ext xmlns:c16="http://schemas.microsoft.com/office/drawing/2014/chart" uri="{C3380CC4-5D6E-409C-BE32-E72D297353CC}">
              <c16:uniqueId val="{00000008-F391-4AFD-B844-B13C4FA47D4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391-4AFD-B844-B13C4FA47D4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6881</c:v>
                </c:pt>
                <c:pt idx="3">
                  <c:v>6535</c:v>
                </c:pt>
                <c:pt idx="6">
                  <c:v>6283</c:v>
                </c:pt>
                <c:pt idx="9">
                  <c:v>5975</c:v>
                </c:pt>
                <c:pt idx="12">
                  <c:v>5639</c:v>
                </c:pt>
              </c:numCache>
            </c:numRef>
          </c:val>
          <c:extLst>
            <c:ext xmlns:c16="http://schemas.microsoft.com/office/drawing/2014/chart" uri="{C3380CC4-5D6E-409C-BE32-E72D297353CC}">
              <c16:uniqueId val="{0000000A-F391-4AFD-B844-B13C4FA47D4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2374</c:v>
                </c:pt>
                <c:pt idx="2">
                  <c:v>#N/A</c:v>
                </c:pt>
                <c:pt idx="3">
                  <c:v>#N/A</c:v>
                </c:pt>
                <c:pt idx="4">
                  <c:v>1524</c:v>
                </c:pt>
                <c:pt idx="5">
                  <c:v>#N/A</c:v>
                </c:pt>
                <c:pt idx="6">
                  <c:v>#N/A</c:v>
                </c:pt>
                <c:pt idx="7">
                  <c:v>958</c:v>
                </c:pt>
                <c:pt idx="8">
                  <c:v>#N/A</c:v>
                </c:pt>
                <c:pt idx="9">
                  <c:v>#N/A</c:v>
                </c:pt>
                <c:pt idx="10">
                  <c:v>540</c:v>
                </c:pt>
                <c:pt idx="11">
                  <c:v>#N/A</c:v>
                </c:pt>
                <c:pt idx="12">
                  <c:v>#N/A</c:v>
                </c:pt>
                <c:pt idx="13">
                  <c:v>186</c:v>
                </c:pt>
                <c:pt idx="14">
                  <c:v>#N/A</c:v>
                </c:pt>
              </c:numCache>
            </c:numRef>
          </c:val>
          <c:smooth val="0"/>
          <c:extLst>
            <c:ext xmlns:c16="http://schemas.microsoft.com/office/drawing/2014/chart" uri="{C3380CC4-5D6E-409C-BE32-E72D297353CC}">
              <c16:uniqueId val="{0000000B-F391-4AFD-B844-B13C4FA47D4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1336</c:v>
                </c:pt>
                <c:pt idx="1">
                  <c:v>1544</c:v>
                </c:pt>
                <c:pt idx="2">
                  <c:v>1728</c:v>
                </c:pt>
              </c:numCache>
            </c:numRef>
          </c:val>
          <c:extLst>
            <c:ext xmlns:c16="http://schemas.microsoft.com/office/drawing/2014/chart" uri="{C3380CC4-5D6E-409C-BE32-E72D297353CC}">
              <c16:uniqueId val="{00000000-C907-43CE-80B3-837E5C6538C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294</c:v>
                </c:pt>
                <c:pt idx="1">
                  <c:v>356</c:v>
                </c:pt>
                <c:pt idx="2">
                  <c:v>360</c:v>
                </c:pt>
              </c:numCache>
            </c:numRef>
          </c:val>
          <c:extLst>
            <c:ext xmlns:c16="http://schemas.microsoft.com/office/drawing/2014/chart" uri="{C3380CC4-5D6E-409C-BE32-E72D297353CC}">
              <c16:uniqueId val="{00000001-C907-43CE-80B3-837E5C6538C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282</c:v>
                </c:pt>
                <c:pt idx="1">
                  <c:v>414</c:v>
                </c:pt>
                <c:pt idx="2">
                  <c:v>395</c:v>
                </c:pt>
              </c:numCache>
            </c:numRef>
          </c:val>
          <c:extLst>
            <c:ext xmlns:c16="http://schemas.microsoft.com/office/drawing/2014/chart" uri="{C3380CC4-5D6E-409C-BE32-E72D297353CC}">
              <c16:uniqueId val="{00000002-C907-43CE-80B3-837E5C6538C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{2951D705-F606-4C97-92F5-5E9B95E1C2ED}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3DF-4A2A-8B11-528BF56EAB3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{6FD01685-DB09-484B-89F3-96DB282D0B53}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3DF-4A2A-8B11-528BF56EAB3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{0CBBA1E0-4993-48E4-965C-23CF7E9067AC}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3DF-4A2A-8B11-528BF56EAB3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{F3DE5A03-6C47-46C7-93C4-082196F7F291}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3DF-4A2A-8B11-528BF56EAB3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{6FFD2441-C018-4F51-B144-BA2452E77D1D}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3DF-4A2A-8B11-528BF56EAB3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{9A920F85-35FF-4FD2-8989-D541D5986ACD}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3DF-4A2A-8B11-528BF56EAB3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{187E475F-2E74-4E96-9956-7960B71665BE}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3DF-4A2A-8B11-528BF56EAB3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{2312D6AD-7439-4D4A-8E18-FC3075B11578}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3DF-4A2A-8B11-528BF56EAB34}"/>
                </c:ext>
              </c:extLst>
            </c:dLbl>
            <c:dLbl>
              <c:idx val="32"/>
              <c:layout>
                <c:manualLayout>
                  <c:x val="-4.1249862031829253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{310757E4-3C00-45A8-AE3B-FB6BF71D1C2B}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3DF-4A2A-8B11-528BF56EAB3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55.9</c:v>
                </c:pt>
                <c:pt idx="8">
                  <c:v>57.9</c:v>
                </c:pt>
                <c:pt idx="16">
                  <c:v>59.4</c:v>
                </c:pt>
                <c:pt idx="24">
                  <c:v>61</c:v>
                </c:pt>
                <c:pt idx="32">
                  <c:v>62.9</c:v>
                </c:pt>
              </c:numCache>
            </c:numRef>
          </c:xVal>
          <c:yVal>
            <c:numRef>
              <c:f>公会計指標分析・財政指標組合せ分析表!$BP$51:$DC$51</c:f>
              <c:numCache>
                <c:formatCode>#,##0.0;"▲ "#,##0.0</c:formatCode>
                <c:ptCount val="40"/>
                <c:pt idx="0">
                  <c:v>83.6</c:v>
                </c:pt>
                <c:pt idx="8">
                  <c:v>49.3</c:v>
                </c:pt>
                <c:pt idx="16">
                  <c:v>32.200000000000003</c:v>
                </c:pt>
                <c:pt idx="24">
                  <c:v>18.100000000000001</c:v>
                </c:pt>
                <c:pt idx="32">
                  <c:v>6.1</c:v>
                </c:pt>
              </c:numCache>
            </c:numRef>
          </c:yVal>
          <c:smooth val="0"/>
          <c:extLst>
            <c:ext xmlns:c16="http://schemas.microsoft.com/office/drawing/2014/chart" uri="{C3380CC4-5D6E-409C-BE32-E72D297353CC}">
              <c16:uniqueId val="{00000009-03DF-4A2A-8B11-528BF56EAB3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2.27816392686391E-2"/>
                  <c:y val="-5.6158263859064299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{029EF50B-BD25-45F2-92AF-F657579EF4E4}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3DF-4A2A-8B11-528BF56EAB3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{DC62F802-1F2C-4DFD-BDC9-B0685C61EFA8}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3DF-4A2A-8B11-528BF56EAB3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{A3ED6733-CD48-45AE-932F-23182ADE3A00}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3DF-4A2A-8B11-528BF56EAB3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{0BA8C37E-5054-451A-BEA0-2BDDD53B73EB}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3DF-4A2A-8B11-528BF56EAB3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{D394E3F9-EFC5-4C85-BA5B-46D724B2B9D8}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3DF-4A2A-8B11-528BF56EAB34}"/>
                </c:ext>
              </c:extLst>
            </c:dLbl>
            <c:dLbl>
              <c:idx val="8"/>
              <c:layout>
                <c:manualLayout>
                  <c:x val="-3.2015750650234161E-2"/>
                  <c:y val="-7.3319820352666071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{057FB86C-ECEF-4639-8F1B-F597DA2EBD82}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3DF-4A2A-8B11-528BF56EAB3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{FDF0513F-6E70-4B92-936C-4561D687DAA3}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3DF-4A2A-8B11-528BF56EAB34}"/>
                </c:ext>
              </c:extLst>
            </c:dLbl>
            <c:dLbl>
              <c:idx val="24"/>
              <c:layout>
                <c:manualLayout>
                  <c:x val="-4.5538669966447926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{A31AB102-05F4-4B5E-A93D-EF1AE2B6B579}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3DF-4A2A-8B11-528BF56EAB34}"/>
                </c:ext>
              </c:extLst>
            </c:dLbl>
            <c:dLbl>
              <c:idx val="32"/>
              <c:layout>
                <c:manualLayout>
                  <c:x val="-1.8492831334020431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{39C7E893-2C9D-4EB8-956C-79018107A37C}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3DF-4A2A-8B11-528BF56EAB3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03DF-4A2A-8B11-528BF56EAB34}"/>
            </c:ext>
          </c:extLst>
        </c:ser>
        <c:dLbls>
          <c:showLegendKey val="0"/>
          <c:showVal val="1"/>
          <c:showCatName val="0"/>
          <c:showSerName val="0"/>
          <c:showPercent val="0"/>
          <c:showBubbleSize val="0"/>
        </c:dLbls>
        <c:axId val="46179840"/>
        <c:axId val="46181760"/>
      </c:scatterChart>
      <c:valAx>
        <c:axId val="46179840"/>
        <c:scaling>
          <c:orientation val="maxMin"/>
          <c:max val="65"/>
          <c:min val="55"/>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{3231DAA7-A92B-4896-BC05-162CEB1158B0}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DCC-4224-ADF9-E7800AD5182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{98DCD6D2-067F-4CF6-AE29-83C9227E2234}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DCC-4224-ADF9-E7800AD5182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{0C9EC7FA-48EF-45D9-8B62-D313A5419F8B}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DCC-4224-ADF9-E7800AD5182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{236566F4-81F0-485A-B530-DB54BDDBD768}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DCC-4224-ADF9-E7800AD5182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{40B7F115-5BB9-43FA-B236-B4A174994BF0}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DCC-4224-ADF9-E7800AD5182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{47E5D8F4-F60D-4496-9628-8721D340019E}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DCC-4224-ADF9-E7800AD5182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{FAC4B370-B4C7-4BCA-A389-D6D1F47213D7}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DCC-4224-ADF9-E7800AD5182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{3B834B6D-AF25-4645-8688-E1132F37FC50}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DCC-4224-ADF9-E7800AD5182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{7DA25C85-75A0-47D9-A2B3-26179782DCEB}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DCC-4224-ADF9-E7800AD5182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13.4</c:v>
                </c:pt>
                <c:pt idx="8">
                  <c:v>12.9</c:v>
                </c:pt>
                <c:pt idx="16">
                  <c:v>12.4</c:v>
                </c:pt>
                <c:pt idx="24">
                  <c:v>12.5</c:v>
                </c:pt>
                <c:pt idx="32">
                  <c:v>12.5</c:v>
                </c:pt>
              </c:numCache>
            </c:numRef>
          </c:xVal>
          <c:yVal>
            <c:numRef>
              <c:f>公会計指標分析・財政指標組合せ分析表!$BP$73:$DC$73</c:f>
              <c:numCache>
                <c:formatCode>#,##0.0;"▲ "#,##0.0</c:formatCode>
                <c:ptCount val="40"/>
                <c:pt idx="0">
                  <c:v>83.6</c:v>
                </c:pt>
                <c:pt idx="8">
                  <c:v>49.3</c:v>
                </c:pt>
                <c:pt idx="16">
                  <c:v>32.200000000000003</c:v>
                </c:pt>
                <c:pt idx="24">
                  <c:v>18.100000000000001</c:v>
                </c:pt>
                <c:pt idx="32">
                  <c:v>6.1</c:v>
                </c:pt>
              </c:numCache>
            </c:numRef>
          </c:yVal>
          <c:smooth val="0"/>
          <c:extLst>
            <c:ext xmlns:c16="http://schemas.microsoft.com/office/drawing/2014/chart" uri="{C3380CC4-5D6E-409C-BE32-E72D297353CC}">
              <c16:uniqueId val="{00000009-8DCC-4224-ADF9-E7800AD5182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{13F6DCCD-7A26-4B75-8F47-B2873E3A7E2F}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DCC-4224-ADF9-E7800AD5182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{6A67198B-EDAD-46DB-BA17-10B4FE36DB5C}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DCC-4224-ADF9-E7800AD5182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{CD5E7706-F237-4A07-96D9-AF9110A1BF52}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DCC-4224-ADF9-E7800AD5182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{49C7C306-277B-431F-86F8-9C5509999A58}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DCC-4224-ADF9-E7800AD5182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{E088B6D5-DA0D-46C6-9C04-1977B1265844}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DCC-4224-ADF9-E7800AD51827}"/>
                </c:ext>
              </c:extLst>
            </c:dLbl>
            <c:dLbl>
              <c:idx val="8"/>
              <c:layout>
                <c:manualLayout>
                  <c:x val="-3.2797365924149273E-2"/>
                  <c:y val="-0.11016181167704518"/>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{DD2194AE-B46C-4F15-997C-2BFEE547D09D}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DCC-4224-ADF9-E7800AD51827}"/>
                </c:ext>
              </c:extLst>
            </c:dLbl>
            <c:dLbl>
              <c:idx val="16"/>
              <c:layout>
                <c:manualLayout>
                  <c:x val="-3.0343319526001892E-2"/>
                  <c:y val="-8.359162604193280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{EDC40B8A-2EB5-4FB5-BF2B-6B46EDA7196E}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DCC-4224-ADF9-E7800AD51827}"/>
                </c:ext>
              </c:extLst>
            </c:dLbl>
            <c:dLbl>
              <c:idx val="24"/>
              <c:layout>
                <c:manualLayout>
                  <c:x val="-3.1570342725075584E-2"/>
                  <c:y val="-9.035849543840806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{980533FC-975A-4B27-960C-971C1369A57B}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DCC-4224-ADF9-E7800AD51827}"/>
                </c:ext>
              </c:extLst>
            </c:dLbl>
            <c:dLbl>
              <c:idx val="32"/>
              <c:layout>
                <c:manualLayout>
                  <c:x val="-3.1570342725075584E-2"/>
                  <c:y val="-4.687730108835699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{BFCC6847-2935-4280-BBE7-5C8830E59613}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DCC-4224-ADF9-E7800AD5182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8DCC-4224-ADF9-E7800AD51827}"/>
            </c:ext>
          </c:extLst>
        </c:ser>
        <c:dLbls>
          <c:showLegendKey val="0"/>
          <c:showVal val="1"/>
          <c:showCatName val="0"/>
          <c:showSerName val="0"/>
          <c:showPercent val="0"/>
          <c:showBubbleSize val="0"/>
        </c:dLbls>
        <c:axId val="84219776"/>
        <c:axId val="84234240"/>
      </c:scatterChart>
      <c:valAx>
        <c:axId val="84219776"/>
        <c:scaling>
          <c:orientation val="maxMin"/>
          <c:max val="14"/>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熊本県苓北町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6,222
6,128
67.58
5,766,580
5,488,129
268,258
3,583,756
5,639,148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九州電力（株）苓北発電所の立地により固定資産税等の税収があるため、財政力指数は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となっており、類似団体平均や熊本県平均をわずかに上回っている。しかし、税収は、減価の大きい償却資産が中心であり、年々減少しており、今後も減少する見込みである。現在進められている風力発電施設の誘致による税収増など、今後も引き続き新たな財源の確保に向けた取組みに努めたい。</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38805</xdr:rowOff>
    </xdr:from>
    <xdr:to>
      <xdr:col>23</xdr:col>
      <xdr:colOff>133350</xdr:colOff>
      <xdr:row>42</xdr:row>
      <xdr:rowOff>52211</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239705"/>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13705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14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11995</xdr:rowOff>
    </xdr:from>
    <xdr:to>
      <xdr:col>19</xdr:col>
      <xdr:colOff>133350</xdr:colOff>
      <xdr:row>42</xdr:row>
      <xdr:rowOff>38805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21289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128005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328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156633</xdr:rowOff>
    </xdr:from>
    <xdr:to>
      <xdr:col>15</xdr:col>
      <xdr:colOff>82550</xdr:colOff>
      <xdr:row>42</xdr:row>
      <xdr:rowOff>11995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18608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114599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116417</xdr:rowOff>
    </xdr:from>
    <xdr:to>
      <xdr:col>11</xdr:col>
      <xdr:colOff>31750</xdr:colOff>
      <xdr:row>41</xdr:row>
      <xdr:rowOff>156633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1458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74382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17938</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04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159455</xdr:rowOff>
    </xdr:from>
    <xdr:to>
      <xdr:col>19</xdr:col>
      <xdr:colOff>184150</xdr:colOff>
      <xdr:row>42</xdr:row>
      <xdr:rowOff>89605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99782</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9577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132645</xdr:rowOff>
    </xdr:from>
    <xdr:to>
      <xdr:col>15</xdr:col>
      <xdr:colOff>133350</xdr:colOff>
      <xdr:row>42</xdr:row>
      <xdr:rowOff>62795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72972</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93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105833</xdr:rowOff>
    </xdr:from>
    <xdr:to>
      <xdr:col>11</xdr:col>
      <xdr:colOff>82550</xdr:colOff>
      <xdr:row>42</xdr:row>
      <xdr:rowOff>35983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46160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比率としては類似団体平均と同水準に位置しているが、本町の財政上の特徴として、扶助費、公債費、その他（繰出金）が類似団体平均と比較すると上回っている。前年度と比較して、経常経費では扶助費、公債費、繰出金等は減少したものの補助費や人件費等で増となり全体では</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、経常一般財源では、地方税等は減少したが、地方交付税等が増加し全体で</a:t>
          </a:r>
          <a:r>
            <a:rPr kumimoji="1" lang="en-US" altLang="ja-JP" sz="1200">
              <a:latin typeface="ＭＳ Ｐゴシック" panose="020B0600070205080204" pitchFamily="50" charset="-128"/>
              <a:ea typeface="ＭＳ Ｐゴシック" panose="020B0600070205080204" pitchFamily="50" charset="-128"/>
            </a:rPr>
            <a:t>+2.6%</a:t>
          </a:r>
          <a:r>
            <a:rPr kumimoji="1" lang="ja-JP" altLang="en-US" sz="1200">
              <a:latin typeface="ＭＳ Ｐゴシック" panose="020B0600070205080204" pitchFamily="50" charset="-128"/>
              <a:ea typeface="ＭＳ Ｐゴシック" panose="020B0600070205080204" pitchFamily="50" charset="-128"/>
            </a:rPr>
            <a:t>となり、経常収支比率としは前年度比△</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ポイントとなった。しかし、今後、中長期において義務教育学校施設整備等の計画や天草広域連合新ごみ処理施設整備事業に係る負担金が控えているため引き続き町振興計画に沿った地方債残高の縮減に取り組みたい。</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109474</xdr:rowOff>
    </xdr:from>
    <xdr:to>
      <xdr:col>23</xdr:col>
      <xdr:colOff>133350</xdr:colOff>
      <xdr:row>63</xdr:row>
      <xdr:rowOff>123952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910824"/>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54881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8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99822</xdr:rowOff>
    </xdr:from>
    <xdr:to>
      <xdr:col>19</xdr:col>
      <xdr:colOff>133350</xdr:colOff>
      <xdr:row>63</xdr:row>
      <xdr:rowOff>123952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901172"/>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164355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65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169926</xdr:rowOff>
    </xdr:from>
    <xdr:to>
      <xdr:col>15</xdr:col>
      <xdr:colOff>82550</xdr:colOff>
      <xdr:row>63</xdr:row>
      <xdr:rowOff>99822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799826"/>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169926</xdr:rowOff>
    </xdr:from>
    <xdr:to>
      <xdr:col>11</xdr:col>
      <xdr:colOff>31750</xdr:colOff>
      <xdr:row>64</xdr:row>
      <xdr:rowOff>39370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799826"/>
          <a:ext cx="889000" cy="2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158513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44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108729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108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58674</xdr:rowOff>
    </xdr:from>
    <xdr:to>
      <xdr:col>23</xdr:col>
      <xdr:colOff>184150</xdr:colOff>
      <xdr:row>63</xdr:row>
      <xdr:rowOff>160274</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86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75201</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70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73152</xdr:rowOff>
    </xdr:from>
    <xdr:to>
      <xdr:col>19</xdr:col>
      <xdr:colOff>184150</xdr:colOff>
      <xdr:row>64</xdr:row>
      <xdr:rowOff>3302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874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13479</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64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49022</xdr:rowOff>
    </xdr:from>
    <xdr:to>
      <xdr:col>15</xdr:col>
      <xdr:colOff>133350</xdr:colOff>
      <xdr:row>63</xdr:row>
      <xdr:rowOff>150622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85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135399</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93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119126</xdr:rowOff>
    </xdr:from>
    <xdr:to>
      <xdr:col>11</xdr:col>
      <xdr:colOff>82550</xdr:colOff>
      <xdr:row>63</xdr:row>
      <xdr:rowOff>49276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74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34053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835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160020</xdr:rowOff>
    </xdr:from>
    <xdr:to>
      <xdr:col>7</xdr:col>
      <xdr:colOff>31750</xdr:colOff>
      <xdr:row>64</xdr:row>
      <xdr:rowOff>90170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100347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73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[279,302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類似団体平均と比較すると低くなっているが、熊本県平均と比較すると高くなっており、前年度から微増している。人件費については、前年度と比較して職員数は</a:t>
          </a:r>
          <a:r>
            <a:rPr kumimoji="1" lang="en-US" altLang="ja-JP" sz="1300">
              <a:latin typeface="ＭＳ Ｐゴシック" panose="020B0600070205080204" pitchFamily="50" charset="-128"/>
              <a:ea typeface="ＭＳ Ｐゴシック" panose="020B0600070205080204" pitchFamily="50" charset="-128"/>
            </a:rPr>
            <a:t>94</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85</a:t>
          </a:r>
          <a:r>
            <a:rPr kumimoji="1" lang="ja-JP" altLang="en-US" sz="1300">
              <a:latin typeface="ＭＳ Ｐゴシック" panose="020B0600070205080204" pitchFamily="50" charset="-128"/>
              <a:ea typeface="ＭＳ Ｐゴシック" panose="020B0600070205080204" pitchFamily="50" charset="-128"/>
            </a:rPr>
            <a:t>人と減少したが、人事院勧告に伴う職員給の増加及び会計年度任用職員の勤勉手当の支給開始により人件費としては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ポイントとなった。物件費については、前年度に大型事業（デジタル田園都市国家構想推進事業）が完了したことにより委託料が前年度比△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ポイントとなったが、今後もシステム更新等を含めた委託料は同水準で推移するともに、公共施設の維持管理の増が見込まれる。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125209</xdr:rowOff>
    </xdr:from>
    <xdr:to>
      <xdr:col>23</xdr:col>
      <xdr:colOff>133350</xdr:colOff>
      <xdr:row>81</xdr:row>
      <xdr:rowOff>128442</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012659"/>
          <a:ext cx="838200" cy="3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113219</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4000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116917</xdr:rowOff>
    </xdr:from>
    <xdr:to>
      <xdr:col>19</xdr:col>
      <xdr:colOff>133350</xdr:colOff>
      <xdr:row>81</xdr:row>
      <xdr:rowOff>125209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004367"/>
          <a:ext cx="889000" cy="8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2872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061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104028</xdr:rowOff>
    </xdr:from>
    <xdr:to>
      <xdr:col>15</xdr:col>
      <xdr:colOff>82550</xdr:colOff>
      <xdr:row>81</xdr:row>
      <xdr:rowOff>116917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3991478"/>
          <a:ext cx="889000" cy="12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170079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05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103880</xdr:rowOff>
    </xdr:from>
    <xdr:to>
      <xdr:col>11</xdr:col>
      <xdr:colOff>31750</xdr:colOff>
      <xdr:row>81</xdr:row>
      <xdr:rowOff>104028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3991330"/>
          <a:ext cx="889000" cy="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161831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156754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044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77642</xdr:rowOff>
    </xdr:from>
    <xdr:to>
      <xdr:col>23</xdr:col>
      <xdr:colOff>184150</xdr:colOff>
      <xdr:row>82</xdr:row>
      <xdr:rowOff>7792</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6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170369</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886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74409</xdr:rowOff>
    </xdr:from>
    <xdr:to>
      <xdr:col>19</xdr:col>
      <xdr:colOff>184150</xdr:colOff>
      <xdr:row>82</xdr:row>
      <xdr:rowOff>4559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61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14736</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37307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66117</xdr:rowOff>
    </xdr:from>
    <xdr:to>
      <xdr:col>15</xdr:col>
      <xdr:colOff>133350</xdr:colOff>
      <xdr:row>81</xdr:row>
      <xdr:rowOff>167717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53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6444</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722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53228</xdr:rowOff>
    </xdr:from>
    <xdr:to>
      <xdr:col>11</xdr:col>
      <xdr:colOff>82550</xdr:colOff>
      <xdr:row>81</xdr:row>
      <xdr:rowOff>154828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4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165005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70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53080</xdr:rowOff>
    </xdr:from>
    <xdr:to>
      <xdr:col>7</xdr:col>
      <xdr:colOff>31750</xdr:colOff>
      <xdr:row>81</xdr:row>
      <xdr:rowOff>154680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4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164857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709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及び全国町村平均と比較すると上回っている状況である。要因は、勤続年数の長い職員の増加などによる職員構成の変動が考えられる。今後の見込みとして、欠員不補充等の状況によっては、低下することも考えられ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22073</xdr:rowOff>
    </xdr:from>
    <xdr:to>
      <xdr:col>81</xdr:col>
      <xdr:colOff>44450</xdr:colOff>
      <xdr:row>87</xdr:row>
      <xdr:rowOff>45055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938223"/>
          <a:ext cx="8382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112382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514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45055</xdr:rowOff>
    </xdr:from>
    <xdr:to>
      <xdr:col>77</xdr:col>
      <xdr:colOff>44450</xdr:colOff>
      <xdr:row>87</xdr:row>
      <xdr:rowOff>68036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961205"/>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68036</xdr:rowOff>
    </xdr:from>
    <xdr:to>
      <xdr:col>72</xdr:col>
      <xdr:colOff>203200</xdr:colOff>
      <xdr:row>87</xdr:row>
      <xdr:rowOff>79527</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98418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36182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56545</xdr:rowOff>
    </xdr:from>
    <xdr:to>
      <xdr:col>68</xdr:col>
      <xdr:colOff>152400</xdr:colOff>
      <xdr:row>87</xdr:row>
      <xdr:rowOff>79527</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972695"/>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36182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1711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142723</xdr:rowOff>
    </xdr:from>
    <xdr:to>
      <xdr:col>81</xdr:col>
      <xdr:colOff>95250</xdr:colOff>
      <xdr:row>87</xdr:row>
      <xdr:rowOff>72873</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88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114800</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859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165705</xdr:rowOff>
    </xdr:from>
    <xdr:to>
      <xdr:col>77</xdr:col>
      <xdr:colOff>95250</xdr:colOff>
      <xdr:row>87</xdr:row>
      <xdr:rowOff>95855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91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80632</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9967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17236</xdr:rowOff>
    </xdr:from>
    <xdr:to>
      <xdr:col>73</xdr:col>
      <xdr:colOff>44450</xdr:colOff>
      <xdr:row>87</xdr:row>
      <xdr:rowOff>118836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103613</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28727</xdr:rowOff>
    </xdr:from>
    <xdr:to>
      <xdr:col>68</xdr:col>
      <xdr:colOff>203200</xdr:colOff>
      <xdr:row>87</xdr:row>
      <xdr:rowOff>130327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94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115104</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5031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5745</xdr:rowOff>
    </xdr:from>
    <xdr:to>
      <xdr:col>64</xdr:col>
      <xdr:colOff>152400</xdr:colOff>
      <xdr:row>87</xdr:row>
      <xdr:rowOff>107345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92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92122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5008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すると下回っているが、熊本県平均と比較すると上回っている。また、人口も毎年２００人程度減少しており、今後も人口千人当たりの職員数は増加していく見込みであるが、欠員不補充等の状況によっては、低下することも考えられる。引き続き住民サービスの低下を招くことがないよう、定員管理計画に沿って適正な人員管理に努め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73533</xdr:rowOff>
    </xdr:from>
    <xdr:to>
      <xdr:col>81</xdr:col>
      <xdr:colOff>44450</xdr:colOff>
      <xdr:row>61</xdr:row>
      <xdr:rowOff>146727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6179800" y="10531983"/>
          <a:ext cx="838200" cy="73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121793</xdr:rowOff>
    </xdr:from>
    <xdr:to>
      <xdr:col>77</xdr:col>
      <xdr:colOff>44450</xdr:colOff>
      <xdr:row>61</xdr:row>
      <xdr:rowOff>146727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580243"/>
          <a:ext cx="889000" cy="24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134721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764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70316</xdr:rowOff>
    </xdr:from>
    <xdr:to>
      <xdr:col>72</xdr:col>
      <xdr:colOff>203200</xdr:colOff>
      <xdr:row>61</xdr:row>
      <xdr:rowOff>121793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528766"/>
          <a:ext cx="889000" cy="51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108179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41359</xdr:rowOff>
    </xdr:from>
    <xdr:to>
      <xdr:col>68</xdr:col>
      <xdr:colOff>152400</xdr:colOff>
      <xdr:row>61</xdr:row>
      <xdr:rowOff>70316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499809"/>
          <a:ext cx="889000" cy="2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100940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7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22733</xdr:rowOff>
    </xdr:from>
    <xdr:to>
      <xdr:col>81</xdr:col>
      <xdr:colOff>95250</xdr:colOff>
      <xdr:row>61</xdr:row>
      <xdr:rowOff>124333</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481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39260</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326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95927</xdr:rowOff>
    </xdr:from>
    <xdr:to>
      <xdr:col>77</xdr:col>
      <xdr:colOff>95250</xdr:colOff>
      <xdr:row>62</xdr:row>
      <xdr:rowOff>26077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554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36254</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3232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70993</xdr:rowOff>
    </xdr:from>
    <xdr:to>
      <xdr:col>73</xdr:col>
      <xdr:colOff>44450</xdr:colOff>
      <xdr:row>62</xdr:row>
      <xdr:rowOff>1143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52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11320</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29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19516</xdr:rowOff>
    </xdr:from>
    <xdr:to>
      <xdr:col>68</xdr:col>
      <xdr:colOff>203200</xdr:colOff>
      <xdr:row>61</xdr:row>
      <xdr:rowOff>121116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47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131293</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246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162009</xdr:rowOff>
    </xdr:from>
    <xdr:to>
      <xdr:col>64</xdr:col>
      <xdr:colOff>152400</xdr:colOff>
      <xdr:row>61</xdr:row>
      <xdr:rowOff>92159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44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102336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217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や熊本県平均と比較すると大きく上回っている。要因は、平成２３年度から緊急防災・減災事業や都市再生整備計画事業等の大型事業に積極的に取り組んできたことに伴う、元利償還金の増加によるものである。公債費はピークを迎え減少傾向であるが、中長期において義務教育学校施設整備等の計画や天草広域連合新ごみ処理施設整備事業に係る負担金が控えているため、選択と集中による新規事業の抑制に努め、充当可能な基金の確保を行っていく。また、引き続き町振興計画に沿った地方債残高の縮減に努め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95250</xdr:rowOff>
    </xdr:from>
    <xdr:to>
      <xdr:col>81</xdr:col>
      <xdr:colOff>44450</xdr:colOff>
      <xdr:row>43</xdr:row>
      <xdr:rowOff>95250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467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169943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85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85598</xdr:rowOff>
    </xdr:from>
    <xdr:to>
      <xdr:col>77</xdr:col>
      <xdr:colOff>44450</xdr:colOff>
      <xdr:row>43</xdr:row>
      <xdr:rowOff>95250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45794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77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85598</xdr:rowOff>
    </xdr:from>
    <xdr:to>
      <xdr:col>72</xdr:col>
      <xdr:colOff>203200</xdr:colOff>
      <xdr:row>43</xdr:row>
      <xdr:rowOff>133858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7457948"/>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74439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133858</xdr:rowOff>
    </xdr:from>
    <xdr:to>
      <xdr:col>68</xdr:col>
      <xdr:colOff>152400</xdr:colOff>
      <xdr:row>44</xdr:row>
      <xdr:rowOff>10668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506208"/>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93743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142003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2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44450</xdr:rowOff>
    </xdr:from>
    <xdr:to>
      <xdr:col>81</xdr:col>
      <xdr:colOff>95250</xdr:colOff>
      <xdr:row>43</xdr:row>
      <xdr:rowOff>146050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16527</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44450</xdr:rowOff>
    </xdr:from>
    <xdr:to>
      <xdr:col>77</xdr:col>
      <xdr:colOff>95250</xdr:colOff>
      <xdr:row>43</xdr:row>
      <xdr:rowOff>146050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130827</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34798</xdr:rowOff>
    </xdr:from>
    <xdr:to>
      <xdr:col>73</xdr:col>
      <xdr:colOff>44450</xdr:colOff>
      <xdr:row>43</xdr:row>
      <xdr:rowOff>136398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40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121175</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49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83058</xdr:rowOff>
    </xdr:from>
    <xdr:to>
      <xdr:col>68</xdr:col>
      <xdr:colOff>203200</xdr:colOff>
      <xdr:row>44</xdr:row>
      <xdr:rowOff>13208</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4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169435</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54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131318</xdr:rowOff>
    </xdr:from>
    <xdr:to>
      <xdr:col>64</xdr:col>
      <xdr:colOff>152400</xdr:colOff>
      <xdr:row>44</xdr:row>
      <xdr:rowOff>61468</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50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46245</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59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類似団体平均と比較して上回っている。要因は、平成２３年度から緊急防災・減災事業や都市再生整備計画事業等の大型事業に積極的に取り組んできたことに伴う、地方債残高の増加と基金の減少によるものであったが、近年は、選択と集中による新規事業の抑制に努めていることもあり減少傾向である。減少要因は、地方債元金償還により一般会計における地方債現在高が前年度比△</a:t>
          </a:r>
          <a:r>
            <a:rPr kumimoji="1" lang="en-US" altLang="ja-JP" sz="1300">
              <a:latin typeface="ＭＳ Ｐゴシック" panose="020B0600070205080204" pitchFamily="50" charset="-128"/>
              <a:ea typeface="ＭＳ Ｐゴシック" panose="020B0600070205080204" pitchFamily="50" charset="-128"/>
            </a:rPr>
            <a:t>335,844</a:t>
          </a:r>
          <a:r>
            <a:rPr kumimoji="1" lang="ja-JP" altLang="en-US" sz="1300">
              <a:latin typeface="ＭＳ Ｐゴシック" panose="020B0600070205080204" pitchFamily="50" charset="-128"/>
              <a:ea typeface="ＭＳ Ｐゴシック" panose="020B0600070205080204" pitchFamily="50" charset="-128"/>
            </a:rPr>
            <a:t>千円となったことに加え、地方債の償還額等に充当可能な基金の総額が前年度比</a:t>
          </a:r>
          <a:r>
            <a:rPr kumimoji="1" lang="en-US" altLang="ja-JP" sz="1300">
              <a:latin typeface="ＭＳ Ｐゴシック" panose="020B0600070205080204" pitchFamily="50" charset="-128"/>
              <a:ea typeface="ＭＳ Ｐゴシック" panose="020B0600070205080204" pitchFamily="50" charset="-128"/>
            </a:rPr>
            <a:t>+169,233</a:t>
          </a:r>
          <a:r>
            <a:rPr kumimoji="1" lang="ja-JP" altLang="en-US" sz="1300">
              <a:latin typeface="ＭＳ Ｐゴシック" panose="020B0600070205080204" pitchFamily="50" charset="-128"/>
              <a:ea typeface="ＭＳ Ｐゴシック" panose="020B0600070205080204" pitchFamily="50" charset="-128"/>
            </a:rPr>
            <a:t>千円となったためと考えられる。今後も、財源確保と起債現在高の減少に努める。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93027</xdr:rowOff>
    </xdr:from>
    <xdr:to>
      <xdr:col>81</xdr:col>
      <xdr:colOff>44450</xdr:colOff>
      <xdr:row>15</xdr:row>
      <xdr:rowOff>162877</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6179800" y="2493327"/>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162877</xdr:rowOff>
    </xdr:from>
    <xdr:to>
      <xdr:col>77</xdr:col>
      <xdr:colOff>44450</xdr:colOff>
      <xdr:row>17</xdr:row>
      <xdr:rowOff>103505</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5290800" y="2734627"/>
          <a:ext cx="889000" cy="28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103505</xdr:rowOff>
    </xdr:from>
    <xdr:to>
      <xdr:col>72</xdr:col>
      <xdr:colOff>203200</xdr:colOff>
      <xdr:row>19</xdr:row>
      <xdr:rowOff>104458</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4401800" y="3018155"/>
          <a:ext cx="889000" cy="343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104458</xdr:rowOff>
    </xdr:from>
    <xdr:to>
      <xdr:col>68</xdr:col>
      <xdr:colOff>152400</xdr:colOff>
      <xdr:row>23</xdr:row>
      <xdr:rowOff>108373</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3512800" y="3362008"/>
          <a:ext cx="889000" cy="689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42227</xdr:rowOff>
    </xdr:from>
    <xdr:to>
      <xdr:col>81</xdr:col>
      <xdr:colOff>95250</xdr:colOff>
      <xdr:row>14</xdr:row>
      <xdr:rowOff>143827</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967200" y="2442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14304</xdr:rowOff>
    </xdr:from>
    <xdr:ext cx="762000" cy="259045"/>
    <xdr:sp macro="" textlink="">
      <xdr:nvSpPr>
        <xdr:cNvPr id="458" name="将来負担の状況該当値テキスト">
          <a:extLst>
            <a:ext uri="{FF2B5EF4-FFF2-40B4-BE49-F238E27FC236}">
              <a16:creationId xmlns:a16="http://schemas.microsoft.com/office/drawing/2014/main" id="{00000000-0008-0000-0300-0000CA010000}"/>
            </a:ext>
          </a:extLst>
        </xdr:cNvPr>
        <xdr:cNvSpPr txBox="1"/>
      </xdr:nvSpPr>
      <xdr:spPr>
        <a:xfrm>
          <a:off x="17106900" y="2414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112077</xdr:rowOff>
    </xdr:from>
    <xdr:to>
      <xdr:col>77</xdr:col>
      <xdr:colOff>95250</xdr:colOff>
      <xdr:row>16</xdr:row>
      <xdr:rowOff>42227</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129000" y="268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27004</xdr:rowOff>
    </xdr:from>
    <xdr:ext cx="7366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798800" y="27702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52705</xdr:rowOff>
    </xdr:from>
    <xdr:to>
      <xdr:col>73</xdr:col>
      <xdr:colOff>44450</xdr:colOff>
      <xdr:row>17</xdr:row>
      <xdr:rowOff>154305</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5240000" y="296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139082</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909800" y="3053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53658</xdr:rowOff>
    </xdr:from>
    <xdr:to>
      <xdr:col>68</xdr:col>
      <xdr:colOff>203200</xdr:colOff>
      <xdr:row>19</xdr:row>
      <xdr:rowOff>155258</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4351000" y="3311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140035</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3397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23</xdr:row>
      <xdr:rowOff>57573</xdr:rowOff>
    </xdr:from>
    <xdr:to>
      <xdr:col>64</xdr:col>
      <xdr:colOff>152400</xdr:colOff>
      <xdr:row>23</xdr:row>
      <xdr:rowOff>159173</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3462000" y="4000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23</xdr:row>
      <xdr:rowOff>143950</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4087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熊本県苓北町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6,222
6,128
67.58
5,766,580
5,488,129
268,258
3,583,756
5,639,148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類似団体平均及び全国平均、熊本県平均と比較すると下回っている。増加要因は、職員数は</a:t>
          </a:r>
          <a:r>
            <a:rPr kumimoji="1" lang="en-US" altLang="ja-JP" sz="1300">
              <a:latin typeface="ＭＳ Ｐゴシック" panose="020B0600070205080204" pitchFamily="50" charset="-128"/>
              <a:ea typeface="ＭＳ Ｐゴシック" panose="020B0600070205080204" pitchFamily="50" charset="-128"/>
            </a:rPr>
            <a:t>94</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85</a:t>
          </a:r>
          <a:r>
            <a:rPr kumimoji="1" lang="ja-JP" altLang="en-US" sz="1300">
              <a:latin typeface="ＭＳ Ｐゴシック" panose="020B0600070205080204" pitchFamily="50" charset="-128"/>
              <a:ea typeface="ＭＳ Ｐゴシック" panose="020B0600070205080204" pitchFamily="50" charset="-128"/>
            </a:rPr>
            <a:t>人と前年度と比較して減少したが、人事院勧告に伴う職員給の増加及び会計年度任用職員の勤勉手当の支給開始したためである。また、今後の見込みとして、職員数は現状維持～微減で推移するが、職員給は上昇傾向に</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あ</a:t>
          </a:r>
          <a:r>
            <a:rPr kumimoji="1" lang="ja-JP" altLang="en-US" sz="1300">
              <a:latin typeface="ＭＳ Ｐゴシック" panose="020B0600070205080204" pitchFamily="50" charset="-128"/>
              <a:ea typeface="ＭＳ Ｐゴシック" panose="020B0600070205080204" pitchFamily="50" charset="-128"/>
            </a:rPr>
            <a:t>るとともに昇級及び会計間の異動等の要因により変動すると考えられる。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76708</xdr:rowOff>
    </xdr:from>
    <xdr:to>
      <xdr:col>24</xdr:col>
      <xdr:colOff>25400</xdr:colOff>
      <xdr:row>36</xdr:row>
      <xdr:rowOff>85852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4890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18559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2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76708</xdr:rowOff>
    </xdr:from>
    <xdr:to>
      <xdr:col>19</xdr:col>
      <xdr:colOff>187325</xdr:colOff>
      <xdr:row>36</xdr:row>
      <xdr:rowOff>90424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4890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91711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5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76708</xdr:rowOff>
    </xdr:from>
    <xdr:to>
      <xdr:col>15</xdr:col>
      <xdr:colOff>98425</xdr:colOff>
      <xdr:row>36</xdr:row>
      <xdr:rowOff>90424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4890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76708</xdr:rowOff>
    </xdr:from>
    <xdr:to>
      <xdr:col>11</xdr:col>
      <xdr:colOff>9525</xdr:colOff>
      <xdr:row>36</xdr:row>
      <xdr:rowOff>81280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489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35052</xdr:rowOff>
    </xdr:from>
    <xdr:to>
      <xdr:col>24</xdr:col>
      <xdr:colOff>76200</xdr:colOff>
      <xdr:row>36</xdr:row>
      <xdr:rowOff>136652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51579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52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25908</xdr:rowOff>
    </xdr:from>
    <xdr:to>
      <xdr:col>20</xdr:col>
      <xdr:colOff>38100</xdr:colOff>
      <xdr:row>36</xdr:row>
      <xdr:rowOff>127508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137685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66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39624</xdr:rowOff>
    </xdr:from>
    <xdr:to>
      <xdr:col>15</xdr:col>
      <xdr:colOff>149225</xdr:colOff>
      <xdr:row>36</xdr:row>
      <xdr:rowOff>141224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151401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25908</xdr:rowOff>
    </xdr:from>
    <xdr:to>
      <xdr:col>11</xdr:col>
      <xdr:colOff>60325</xdr:colOff>
      <xdr:row>36</xdr:row>
      <xdr:rowOff>127508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137685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30480</xdr:rowOff>
    </xdr:from>
    <xdr:to>
      <xdr:col>6</xdr:col>
      <xdr:colOff>171450</xdr:colOff>
      <xdr:row>36</xdr:row>
      <xdr:rowOff>132080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142257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類似団体平均及び全国平均、熊本県平均と比較すると下回っている。減少要因は、前年度にデジタル田園都市国家構想推進事業等の大型事業が完了し、事業に伴う委託料が減少したためである。今後も、物価高騰による委託料等の増加や情報化推進に係るシステム関連委託料等の経費及び公共施設の維持管理費は増加していく見込みであり、引き続き業務効率化やコスト削減を推進するとともに公共施設の集約化等の整理を検討しながら物件費の抑制に努めたい。</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88900</xdr:rowOff>
    </xdr:from>
    <xdr:to>
      <xdr:col>82</xdr:col>
      <xdr:colOff>107950</xdr:colOff>
      <xdr:row>15</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6606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113047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684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69850</xdr:rowOff>
    </xdr:from>
    <xdr:to>
      <xdr:col>78</xdr:col>
      <xdr:colOff>69850</xdr:colOff>
      <xdr:row>15</xdr:row>
      <xdr:rowOff>96520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6416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35560</xdr:rowOff>
    </xdr:from>
    <xdr:to>
      <xdr:col>73</xdr:col>
      <xdr:colOff>180975</xdr:colOff>
      <xdr:row>15</xdr:row>
      <xdr:rowOff>69850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6073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44467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8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35560</xdr:rowOff>
    </xdr:from>
    <xdr:to>
      <xdr:col>69</xdr:col>
      <xdr:colOff>92075</xdr:colOff>
      <xdr:row>15</xdr:row>
      <xdr:rowOff>73660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6073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170197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74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29227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77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38100</xdr:rowOff>
    </xdr:from>
    <xdr:to>
      <xdr:col>82</xdr:col>
      <xdr:colOff>158750</xdr:colOff>
      <xdr:row>15</xdr:row>
      <xdr:rowOff>139700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60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54627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45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45720</xdr:rowOff>
    </xdr:from>
    <xdr:to>
      <xdr:col>78</xdr:col>
      <xdr:colOff>120650</xdr:colOff>
      <xdr:row>15</xdr:row>
      <xdr:rowOff>147320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61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157497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386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19050</xdr:rowOff>
    </xdr:from>
    <xdr:to>
      <xdr:col>74</xdr:col>
      <xdr:colOff>31750</xdr:colOff>
      <xdr:row>15</xdr:row>
      <xdr:rowOff>120650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130827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156210</xdr:rowOff>
    </xdr:from>
    <xdr:to>
      <xdr:col>69</xdr:col>
      <xdr:colOff>142875</xdr:colOff>
      <xdr:row>15</xdr:row>
      <xdr:rowOff>86360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55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96537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325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22860</xdr:rowOff>
    </xdr:from>
    <xdr:to>
      <xdr:col>65</xdr:col>
      <xdr:colOff>53975</xdr:colOff>
      <xdr:row>15</xdr:row>
      <xdr:rowOff>124460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59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134637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36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町の重要施策である少子化・子育て支援施策（医療費無償化・保育料無償化）に取り組んでいるとともに町内に医療施設が数多く存在し町民の利便性が高いことから、医療費、給付費、保護措置費等が高い水準にあるため類似団体平均と比較すると上回っている。減少要因は、前年度に価格高騰重点支援給付金が事業が実施されたことや保育所に入所している子どもの減少等である。今後も同じ状況が続くため扶助費は同水準を推移する見込み。</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69850</xdr:rowOff>
    </xdr:from>
    <xdr:to>
      <xdr:col>24</xdr:col>
      <xdr:colOff>25400</xdr:colOff>
      <xdr:row>58</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987800" y="9842500"/>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50800</xdr:rowOff>
    </xdr:from>
    <xdr:to>
      <xdr:col>19</xdr:col>
      <xdr:colOff>187325</xdr:colOff>
      <xdr:row>58</xdr:row>
      <xdr:rowOff>31750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8234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50800</xdr:rowOff>
    </xdr:from>
    <xdr:to>
      <xdr:col>15</xdr:col>
      <xdr:colOff>98425</xdr:colOff>
      <xdr:row>57</xdr:row>
      <xdr:rowOff>88900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2209800" y="98234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88900</xdr:rowOff>
    </xdr:from>
    <xdr:to>
      <xdr:col>11</xdr:col>
      <xdr:colOff>9525</xdr:colOff>
      <xdr:row>58</xdr:row>
      <xdr:rowOff>31750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8615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162577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152400</xdr:rowOff>
    </xdr:from>
    <xdr:to>
      <xdr:col>20</xdr:col>
      <xdr:colOff>38100</xdr:colOff>
      <xdr:row>58</xdr:row>
      <xdr:rowOff>82550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92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67327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10011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0</xdr:rowOff>
    </xdr:from>
    <xdr:to>
      <xdr:col>15</xdr:col>
      <xdr:colOff>149225</xdr:colOff>
      <xdr:row>57</xdr:row>
      <xdr:rowOff>101600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86377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38100</xdr:rowOff>
    </xdr:from>
    <xdr:to>
      <xdr:col>11</xdr:col>
      <xdr:colOff>60325</xdr:colOff>
      <xdr:row>57</xdr:row>
      <xdr:rowOff>139700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81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124477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152400</xdr:rowOff>
    </xdr:from>
    <xdr:to>
      <xdr:col>6</xdr:col>
      <xdr:colOff>171450</xdr:colOff>
      <xdr:row>58</xdr:row>
      <xdr:rowOff>82550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92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67327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1001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類似団体平均及び全国平均、熊本県平均と比較すると上回っている。要因は、各特別会計への繰出金によるものと考えられる。前年度と比較すると△</a:t>
          </a:r>
          <a:r>
            <a:rPr kumimoji="1" lang="en-US" altLang="ja-JP" sz="1200">
              <a:latin typeface="ＭＳ Ｐゴシック" panose="020B0600070205080204" pitchFamily="50" charset="-128"/>
              <a:ea typeface="ＭＳ Ｐゴシック" panose="020B0600070205080204" pitchFamily="50" charset="-128"/>
            </a:rPr>
            <a:t>5.4</a:t>
          </a:r>
          <a:r>
            <a:rPr kumimoji="1" lang="ja-JP" altLang="en-US" sz="1200">
              <a:latin typeface="ＭＳ Ｐゴシック" panose="020B0600070205080204" pitchFamily="50" charset="-128"/>
              <a:ea typeface="ＭＳ Ｐゴシック" panose="020B0600070205080204" pitchFamily="50" charset="-128"/>
            </a:rPr>
            <a:t>ポイントとなったが、減少の要因は令和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月</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日から上下水道事業が法適用の公営企業会計に移行したことに伴い、支出の性質がこれまでの繰出金から補助費等へ変わったためである。今後も高齢化に伴う国保税・介護保険料・後期高齢者医療等の増加が見込まれるため、繰出金も増加していくと見込んでいる。</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73660</xdr:rowOff>
    </xdr:from>
    <xdr:to>
      <xdr:col>82</xdr:col>
      <xdr:colOff>107950</xdr:colOff>
      <xdr:row>60</xdr:row>
      <xdr:rowOff>142240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10017760"/>
          <a:ext cx="838200" cy="4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142240</xdr:rowOff>
    </xdr:from>
    <xdr:to>
      <xdr:col>78</xdr:col>
      <xdr:colOff>69850</xdr:colOff>
      <xdr:row>61</xdr:row>
      <xdr:rowOff>1270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104292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127017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972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1270</xdr:rowOff>
    </xdr:from>
    <xdr:to>
      <xdr:col>73</xdr:col>
      <xdr:colOff>180975</xdr:colOff>
      <xdr:row>61</xdr:row>
      <xdr:rowOff>1270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10459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157497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75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1270</xdr:rowOff>
    </xdr:from>
    <xdr:to>
      <xdr:col>69</xdr:col>
      <xdr:colOff>92075</xdr:colOff>
      <xdr:row>61</xdr:row>
      <xdr:rowOff>24130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104597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119397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972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54627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22860</xdr:rowOff>
    </xdr:from>
    <xdr:to>
      <xdr:col>82</xdr:col>
      <xdr:colOff>158750</xdr:colOff>
      <xdr:row>58</xdr:row>
      <xdr:rowOff>124460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166387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93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91440</xdr:rowOff>
    </xdr:from>
    <xdr:to>
      <xdr:col>78</xdr:col>
      <xdr:colOff>120650</xdr:colOff>
      <xdr:row>61</xdr:row>
      <xdr:rowOff>21590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1037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6367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1046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121920</xdr:rowOff>
    </xdr:from>
    <xdr:to>
      <xdr:col>74</xdr:col>
      <xdr:colOff>31750</xdr:colOff>
      <xdr:row>61</xdr:row>
      <xdr:rowOff>52070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1040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36847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1049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121920</xdr:rowOff>
    </xdr:from>
    <xdr:to>
      <xdr:col>69</xdr:col>
      <xdr:colOff>142875</xdr:colOff>
      <xdr:row>61</xdr:row>
      <xdr:rowOff>52070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1040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36847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1049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144780</xdr:rowOff>
    </xdr:from>
    <xdr:to>
      <xdr:col>65</xdr:col>
      <xdr:colOff>53975</xdr:colOff>
      <xdr:row>61</xdr:row>
      <xdr:rowOff>74930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1043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59707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1051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50">
              <a:latin typeface="ＭＳ Ｐゴシック" panose="020B0600070205080204" pitchFamily="50" charset="-128"/>
              <a:ea typeface="ＭＳ Ｐゴシック" panose="020B0600070205080204" pitchFamily="50" charset="-128"/>
            </a:rPr>
            <a:t>類似団体平均及び全国平均、熊本県平均と比較すると上回っている。増加要因は、令和</a:t>
          </a:r>
          <a:r>
            <a:rPr kumimoji="1" lang="en-US" altLang="ja-JP" sz="1250">
              <a:latin typeface="ＭＳ Ｐゴシック" panose="020B0600070205080204" pitchFamily="50" charset="-128"/>
              <a:ea typeface="ＭＳ Ｐゴシック" panose="020B0600070205080204" pitchFamily="50" charset="-128"/>
            </a:rPr>
            <a:t>6</a:t>
          </a:r>
          <a:r>
            <a:rPr kumimoji="1" lang="ja-JP" altLang="en-US" sz="1250">
              <a:latin typeface="ＭＳ Ｐゴシック" panose="020B0600070205080204" pitchFamily="50" charset="-128"/>
              <a:ea typeface="ＭＳ Ｐゴシック" panose="020B0600070205080204" pitchFamily="50" charset="-128"/>
            </a:rPr>
            <a:t>年</a:t>
          </a:r>
          <a:r>
            <a:rPr kumimoji="1" lang="en-US" altLang="ja-JP" sz="1250">
              <a:latin typeface="ＭＳ Ｐゴシック" panose="020B0600070205080204" pitchFamily="50" charset="-128"/>
              <a:ea typeface="ＭＳ Ｐゴシック" panose="020B0600070205080204" pitchFamily="50" charset="-128"/>
            </a:rPr>
            <a:t>4</a:t>
          </a:r>
          <a:r>
            <a:rPr kumimoji="1" lang="ja-JP" altLang="en-US" sz="1250">
              <a:latin typeface="ＭＳ Ｐゴシック" panose="020B0600070205080204" pitchFamily="50" charset="-128"/>
              <a:ea typeface="ＭＳ Ｐゴシック" panose="020B0600070205080204" pitchFamily="50" charset="-128"/>
            </a:rPr>
            <a:t>月</a:t>
          </a:r>
          <a:r>
            <a:rPr kumimoji="1" lang="en-US" altLang="ja-JP" sz="1250">
              <a:latin typeface="ＭＳ Ｐゴシック" panose="020B0600070205080204" pitchFamily="50" charset="-128"/>
              <a:ea typeface="ＭＳ Ｐゴシック" panose="020B0600070205080204" pitchFamily="50" charset="-128"/>
            </a:rPr>
            <a:t>1</a:t>
          </a:r>
          <a:r>
            <a:rPr kumimoji="1" lang="ja-JP" altLang="en-US" sz="1250">
              <a:latin typeface="ＭＳ Ｐゴシック" panose="020B0600070205080204" pitchFamily="50" charset="-128"/>
              <a:ea typeface="ＭＳ Ｐゴシック" panose="020B0600070205080204" pitchFamily="50" charset="-128"/>
            </a:rPr>
            <a:t>日から上下水道事業が法適用の公営企業会計に移行したことに伴い、支出の性質がこれまでの繰出金から補助費等へ変わったためである。</a:t>
          </a:r>
          <a:endParaRPr kumimoji="1" lang="en-US" altLang="ja-JP" sz="1250">
            <a:latin typeface="ＭＳ Ｐゴシック" panose="020B0600070205080204" pitchFamily="50" charset="-128"/>
            <a:ea typeface="ＭＳ Ｐゴシック" panose="020B0600070205080204" pitchFamily="50" charset="-128"/>
          </a:endParaRPr>
        </a:p>
        <a:p>
          <a:r>
            <a:rPr kumimoji="1" lang="ja-JP" altLang="en-US" sz="1250">
              <a:latin typeface="ＭＳ Ｐゴシック" panose="020B0600070205080204" pitchFamily="50" charset="-128"/>
              <a:ea typeface="ＭＳ Ｐゴシック" panose="020B0600070205080204" pitchFamily="50" charset="-128"/>
            </a:rPr>
            <a:t>　今後は、天草広域連合新ごみ処理施設整備事業に係る負担金の増が見込まれる。また、航路を含む地域公共交通事業における維持経費等に係る補助金の増も見込まれる。</a:t>
          </a: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44704</xdr:rowOff>
    </xdr:from>
    <xdr:to>
      <xdr:col>82</xdr:col>
      <xdr:colOff>107950</xdr:colOff>
      <xdr:row>38</xdr:row>
      <xdr:rowOff>26416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216904"/>
          <a:ext cx="838200" cy="32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127017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299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17272</xdr:rowOff>
    </xdr:from>
    <xdr:to>
      <xdr:col>78</xdr:col>
      <xdr:colOff>69850</xdr:colOff>
      <xdr:row>36</xdr:row>
      <xdr:rowOff>44704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18947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161290</xdr:rowOff>
    </xdr:from>
    <xdr:to>
      <xdr:col>73</xdr:col>
      <xdr:colOff>180975</xdr:colOff>
      <xdr:row>36</xdr:row>
      <xdr:rowOff>17272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16204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161290</xdr:rowOff>
    </xdr:from>
    <xdr:to>
      <xdr:col>69</xdr:col>
      <xdr:colOff>92075</xdr:colOff>
      <xdr:row>36</xdr:row>
      <xdr:rowOff>8128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16204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137431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147066</xdr:rowOff>
    </xdr:from>
    <xdr:to>
      <xdr:col>82</xdr:col>
      <xdr:colOff>158750</xdr:colOff>
      <xdr:row>38</xdr:row>
      <xdr:rowOff>77215</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119143</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165354</xdr:rowOff>
    </xdr:from>
    <xdr:to>
      <xdr:col>78</xdr:col>
      <xdr:colOff>120650</xdr:colOff>
      <xdr:row>36</xdr:row>
      <xdr:rowOff>95504</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105681</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593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137922</xdr:rowOff>
    </xdr:from>
    <xdr:to>
      <xdr:col>74</xdr:col>
      <xdr:colOff>31750</xdr:colOff>
      <xdr:row>36</xdr:row>
      <xdr:rowOff>68072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78249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110490</xdr:rowOff>
    </xdr:from>
    <xdr:to>
      <xdr:col>69</xdr:col>
      <xdr:colOff>142875</xdr:colOff>
      <xdr:row>36</xdr:row>
      <xdr:rowOff>40640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50817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128778</xdr:rowOff>
    </xdr:from>
    <xdr:to>
      <xdr:col>65</xdr:col>
      <xdr:colOff>53975</xdr:colOff>
      <xdr:row>36</xdr:row>
      <xdr:rowOff>58928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69105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類似団体平均及び全国平均と比較すると上回っている。これは平成２３年度から実施した緊急防災・減災事業や都市再生整備計画事業等の大型事業に積極的に取り組んできたことに伴い、地方債残高が増加したためである。前年度からの減少要因は、元利償還金が前年度比△</a:t>
          </a:r>
          <a:r>
            <a:rPr kumimoji="1" lang="en-US" altLang="ja-JP" sz="1200">
              <a:latin typeface="ＭＳ Ｐゴシック" panose="020B0600070205080204" pitchFamily="50" charset="-128"/>
              <a:ea typeface="ＭＳ Ｐゴシック" panose="020B0600070205080204" pitchFamily="50" charset="-128"/>
            </a:rPr>
            <a:t>28,260</a:t>
          </a:r>
          <a:r>
            <a:rPr kumimoji="1" lang="ja-JP" altLang="en-US" sz="1200">
              <a:latin typeface="ＭＳ Ｐゴシック" panose="020B0600070205080204" pitchFamily="50" charset="-128"/>
              <a:ea typeface="ＭＳ Ｐゴシック" panose="020B0600070205080204" pitchFamily="50" charset="-128"/>
            </a:rPr>
            <a:t>千円となったためである。公債費は、ピークを迎え減少傾向であるが、中長期において義務教育学校施設整備等の計画や天草広域連合新ごみ処理施設整備事業に係る負担金が控えているため、借り入れの抑制を図りながら、減少させ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1270</xdr:rowOff>
    </xdr:from>
    <xdr:to>
      <xdr:col>24</xdr:col>
      <xdr:colOff>25400</xdr:colOff>
      <xdr:row>77</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20292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62247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292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50800</xdr:rowOff>
    </xdr:from>
    <xdr:to>
      <xdr:col>19</xdr:col>
      <xdr:colOff>187325</xdr:colOff>
      <xdr:row>77</xdr:row>
      <xdr:rowOff>85089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098800" y="1325245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1287</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286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66039</xdr:rowOff>
    </xdr:from>
    <xdr:to>
      <xdr:col>15</xdr:col>
      <xdr:colOff>98425</xdr:colOff>
      <xdr:row>77</xdr:row>
      <xdr:rowOff>85089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326768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66039</xdr:rowOff>
    </xdr:from>
    <xdr:to>
      <xdr:col>11</xdr:col>
      <xdr:colOff>9525</xdr:colOff>
      <xdr:row>77</xdr:row>
      <xdr:rowOff>142239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267689"/>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146067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146067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121920</xdr:rowOff>
    </xdr:from>
    <xdr:to>
      <xdr:col>24</xdr:col>
      <xdr:colOff>76200</xdr:colOff>
      <xdr:row>77</xdr:row>
      <xdr:rowOff>52070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93997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0</xdr:rowOff>
    </xdr:from>
    <xdr:to>
      <xdr:col>20</xdr:col>
      <xdr:colOff>38100</xdr:colOff>
      <xdr:row>77</xdr:row>
      <xdr:rowOff>101600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20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86377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3288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34289</xdr:rowOff>
    </xdr:from>
    <xdr:to>
      <xdr:col>15</xdr:col>
      <xdr:colOff>149225</xdr:colOff>
      <xdr:row>77</xdr:row>
      <xdr:rowOff>135889</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120666</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332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15239</xdr:rowOff>
    </xdr:from>
    <xdr:to>
      <xdr:col>11</xdr:col>
      <xdr:colOff>60325</xdr:colOff>
      <xdr:row>77</xdr:row>
      <xdr:rowOff>116839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101616</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303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91439</xdr:rowOff>
    </xdr:from>
    <xdr:to>
      <xdr:col>6</xdr:col>
      <xdr:colOff>171450</xdr:colOff>
      <xdr:row>78</xdr:row>
      <xdr:rowOff>21589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29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6366</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379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類似団体平均及び全国平均、熊本県平均と比較すると下回っているが、前年度比＋</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ポイントとなった。増加要因は、人件費及び維持補修費の増加によるものである。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1270</xdr:rowOff>
    </xdr:from>
    <xdr:to>
      <xdr:col>82</xdr:col>
      <xdr:colOff>107950</xdr:colOff>
      <xdr:row>77</xdr:row>
      <xdr:rowOff>39370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2029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55897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257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119380</xdr:rowOff>
    </xdr:from>
    <xdr:to>
      <xdr:col>78</xdr:col>
      <xdr:colOff>69850</xdr:colOff>
      <xdr:row>77</xdr:row>
      <xdr:rowOff>1270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1495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58420</xdr:rowOff>
    </xdr:from>
    <xdr:to>
      <xdr:col>73</xdr:col>
      <xdr:colOff>180975</xdr:colOff>
      <xdr:row>76</xdr:row>
      <xdr:rowOff>119380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0886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58420</xdr:rowOff>
    </xdr:from>
    <xdr:to>
      <xdr:col>69</xdr:col>
      <xdr:colOff>92075</xdr:colOff>
      <xdr:row>76</xdr:row>
      <xdr:rowOff>149861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08862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17797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97807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160020</xdr:rowOff>
    </xdr:from>
    <xdr:to>
      <xdr:col>82</xdr:col>
      <xdr:colOff>158750</xdr:colOff>
      <xdr:row>77</xdr:row>
      <xdr:rowOff>90170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5097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121920</xdr:rowOff>
    </xdr:from>
    <xdr:to>
      <xdr:col>78</xdr:col>
      <xdr:colOff>120650</xdr:colOff>
      <xdr:row>77</xdr:row>
      <xdr:rowOff>52070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62247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920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68580</xdr:rowOff>
    </xdr:from>
    <xdr:to>
      <xdr:col>74</xdr:col>
      <xdr:colOff>31750</xdr:colOff>
      <xdr:row>76</xdr:row>
      <xdr:rowOff>170180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8907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86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7620</xdr:rowOff>
    </xdr:from>
    <xdr:to>
      <xdr:col>69</xdr:col>
      <xdr:colOff>142875</xdr:colOff>
      <xdr:row>76</xdr:row>
      <xdr:rowOff>109220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119397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99061</xdr:rowOff>
    </xdr:from>
    <xdr:to>
      <xdr:col>65</xdr:col>
      <xdr:colOff>53975</xdr:colOff>
      <xdr:row>77</xdr:row>
      <xdr:rowOff>29211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39387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熊本県苓北町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25555</xdr:rowOff>
    </xdr:from>
    <xdr:to>
      <xdr:col>29</xdr:col>
      <xdr:colOff>127000</xdr:colOff>
      <xdr:row>17</xdr:row>
      <xdr:rowOff>78539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987830"/>
          <a:ext cx="647700" cy="529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93918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713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78539</xdr:rowOff>
    </xdr:from>
    <xdr:to>
      <xdr:col>26</xdr:col>
      <xdr:colOff>50800</xdr:colOff>
      <xdr:row>17</xdr:row>
      <xdr:rowOff>109308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040814"/>
          <a:ext cx="698500" cy="307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99408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718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109308</xdr:rowOff>
    </xdr:from>
    <xdr:to>
      <xdr:col>22</xdr:col>
      <xdr:colOff>114300</xdr:colOff>
      <xdr:row>17</xdr:row>
      <xdr:rowOff>148953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071583"/>
          <a:ext cx="698500" cy="396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138927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75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148953</xdr:rowOff>
    </xdr:from>
    <xdr:to>
      <xdr:col>18</xdr:col>
      <xdr:colOff>177800</xdr:colOff>
      <xdr:row>18</xdr:row>
      <xdr:rowOff>26161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111228"/>
          <a:ext cx="698500" cy="486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152163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771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9494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2800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146205</xdr:rowOff>
    </xdr:from>
    <xdr:to>
      <xdr:col>29</xdr:col>
      <xdr:colOff>177800</xdr:colOff>
      <xdr:row>17</xdr:row>
      <xdr:rowOff>76355</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9370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118282</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909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27739</xdr:rowOff>
    </xdr:from>
    <xdr:to>
      <xdr:col>26</xdr:col>
      <xdr:colOff>101600</xdr:colOff>
      <xdr:row>17</xdr:row>
      <xdr:rowOff>129339</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9900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114116</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0763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58508</xdr:rowOff>
    </xdr:from>
    <xdr:to>
      <xdr:col>22</xdr:col>
      <xdr:colOff>165100</xdr:colOff>
      <xdr:row>17</xdr:row>
      <xdr:rowOff>160108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0207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144885</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107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98153</xdr:rowOff>
    </xdr:from>
    <xdr:to>
      <xdr:col>19</xdr:col>
      <xdr:colOff>38100</xdr:colOff>
      <xdr:row>18</xdr:row>
      <xdr:rowOff>28303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0604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13080</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14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146811</xdr:rowOff>
    </xdr:from>
    <xdr:to>
      <xdr:col>15</xdr:col>
      <xdr:colOff>101600</xdr:colOff>
      <xdr:row>18</xdr:row>
      <xdr:rowOff>76961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1090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61738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195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182728</xdr:rowOff>
    </xdr:from>
    <xdr:to>
      <xdr:col>29</xdr:col>
      <xdr:colOff>127000</xdr:colOff>
      <xdr:row>35</xdr:row>
      <xdr:rowOff>217170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6793078"/>
          <a:ext cx="647700" cy="344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84167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7037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182728</xdr:rowOff>
    </xdr:from>
    <xdr:to>
      <xdr:col>26</xdr:col>
      <xdr:colOff>50800</xdr:colOff>
      <xdr:row>35</xdr:row>
      <xdr:rowOff>196850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6793078"/>
          <a:ext cx="698500" cy="141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17391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7142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196850</xdr:rowOff>
    </xdr:from>
    <xdr:to>
      <xdr:col>22</xdr:col>
      <xdr:colOff>114300</xdr:colOff>
      <xdr:row>35</xdr:row>
      <xdr:rowOff>274358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6807200"/>
          <a:ext cx="698500" cy="775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35806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716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274358</xdr:rowOff>
    </xdr:from>
    <xdr:to>
      <xdr:col>18</xdr:col>
      <xdr:colOff>177800</xdr:colOff>
      <xdr:row>35</xdr:row>
      <xdr:rowOff>290513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6884708"/>
          <a:ext cx="698500" cy="161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56316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71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67454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19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166370</xdr:rowOff>
    </xdr:from>
    <xdr:to>
      <xdr:col>29</xdr:col>
      <xdr:colOff>177800</xdr:colOff>
      <xdr:row>35</xdr:row>
      <xdr:rowOff>267970</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7767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11447</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62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131928</xdr:rowOff>
    </xdr:from>
    <xdr:to>
      <xdr:col>26</xdr:col>
      <xdr:colOff>101600</xdr:colOff>
      <xdr:row>35</xdr:row>
      <xdr:rowOff>233528</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7422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243705</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511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146050</xdr:rowOff>
    </xdr:from>
    <xdr:to>
      <xdr:col>22</xdr:col>
      <xdr:colOff>165100</xdr:colOff>
      <xdr:row>35</xdr:row>
      <xdr:rowOff>247650</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7564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257827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223558</xdr:rowOff>
    </xdr:from>
    <xdr:to>
      <xdr:col>19</xdr:col>
      <xdr:colOff>38100</xdr:colOff>
      <xdr:row>35</xdr:row>
      <xdr:rowOff>325158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8339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335335</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602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239713</xdr:rowOff>
    </xdr:from>
    <xdr:to>
      <xdr:col>15</xdr:col>
      <xdr:colOff>101600</xdr:colOff>
      <xdr:row>35</xdr:row>
      <xdr:rowOff>341313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8500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8590</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618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熊本県苓北町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6,222
6,128
67.58
5,766,580
5,488,129
268,258
3,583,756
5,639,148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55354</xdr:rowOff>
    </xdr:from>
    <xdr:to>
      <xdr:col>24</xdr:col>
      <xdr:colOff>63500</xdr:colOff>
      <xdr:row>35</xdr:row>
      <xdr:rowOff>139708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56104"/>
          <a:ext cx="838200" cy="8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63245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21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133284</xdr:rowOff>
    </xdr:from>
    <xdr:to>
      <xdr:col>19</xdr:col>
      <xdr:colOff>177800</xdr:colOff>
      <xdr:row>35</xdr:row>
      <xdr:rowOff>139708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134034"/>
          <a:ext cx="889000" cy="6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85816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4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133284</xdr:rowOff>
    </xdr:from>
    <xdr:to>
      <xdr:col>15</xdr:col>
      <xdr:colOff>50800</xdr:colOff>
      <xdr:row>35</xdr:row>
      <xdr:rowOff>144554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34034"/>
          <a:ext cx="889000" cy="1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118254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7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144554</xdr:rowOff>
    </xdr:from>
    <xdr:to>
      <xdr:col>10</xdr:col>
      <xdr:colOff>114300</xdr:colOff>
      <xdr:row>36</xdr:row>
      <xdr:rowOff>48032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45304"/>
          <a:ext cx="889000" cy="7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126979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163029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2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4554</xdr:rowOff>
    </xdr:from>
    <xdr:to>
      <xdr:col>24</xdr:col>
      <xdr:colOff>114300</xdr:colOff>
      <xdr:row>35</xdr:row>
      <xdr:rowOff>106154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0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154431</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83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88908</xdr:rowOff>
    </xdr:from>
    <xdr:to>
      <xdr:col>20</xdr:col>
      <xdr:colOff>38100</xdr:colOff>
      <xdr:row>36</xdr:row>
      <xdr:rowOff>19058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8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10185</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182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82484</xdr:rowOff>
    </xdr:from>
    <xdr:to>
      <xdr:col>15</xdr:col>
      <xdr:colOff>101600</xdr:colOff>
      <xdr:row>36</xdr:row>
      <xdr:rowOff>12634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83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3761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175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93754</xdr:rowOff>
    </xdr:from>
    <xdr:to>
      <xdr:col>10</xdr:col>
      <xdr:colOff>165100</xdr:colOff>
      <xdr:row>36</xdr:row>
      <xdr:rowOff>23904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94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15031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187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168682</xdr:rowOff>
    </xdr:from>
    <xdr:to>
      <xdr:col>6</xdr:col>
      <xdr:colOff>38100</xdr:colOff>
      <xdr:row>36</xdr:row>
      <xdr:rowOff>98832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6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89959</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262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80188</xdr:rowOff>
    </xdr:from>
    <xdr:to>
      <xdr:col>24</xdr:col>
      <xdr:colOff>63500</xdr:colOff>
      <xdr:row>58</xdr:row>
      <xdr:rowOff>80221</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10024288"/>
          <a:ext cx="83820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80221</xdr:rowOff>
    </xdr:from>
    <xdr:to>
      <xdr:col>19</xdr:col>
      <xdr:colOff>177800</xdr:colOff>
      <xdr:row>58</xdr:row>
      <xdr:rowOff>86451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10024321"/>
          <a:ext cx="889000" cy="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3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86451</xdr:rowOff>
    </xdr:from>
    <xdr:to>
      <xdr:col>15</xdr:col>
      <xdr:colOff>50800</xdr:colOff>
      <xdr:row>58</xdr:row>
      <xdr:rowOff>97744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30551"/>
          <a:ext cx="889000" cy="11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94090</xdr:rowOff>
    </xdr:from>
    <xdr:to>
      <xdr:col>10</xdr:col>
      <xdr:colOff>114300</xdr:colOff>
      <xdr:row>58</xdr:row>
      <xdr:rowOff>97744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1130300" y="10038190"/>
          <a:ext cx="889000" cy="3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145705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147672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29388</xdr:rowOff>
    </xdr:from>
    <xdr:to>
      <xdr:col>24</xdr:col>
      <xdr:colOff>114300</xdr:colOff>
      <xdr:row>58</xdr:row>
      <xdr:rowOff>130988</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73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149172</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29421</xdr:rowOff>
    </xdr:from>
    <xdr:to>
      <xdr:col>20</xdr:col>
      <xdr:colOff>38100</xdr:colOff>
      <xdr:row>58</xdr:row>
      <xdr:rowOff>131021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73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122148</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10066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35651</xdr:rowOff>
    </xdr:from>
    <xdr:to>
      <xdr:col>15</xdr:col>
      <xdr:colOff>101600</xdr:colOff>
      <xdr:row>58</xdr:row>
      <xdr:rowOff>137251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7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128378</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10072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46944</xdr:rowOff>
    </xdr:from>
    <xdr:to>
      <xdr:col>10</xdr:col>
      <xdr:colOff>165100</xdr:colOff>
      <xdr:row>58</xdr:row>
      <xdr:rowOff>148544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9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139671</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10083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43290</xdr:rowOff>
    </xdr:from>
    <xdr:to>
      <xdr:col>6</xdr:col>
      <xdr:colOff>38100</xdr:colOff>
      <xdr:row>58</xdr:row>
      <xdr:rowOff>144890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136017</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1008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64357</xdr:rowOff>
    </xdr:from>
    <xdr:to>
      <xdr:col>24</xdr:col>
      <xdr:colOff>63500</xdr:colOff>
      <xdr:row>77</xdr:row>
      <xdr:rowOff>122917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266007"/>
          <a:ext cx="838200" cy="58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24713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26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73216</xdr:rowOff>
    </xdr:from>
    <xdr:to>
      <xdr:col>19</xdr:col>
      <xdr:colOff>177800</xdr:colOff>
      <xdr:row>77</xdr:row>
      <xdr:rowOff>122917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274866"/>
          <a:ext cx="889000" cy="49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15663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38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65824</xdr:rowOff>
    </xdr:from>
    <xdr:to>
      <xdr:col>15</xdr:col>
      <xdr:colOff>50800</xdr:colOff>
      <xdr:row>77</xdr:row>
      <xdr:rowOff>73216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267474"/>
          <a:ext cx="889000" cy="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31627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40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62985</xdr:rowOff>
    </xdr:from>
    <xdr:to>
      <xdr:col>10</xdr:col>
      <xdr:colOff>114300</xdr:colOff>
      <xdr:row>77</xdr:row>
      <xdr:rowOff>65824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264635"/>
          <a:ext cx="889000" cy="2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37304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41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62050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43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13557</xdr:rowOff>
    </xdr:from>
    <xdr:to>
      <xdr:col>24</xdr:col>
      <xdr:colOff>114300</xdr:colOff>
      <xdr:row>77</xdr:row>
      <xdr:rowOff>115157</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215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36434</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066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72117</xdr:rowOff>
    </xdr:from>
    <xdr:to>
      <xdr:col>20</xdr:col>
      <xdr:colOff>38100</xdr:colOff>
      <xdr:row>78</xdr:row>
      <xdr:rowOff>2267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27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18794</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3048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22416</xdr:rowOff>
    </xdr:from>
    <xdr:to>
      <xdr:col>15</xdr:col>
      <xdr:colOff>101600</xdr:colOff>
      <xdr:row>77</xdr:row>
      <xdr:rowOff>124016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224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140543</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2999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15024</xdr:rowOff>
    </xdr:from>
    <xdr:to>
      <xdr:col>10</xdr:col>
      <xdr:colOff>165100</xdr:colOff>
      <xdr:row>77</xdr:row>
      <xdr:rowOff>116624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216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133151</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2991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12185</xdr:rowOff>
    </xdr:from>
    <xdr:to>
      <xdr:col>6</xdr:col>
      <xdr:colOff>38100</xdr:colOff>
      <xdr:row>77</xdr:row>
      <xdr:rowOff>113785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21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130312</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2989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147602</xdr:rowOff>
    </xdr:from>
    <xdr:to>
      <xdr:col>24</xdr:col>
      <xdr:colOff>63500</xdr:colOff>
      <xdr:row>94</xdr:row>
      <xdr:rowOff>152113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6263902"/>
          <a:ext cx="838200" cy="4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154142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613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147602</xdr:rowOff>
    </xdr:from>
    <xdr:to>
      <xdr:col>19</xdr:col>
      <xdr:colOff>177800</xdr:colOff>
      <xdr:row>96</xdr:row>
      <xdr:rowOff>63767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263902"/>
          <a:ext cx="889000" cy="25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140288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77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31344</xdr:rowOff>
    </xdr:from>
    <xdr:to>
      <xdr:col>15</xdr:col>
      <xdr:colOff>50800</xdr:colOff>
      <xdr:row>96</xdr:row>
      <xdr:rowOff>63767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319094"/>
          <a:ext cx="889000" cy="203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9331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81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31344</xdr:rowOff>
    </xdr:from>
    <xdr:to>
      <xdr:col>10</xdr:col>
      <xdr:colOff>114300</xdr:colOff>
      <xdr:row>96</xdr:row>
      <xdr:rowOff>94642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319094"/>
          <a:ext cx="889000" cy="234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90309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72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103948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90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101313</xdr:rowOff>
    </xdr:from>
    <xdr:to>
      <xdr:col>24</xdr:col>
      <xdr:colOff>114300</xdr:colOff>
      <xdr:row>95</xdr:row>
      <xdr:rowOff>31463</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21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124190</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069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96802</xdr:rowOff>
    </xdr:from>
    <xdr:to>
      <xdr:col>20</xdr:col>
      <xdr:colOff>38100</xdr:colOff>
      <xdr:row>95</xdr:row>
      <xdr:rowOff>26952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21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43479</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5988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12967</xdr:rowOff>
    </xdr:from>
    <xdr:to>
      <xdr:col>15</xdr:col>
      <xdr:colOff>101600</xdr:colOff>
      <xdr:row>96</xdr:row>
      <xdr:rowOff>114567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472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131094</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6247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151994</xdr:rowOff>
    </xdr:from>
    <xdr:to>
      <xdr:col>10</xdr:col>
      <xdr:colOff>165100</xdr:colOff>
      <xdr:row>95</xdr:row>
      <xdr:rowOff>82144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26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98671</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6043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43842</xdr:rowOff>
    </xdr:from>
    <xdr:to>
      <xdr:col>6</xdr:col>
      <xdr:colOff>38100</xdr:colOff>
      <xdr:row>96</xdr:row>
      <xdr:rowOff>145442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503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161969</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30795" y="16278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15894</xdr:rowOff>
    </xdr:from>
    <xdr:to>
      <xdr:col>55</xdr:col>
      <xdr:colOff>0</xdr:colOff>
      <xdr:row>38</xdr:row>
      <xdr:rowOff>159855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530994"/>
          <a:ext cx="838200" cy="143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62293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34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151678</xdr:rowOff>
    </xdr:from>
    <xdr:to>
      <xdr:col>50</xdr:col>
      <xdr:colOff>114300</xdr:colOff>
      <xdr:row>38</xdr:row>
      <xdr:rowOff>159855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666778"/>
          <a:ext cx="889000" cy="8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58296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3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151678</xdr:rowOff>
    </xdr:from>
    <xdr:to>
      <xdr:col>45</xdr:col>
      <xdr:colOff>177800</xdr:colOff>
      <xdr:row>39</xdr:row>
      <xdr:rowOff>92772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666778"/>
          <a:ext cx="889000" cy="112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89809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6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45848</xdr:rowOff>
    </xdr:from>
    <xdr:to>
      <xdr:col>41</xdr:col>
      <xdr:colOff>50800</xdr:colOff>
      <xdr:row>39</xdr:row>
      <xdr:rowOff>92772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389498"/>
          <a:ext cx="889000" cy="389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131822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4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113834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43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136544</xdr:rowOff>
    </xdr:from>
    <xdr:to>
      <xdr:col>55</xdr:col>
      <xdr:colOff>50800</xdr:colOff>
      <xdr:row>38</xdr:row>
      <xdr:rowOff>66694</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8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114971</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458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109055</xdr:rowOff>
    </xdr:from>
    <xdr:to>
      <xdr:col>50</xdr:col>
      <xdr:colOff>165100</xdr:colOff>
      <xdr:row>39</xdr:row>
      <xdr:rowOff>39205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62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39</xdr:row>
      <xdr:rowOff>30332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71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100878</xdr:rowOff>
    </xdr:from>
    <xdr:to>
      <xdr:col>46</xdr:col>
      <xdr:colOff>38100</xdr:colOff>
      <xdr:row>39</xdr:row>
      <xdr:rowOff>31028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61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39</xdr:row>
      <xdr:rowOff>22155</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708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41972</xdr:rowOff>
    </xdr:from>
    <xdr:to>
      <xdr:col>41</xdr:col>
      <xdr:colOff>101600</xdr:colOff>
      <xdr:row>39</xdr:row>
      <xdr:rowOff>143572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72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134699</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82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166498</xdr:rowOff>
    </xdr:from>
    <xdr:to>
      <xdr:col>36</xdr:col>
      <xdr:colOff>165100</xdr:colOff>
      <xdr:row>37</xdr:row>
      <xdr:rowOff>96648</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33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87775</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43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116578</xdr:rowOff>
    </xdr:from>
    <xdr:to>
      <xdr:col>55</xdr:col>
      <xdr:colOff>0</xdr:colOff>
      <xdr:row>58</xdr:row>
      <xdr:rowOff>119037</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10060678"/>
          <a:ext cx="838200" cy="2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110420</xdr:rowOff>
    </xdr:from>
    <xdr:to>
      <xdr:col>50</xdr:col>
      <xdr:colOff>114300</xdr:colOff>
      <xdr:row>58</xdr:row>
      <xdr:rowOff>119037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10054520"/>
          <a:ext cx="889000" cy="8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110420</xdr:rowOff>
    </xdr:from>
    <xdr:to>
      <xdr:col>45</xdr:col>
      <xdr:colOff>177800</xdr:colOff>
      <xdr:row>58</xdr:row>
      <xdr:rowOff>120691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10054520"/>
          <a:ext cx="889000" cy="1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112931</xdr:rowOff>
    </xdr:from>
    <xdr:to>
      <xdr:col>41</xdr:col>
      <xdr:colOff>50800</xdr:colOff>
      <xdr:row>58</xdr:row>
      <xdr:rowOff>120691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10057031"/>
          <a:ext cx="889000" cy="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143749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149698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65778</xdr:rowOff>
    </xdr:from>
    <xdr:to>
      <xdr:col>55</xdr:col>
      <xdr:colOff>50800</xdr:colOff>
      <xdr:row>58</xdr:row>
      <xdr:rowOff>167378</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10009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162774</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93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68237</xdr:rowOff>
    </xdr:from>
    <xdr:to>
      <xdr:col>50</xdr:col>
      <xdr:colOff>165100</xdr:colOff>
      <xdr:row>58</xdr:row>
      <xdr:rowOff>169837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10012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160964</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105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59620</xdr:rowOff>
    </xdr:from>
    <xdr:to>
      <xdr:col>46</xdr:col>
      <xdr:colOff>38100</xdr:colOff>
      <xdr:row>58</xdr:row>
      <xdr:rowOff>161220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1000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152347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096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69891</xdr:rowOff>
    </xdr:from>
    <xdr:to>
      <xdr:col>41</xdr:col>
      <xdr:colOff>101600</xdr:colOff>
      <xdr:row>59</xdr:row>
      <xdr:rowOff>41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10013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162618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106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62131</xdr:rowOff>
    </xdr:from>
    <xdr:to>
      <xdr:col>36</xdr:col>
      <xdr:colOff>165100</xdr:colOff>
      <xdr:row>58</xdr:row>
      <xdr:rowOff>163731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1000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154858</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10098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136934</xdr:rowOff>
    </xdr:from>
    <xdr:to>
      <xdr:col>55</xdr:col>
      <xdr:colOff>0</xdr:colOff>
      <xdr:row>78</xdr:row>
      <xdr:rowOff>138520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510034"/>
          <a:ext cx="838200" cy="1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133817</xdr:rowOff>
    </xdr:from>
    <xdr:to>
      <xdr:col>50</xdr:col>
      <xdr:colOff>114300</xdr:colOff>
      <xdr:row>78</xdr:row>
      <xdr:rowOff>136934</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506917"/>
          <a:ext cx="889000" cy="3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130635</xdr:rowOff>
    </xdr:from>
    <xdr:to>
      <xdr:col>45</xdr:col>
      <xdr:colOff>177800</xdr:colOff>
      <xdr:row>78</xdr:row>
      <xdr:rowOff>133817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503735"/>
          <a:ext cx="889000" cy="3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130635</xdr:rowOff>
    </xdr:from>
    <xdr:to>
      <xdr:col>41</xdr:col>
      <xdr:colOff>50800</xdr:colOff>
      <xdr:row>78</xdr:row>
      <xdr:rowOff>130818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503735"/>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17722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87720</xdr:rowOff>
    </xdr:from>
    <xdr:to>
      <xdr:col>55</xdr:col>
      <xdr:colOff>50800</xdr:colOff>
      <xdr:row>79</xdr:row>
      <xdr:rowOff>17870</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39448</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86134</xdr:rowOff>
    </xdr:from>
    <xdr:to>
      <xdr:col>50</xdr:col>
      <xdr:colOff>165100</xdr:colOff>
      <xdr:row>79</xdr:row>
      <xdr:rowOff>16284</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5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7411</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551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83017</xdr:rowOff>
    </xdr:from>
    <xdr:to>
      <xdr:col>46</xdr:col>
      <xdr:colOff>38100</xdr:colOff>
      <xdr:row>79</xdr:row>
      <xdr:rowOff>13167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5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4294</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548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79835</xdr:rowOff>
    </xdr:from>
    <xdr:to>
      <xdr:col>41</xdr:col>
      <xdr:colOff>101600</xdr:colOff>
      <xdr:row>79</xdr:row>
      <xdr:rowOff>9985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5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1112</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5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80018</xdr:rowOff>
    </xdr:from>
    <xdr:to>
      <xdr:col>36</xdr:col>
      <xdr:colOff>165100</xdr:colOff>
      <xdr:row>79</xdr:row>
      <xdr:rowOff>10168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5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1295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545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43464</xdr:rowOff>
    </xdr:from>
    <xdr:to>
      <xdr:col>55</xdr:col>
      <xdr:colOff>0</xdr:colOff>
      <xdr:row>98</xdr:row>
      <xdr:rowOff>57066</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845564"/>
          <a:ext cx="838200" cy="13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71699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30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34007</xdr:rowOff>
    </xdr:from>
    <xdr:to>
      <xdr:col>50</xdr:col>
      <xdr:colOff>114300</xdr:colOff>
      <xdr:row>98</xdr:row>
      <xdr:rowOff>57066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836107"/>
          <a:ext cx="889000" cy="2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2962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46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34007</xdr:rowOff>
    </xdr:from>
    <xdr:to>
      <xdr:col>45</xdr:col>
      <xdr:colOff>177800</xdr:colOff>
      <xdr:row>98</xdr:row>
      <xdr:rowOff>97718</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836107"/>
          <a:ext cx="889000" cy="63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26343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48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53648</xdr:rowOff>
    </xdr:from>
    <xdr:to>
      <xdr:col>41</xdr:col>
      <xdr:colOff>50800</xdr:colOff>
      <xdr:row>98</xdr:row>
      <xdr:rowOff>97718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855748"/>
          <a:ext cx="889000" cy="44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26621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40843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0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164114</xdr:rowOff>
    </xdr:from>
    <xdr:to>
      <xdr:col>55</xdr:col>
      <xdr:colOff>50800</xdr:colOff>
      <xdr:row>98</xdr:row>
      <xdr:rowOff>94264</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79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79041</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09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6266</xdr:rowOff>
    </xdr:from>
    <xdr:to>
      <xdr:col>50</xdr:col>
      <xdr:colOff>165100</xdr:colOff>
      <xdr:row>98</xdr:row>
      <xdr:rowOff>107866</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08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98993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901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154657</xdr:rowOff>
    </xdr:from>
    <xdr:to>
      <xdr:col>46</xdr:col>
      <xdr:colOff>38100</xdr:colOff>
      <xdr:row>98</xdr:row>
      <xdr:rowOff>84807</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8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75934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878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46918</xdr:rowOff>
    </xdr:from>
    <xdr:to>
      <xdr:col>41</xdr:col>
      <xdr:colOff>101600</xdr:colOff>
      <xdr:row>98</xdr:row>
      <xdr:rowOff>148518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49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139645</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41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2848</xdr:rowOff>
    </xdr:from>
    <xdr:to>
      <xdr:col>36</xdr:col>
      <xdr:colOff>165100</xdr:colOff>
      <xdr:row>98</xdr:row>
      <xdr:rowOff>104448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80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95575</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97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73827</xdr:rowOff>
    </xdr:from>
    <xdr:to>
      <xdr:col>85</xdr:col>
      <xdr:colOff>127000</xdr:colOff>
      <xdr:row>38</xdr:row>
      <xdr:rowOff>93793</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588927"/>
          <a:ext cx="838200" cy="19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6867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521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34704</xdr:rowOff>
    </xdr:from>
    <xdr:to>
      <xdr:col>81</xdr:col>
      <xdr:colOff>50800</xdr:colOff>
      <xdr:row>38</xdr:row>
      <xdr:rowOff>93793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549804"/>
          <a:ext cx="889000" cy="59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165513</xdr:rowOff>
    </xdr:from>
    <xdr:to>
      <xdr:col>76</xdr:col>
      <xdr:colOff>114300</xdr:colOff>
      <xdr:row>38</xdr:row>
      <xdr:rowOff>34704</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509163"/>
          <a:ext cx="889000" cy="40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143524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65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165513</xdr:rowOff>
    </xdr:from>
    <xdr:to>
      <xdr:col>71</xdr:col>
      <xdr:colOff>177800</xdr:colOff>
      <xdr:row>38</xdr:row>
      <xdr:rowOff>15790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509163"/>
          <a:ext cx="889000" cy="2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135509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650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121455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636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23027</xdr:rowOff>
    </xdr:from>
    <xdr:to>
      <xdr:col>85</xdr:col>
      <xdr:colOff>177800</xdr:colOff>
      <xdr:row>38</xdr:row>
      <xdr:rowOff>124627</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3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153854</xdr:rowOff>
    </xdr:from>
    <xdr:ext cx="534377"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326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42993</xdr:rowOff>
    </xdr:from>
    <xdr:to>
      <xdr:col>81</xdr:col>
      <xdr:colOff>101600</xdr:colOff>
      <xdr:row>38</xdr:row>
      <xdr:rowOff>144593</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58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135720</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14111" y="6650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155354</xdr:rowOff>
    </xdr:from>
    <xdr:to>
      <xdr:col>76</xdr:col>
      <xdr:colOff>165100</xdr:colOff>
      <xdr:row>38</xdr:row>
      <xdr:rowOff>85504</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49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102031</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25111" y="6274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114714</xdr:rowOff>
    </xdr:from>
    <xdr:to>
      <xdr:col>72</xdr:col>
      <xdr:colOff>38100</xdr:colOff>
      <xdr:row>38</xdr:row>
      <xdr:rowOff>44864</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45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61391</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36111" y="6233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136440</xdr:rowOff>
    </xdr:from>
    <xdr:to>
      <xdr:col>67</xdr:col>
      <xdr:colOff>101600</xdr:colOff>
      <xdr:row>38</xdr:row>
      <xdr:rowOff>66590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8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83117</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47111" y="6255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66171</xdr:rowOff>
    </xdr:from>
    <xdr:to>
      <xdr:col>85</xdr:col>
      <xdr:colOff>127000</xdr:colOff>
      <xdr:row>77</xdr:row>
      <xdr:rowOff>69191</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267821"/>
          <a:ext cx="838200" cy="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26012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227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60672</xdr:rowOff>
    </xdr:from>
    <xdr:to>
      <xdr:col>81</xdr:col>
      <xdr:colOff>50800</xdr:colOff>
      <xdr:row>77</xdr:row>
      <xdr:rowOff>66171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3262322"/>
          <a:ext cx="889000" cy="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149021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35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60672</xdr:rowOff>
    </xdr:from>
    <xdr:to>
      <xdr:col>76</xdr:col>
      <xdr:colOff>114300</xdr:colOff>
      <xdr:row>77</xdr:row>
      <xdr:rowOff>64278</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262322"/>
          <a:ext cx="889000" cy="3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153807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35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61961</xdr:rowOff>
    </xdr:from>
    <xdr:to>
      <xdr:col>71</xdr:col>
      <xdr:colOff>177800</xdr:colOff>
      <xdr:row>77</xdr:row>
      <xdr:rowOff>64278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814300" y="13263611"/>
          <a:ext cx="889000" cy="2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161213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36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15688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38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18391</xdr:rowOff>
    </xdr:from>
    <xdr:to>
      <xdr:col>85</xdr:col>
      <xdr:colOff>177800</xdr:colOff>
      <xdr:row>77</xdr:row>
      <xdr:rowOff>119991</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220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41268</xdr:rowOff>
    </xdr:from>
    <xdr:ext cx="599010"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071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15371</xdr:rowOff>
    </xdr:from>
    <xdr:to>
      <xdr:col>81</xdr:col>
      <xdr:colOff>101600</xdr:colOff>
      <xdr:row>77</xdr:row>
      <xdr:rowOff>116971</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21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133498</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181795" y="12992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9872</xdr:rowOff>
    </xdr:from>
    <xdr:to>
      <xdr:col>76</xdr:col>
      <xdr:colOff>165100</xdr:colOff>
      <xdr:row>77</xdr:row>
      <xdr:rowOff>111472</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211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127999</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986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13478</xdr:rowOff>
    </xdr:from>
    <xdr:to>
      <xdr:col>72</xdr:col>
      <xdr:colOff>38100</xdr:colOff>
      <xdr:row>77</xdr:row>
      <xdr:rowOff>115078</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21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131605</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03795" y="1299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11161</xdr:rowOff>
    </xdr:from>
    <xdr:to>
      <xdr:col>67</xdr:col>
      <xdr:colOff>101600</xdr:colOff>
      <xdr:row>77</xdr:row>
      <xdr:rowOff>112761</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21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129288</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14795" y="12988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54524</xdr:rowOff>
    </xdr:from>
    <xdr:to>
      <xdr:col>85</xdr:col>
      <xdr:colOff>127000</xdr:colOff>
      <xdr:row>98</xdr:row>
      <xdr:rowOff>115452</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6856624"/>
          <a:ext cx="838200" cy="60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54524</xdr:rowOff>
    </xdr:from>
    <xdr:to>
      <xdr:col>81</xdr:col>
      <xdr:colOff>50800</xdr:colOff>
      <xdr:row>98</xdr:row>
      <xdr:rowOff>125811</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856624"/>
          <a:ext cx="889000" cy="71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42281</xdr:rowOff>
    </xdr:from>
    <xdr:to>
      <xdr:col>76</xdr:col>
      <xdr:colOff>114300</xdr:colOff>
      <xdr:row>98</xdr:row>
      <xdr:rowOff>125811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844381"/>
          <a:ext cx="889000" cy="83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42281</xdr:rowOff>
    </xdr:from>
    <xdr:to>
      <xdr:col>71</xdr:col>
      <xdr:colOff>177800</xdr:colOff>
      <xdr:row>98</xdr:row>
      <xdr:rowOff>144794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844381"/>
          <a:ext cx="889000" cy="102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76650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64652</xdr:rowOff>
    </xdr:from>
    <xdr:to>
      <xdr:col>85</xdr:col>
      <xdr:colOff>177800</xdr:colOff>
      <xdr:row>98</xdr:row>
      <xdr:rowOff>166252</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86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43079</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845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3724</xdr:rowOff>
    </xdr:from>
    <xdr:to>
      <xdr:col>81</xdr:col>
      <xdr:colOff>101600</xdr:colOff>
      <xdr:row>98</xdr:row>
      <xdr:rowOff>105324</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80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96451</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898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75011</xdr:rowOff>
    </xdr:from>
    <xdr:to>
      <xdr:col>76</xdr:col>
      <xdr:colOff>165100</xdr:colOff>
      <xdr:row>99</xdr:row>
      <xdr:rowOff>5161</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87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167738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96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162931</xdr:rowOff>
    </xdr:from>
    <xdr:to>
      <xdr:col>72</xdr:col>
      <xdr:colOff>38100</xdr:colOff>
      <xdr:row>98</xdr:row>
      <xdr:rowOff>93081</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793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84208</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886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93994</xdr:rowOff>
    </xdr:from>
    <xdr:to>
      <xdr:col>67</xdr:col>
      <xdr:colOff>101600</xdr:colOff>
      <xdr:row>99</xdr:row>
      <xdr:rowOff>24144</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89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15271</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988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134534</xdr:rowOff>
    </xdr:from>
    <xdr:to>
      <xdr:col>116</xdr:col>
      <xdr:colOff>63500</xdr:colOff>
      <xdr:row>58</xdr:row>
      <xdr:rowOff>136706</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1323300" y="10078634"/>
          <a:ext cx="8382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135311</xdr:rowOff>
    </xdr:from>
    <xdr:to>
      <xdr:col>111</xdr:col>
      <xdr:colOff>177800</xdr:colOff>
      <xdr:row>58</xdr:row>
      <xdr:rowOff>136706</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079411"/>
          <a:ext cx="889000" cy="1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135311</xdr:rowOff>
    </xdr:from>
    <xdr:to>
      <xdr:col>107</xdr:col>
      <xdr:colOff>50800</xdr:colOff>
      <xdr:row>58</xdr:row>
      <xdr:rowOff>135448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10079411"/>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132819</xdr:rowOff>
    </xdr:from>
    <xdr:to>
      <xdr:col>102</xdr:col>
      <xdr:colOff>114300</xdr:colOff>
      <xdr:row>58</xdr:row>
      <xdr:rowOff>135448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076919"/>
          <a:ext cx="889000" cy="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126697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2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83734</xdr:rowOff>
    </xdr:from>
    <xdr:to>
      <xdr:col>116</xdr:col>
      <xdr:colOff>114300</xdr:colOff>
      <xdr:row>59</xdr:row>
      <xdr:rowOff>13884</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2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170111</xdr:rowOff>
    </xdr:from>
    <xdr:ext cx="378565"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42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85906</xdr:rowOff>
    </xdr:from>
    <xdr:to>
      <xdr:col>112</xdr:col>
      <xdr:colOff>38100</xdr:colOff>
      <xdr:row>59</xdr:row>
      <xdr:rowOff>16056</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30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7183</xdr:rowOff>
    </xdr:from>
    <xdr:ext cx="378565"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4017" y="101227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84511</xdr:rowOff>
    </xdr:from>
    <xdr:to>
      <xdr:col>107</xdr:col>
      <xdr:colOff>101600</xdr:colOff>
      <xdr:row>59</xdr:row>
      <xdr:rowOff>14661</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2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5788</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5017" y="101213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84648</xdr:rowOff>
    </xdr:from>
    <xdr:to>
      <xdr:col>102</xdr:col>
      <xdr:colOff>165100</xdr:colOff>
      <xdr:row>59</xdr:row>
      <xdr:rowOff>14798</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2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5925</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6017" y="101214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82019</xdr:rowOff>
    </xdr:from>
    <xdr:to>
      <xdr:col>98</xdr:col>
      <xdr:colOff>38100</xdr:colOff>
      <xdr:row>59</xdr:row>
      <xdr:rowOff>12169</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26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3296</xdr:rowOff>
    </xdr:from>
    <xdr:ext cx="378565"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67017" y="1011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167801</xdr:rowOff>
    </xdr:from>
    <xdr:to>
      <xdr:col>116</xdr:col>
      <xdr:colOff>63500</xdr:colOff>
      <xdr:row>74</xdr:row>
      <xdr:rowOff>25041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2169301"/>
          <a:ext cx="838200" cy="54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16561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875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147358</xdr:rowOff>
    </xdr:from>
    <xdr:to>
      <xdr:col>111</xdr:col>
      <xdr:colOff>177800</xdr:colOff>
      <xdr:row>70</xdr:row>
      <xdr:rowOff>167801</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0434300" y="12148858"/>
          <a:ext cx="889000" cy="20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116264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8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147358</xdr:rowOff>
    </xdr:from>
    <xdr:to>
      <xdr:col>107</xdr:col>
      <xdr:colOff>50800</xdr:colOff>
      <xdr:row>71</xdr:row>
      <xdr:rowOff>131209</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148858"/>
          <a:ext cx="889000" cy="155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117227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131209</xdr:rowOff>
    </xdr:from>
    <xdr:to>
      <xdr:col>102</xdr:col>
      <xdr:colOff>114300</xdr:colOff>
      <xdr:row>72</xdr:row>
      <xdr:rowOff>12795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2304159"/>
          <a:ext cx="889000" cy="53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142422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2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93224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78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145691</xdr:rowOff>
    </xdr:from>
    <xdr:to>
      <xdr:col>116</xdr:col>
      <xdr:colOff>114300</xdr:colOff>
      <xdr:row>74</xdr:row>
      <xdr:rowOff>75841</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661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168568</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51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117001</xdr:rowOff>
    </xdr:from>
    <xdr:to>
      <xdr:col>112</xdr:col>
      <xdr:colOff>38100</xdr:colOff>
      <xdr:row>71</xdr:row>
      <xdr:rowOff>47151</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11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69</xdr:row>
      <xdr:rowOff>63678</xdr:rowOff>
    </xdr:from>
    <xdr:ext cx="59901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23795" y="11893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96558</xdr:rowOff>
    </xdr:from>
    <xdr:to>
      <xdr:col>107</xdr:col>
      <xdr:colOff>101600</xdr:colOff>
      <xdr:row>71</xdr:row>
      <xdr:rowOff>26708</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098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43235</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1873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80409</xdr:rowOff>
    </xdr:from>
    <xdr:to>
      <xdr:col>102</xdr:col>
      <xdr:colOff>165100</xdr:colOff>
      <xdr:row>72</xdr:row>
      <xdr:rowOff>10559</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253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70</xdr:row>
      <xdr:rowOff>27086</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45795" y="12028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133445</xdr:rowOff>
    </xdr:from>
    <xdr:to>
      <xdr:col>98</xdr:col>
      <xdr:colOff>38100</xdr:colOff>
      <xdr:row>72</xdr:row>
      <xdr:rowOff>63595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30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80122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08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の性質別歳出の特徴は、扶助費、維持補修費、繰出金、公債費が類似団体を上回って推移していることである。この主な要因は、町の重要施策である少子化・子育て支援施策（医療費無償化・保育料無償化）に取り組んでいるためである。また、町内に医療施設が数多く存在することから、町民の利便性が高いため、医療費、給付費、保護措置費等が高い水準にあるためである。維持補修費は、施設の老朽化が進み修繕を余儀なくされている状況であり、公共施設等総合管理計画に基づく計画的な管理・運営を行っていく。繰出金は、高齢化率が高く、国保税、介護保険料、後期高齢者医療の各特別会計への繰出金が増加しているためであり、今後も高齢化に伴い高い水準を推移すると見込んでいる。国保税、公債費は、平成２３年度から実施した緊急防災・減災事業や都市再生整備計画事業等の大型事業に伴い、地方債残高が増加した。公債費はピークを迎え減少傾向であるが、引き続き交付税措置率の高い緊急防災・減災事業債及び過疎対策事業債を活用した事業を進めているため今後、公債費は増加する見込みである。また、中長期において義務教育学校施設整備等の計画や天草広域連合新ごみ処理施設整備事業に係る負担金が控えているため、選択と集中による新規事業の抑制に努め、借入と返済のバランスを図りながら、引き続き起債残高を減少させ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水道、下水道事業については、令和６年４月１日より法適用化され、複式簿記による経営成績や財政状況の把握が可能になったため、公営企業会計の独立採算制の原則により使用料の見直しも含めて健全な経営につなげ、一般会計（補助費）の負担軽減に努め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熊本県苓北町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6,222
6,128
67.58
5,766,580
5,488,129
268,258
3,583,756
5,639,148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39751</xdr:rowOff>
    </xdr:from>
    <xdr:to>
      <xdr:col>24</xdr:col>
      <xdr:colOff>63500</xdr:colOff>
      <xdr:row>36</xdr:row>
      <xdr:rowOff>55880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11951"/>
          <a:ext cx="838200" cy="16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168927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69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134747</xdr:rowOff>
    </xdr:from>
    <xdr:to>
      <xdr:col>19</xdr:col>
      <xdr:colOff>177800</xdr:colOff>
      <xdr:row>36</xdr:row>
      <xdr:rowOff>55880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135497"/>
          <a:ext cx="889000" cy="9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150639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2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116332</xdr:rowOff>
    </xdr:from>
    <xdr:to>
      <xdr:col>15</xdr:col>
      <xdr:colOff>50800</xdr:colOff>
      <xdr:row>35</xdr:row>
      <xdr:rowOff>134747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17082"/>
          <a:ext cx="889000"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5351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4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116332</xdr:rowOff>
    </xdr:from>
    <xdr:to>
      <xdr:col>10</xdr:col>
      <xdr:colOff>114300</xdr:colOff>
      <xdr:row>35</xdr:row>
      <xdr:rowOff>130683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17082"/>
          <a:ext cx="889000" cy="14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8907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160401</xdr:rowOff>
    </xdr:from>
    <xdr:to>
      <xdr:col>24</xdr:col>
      <xdr:colOff>114300</xdr:colOff>
      <xdr:row>36</xdr:row>
      <xdr:rowOff>90551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61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11828</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12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5080</xdr:rowOff>
    </xdr:from>
    <xdr:to>
      <xdr:col>20</xdr:col>
      <xdr:colOff>38100</xdr:colOff>
      <xdr:row>36</xdr:row>
      <xdr:rowOff>106680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7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123207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952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83947</xdr:rowOff>
    </xdr:from>
    <xdr:to>
      <xdr:col>15</xdr:col>
      <xdr:colOff>101600</xdr:colOff>
      <xdr:row>36</xdr:row>
      <xdr:rowOff>14097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84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30624</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85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65532</xdr:rowOff>
    </xdr:from>
    <xdr:to>
      <xdr:col>10</xdr:col>
      <xdr:colOff>165100</xdr:colOff>
      <xdr:row>35</xdr:row>
      <xdr:rowOff>167132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6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12209</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841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79883</xdr:rowOff>
    </xdr:from>
    <xdr:to>
      <xdr:col>6</xdr:col>
      <xdr:colOff>38100</xdr:colOff>
      <xdr:row>36</xdr:row>
      <xdr:rowOff>10033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80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26560</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855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128952</xdr:rowOff>
    </xdr:from>
    <xdr:to>
      <xdr:col>24</xdr:col>
      <xdr:colOff>63500</xdr:colOff>
      <xdr:row>57</xdr:row>
      <xdr:rowOff>163862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01602"/>
          <a:ext cx="838200" cy="3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128952</xdr:rowOff>
    </xdr:from>
    <xdr:to>
      <xdr:col>19</xdr:col>
      <xdr:colOff>177800</xdr:colOff>
      <xdr:row>57</xdr:row>
      <xdr:rowOff>162509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01602"/>
          <a:ext cx="889000" cy="33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162509</xdr:rowOff>
    </xdr:from>
    <xdr:to>
      <xdr:col>15</xdr:col>
      <xdr:colOff>50800</xdr:colOff>
      <xdr:row>58</xdr:row>
      <xdr:rowOff>6362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35159"/>
          <a:ext cx="889000" cy="1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87104</xdr:rowOff>
    </xdr:from>
    <xdr:to>
      <xdr:col>10</xdr:col>
      <xdr:colOff>114300</xdr:colOff>
      <xdr:row>58</xdr:row>
      <xdr:rowOff>6362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59754"/>
          <a:ext cx="889000" cy="9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89777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1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113062</xdr:rowOff>
    </xdr:from>
    <xdr:to>
      <xdr:col>24</xdr:col>
      <xdr:colOff>114300</xdr:colOff>
      <xdr:row>58</xdr:row>
      <xdr:rowOff>43212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8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27989</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0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78152</xdr:rowOff>
    </xdr:from>
    <xdr:to>
      <xdr:col>20</xdr:col>
      <xdr:colOff>38100</xdr:colOff>
      <xdr:row>58</xdr:row>
      <xdr:rowOff>8302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5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170879</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43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111709</xdr:rowOff>
    </xdr:from>
    <xdr:to>
      <xdr:col>15</xdr:col>
      <xdr:colOff>101600</xdr:colOff>
      <xdr:row>58</xdr:row>
      <xdr:rowOff>41859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84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32986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7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127012</xdr:rowOff>
    </xdr:from>
    <xdr:to>
      <xdr:col>10</xdr:col>
      <xdr:colOff>165100</xdr:colOff>
      <xdr:row>58</xdr:row>
      <xdr:rowOff>57162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99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48289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92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36304</xdr:rowOff>
    </xdr:from>
    <xdr:to>
      <xdr:col>6</xdr:col>
      <xdr:colOff>38100</xdr:colOff>
      <xdr:row>57</xdr:row>
      <xdr:rowOff>137904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08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129031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01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148932</xdr:rowOff>
    </xdr:from>
    <xdr:to>
      <xdr:col>24</xdr:col>
      <xdr:colOff>63500</xdr:colOff>
      <xdr:row>76</xdr:row>
      <xdr:rowOff>15703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07682"/>
          <a:ext cx="838200" cy="38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28346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585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15703</xdr:rowOff>
    </xdr:from>
    <xdr:to>
      <xdr:col>19</xdr:col>
      <xdr:colOff>177800</xdr:colOff>
      <xdr:row>76</xdr:row>
      <xdr:rowOff>108530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45903"/>
          <a:ext cx="889000" cy="9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17276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18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83632</xdr:rowOff>
    </xdr:from>
    <xdr:to>
      <xdr:col>15</xdr:col>
      <xdr:colOff>50800</xdr:colOff>
      <xdr:row>76</xdr:row>
      <xdr:rowOff>108530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13832"/>
          <a:ext cx="889000" cy="2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69384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7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83632</xdr:rowOff>
    </xdr:from>
    <xdr:to>
      <xdr:col>10</xdr:col>
      <xdr:colOff>114300</xdr:colOff>
      <xdr:row>77</xdr:row>
      <xdr:rowOff>21986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13832"/>
          <a:ext cx="889000" cy="109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147921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4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98132</xdr:rowOff>
    </xdr:from>
    <xdr:to>
      <xdr:col>24</xdr:col>
      <xdr:colOff>114300</xdr:colOff>
      <xdr:row>76</xdr:row>
      <xdr:rowOff>28282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5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121009</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08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136354</xdr:rowOff>
    </xdr:from>
    <xdr:to>
      <xdr:col>20</xdr:col>
      <xdr:colOff>38100</xdr:colOff>
      <xdr:row>76</xdr:row>
      <xdr:rowOff>66504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9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83031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70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57730</xdr:rowOff>
    </xdr:from>
    <xdr:to>
      <xdr:col>15</xdr:col>
      <xdr:colOff>101600</xdr:colOff>
      <xdr:row>76</xdr:row>
      <xdr:rowOff>159330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8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4408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63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32832</xdr:rowOff>
    </xdr:from>
    <xdr:to>
      <xdr:col>10</xdr:col>
      <xdr:colOff>165100</xdr:colOff>
      <xdr:row>76</xdr:row>
      <xdr:rowOff>134432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6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150959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838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142636</xdr:rowOff>
    </xdr:from>
    <xdr:to>
      <xdr:col>6</xdr:col>
      <xdr:colOff>38100</xdr:colOff>
      <xdr:row>77</xdr:row>
      <xdr:rowOff>72786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7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89313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48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113756</xdr:rowOff>
    </xdr:from>
    <xdr:to>
      <xdr:col>24</xdr:col>
      <xdr:colOff>63500</xdr:colOff>
      <xdr:row>98</xdr:row>
      <xdr:rowOff>113877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15856"/>
          <a:ext cx="838200" cy="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112702</xdr:rowOff>
    </xdr:from>
    <xdr:to>
      <xdr:col>19</xdr:col>
      <xdr:colOff>177800</xdr:colOff>
      <xdr:row>98</xdr:row>
      <xdr:rowOff>113756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14802"/>
          <a:ext cx="889000" cy="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112702</xdr:rowOff>
    </xdr:from>
    <xdr:to>
      <xdr:col>15</xdr:col>
      <xdr:colOff>50800</xdr:colOff>
      <xdr:row>98</xdr:row>
      <xdr:rowOff>115990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14802"/>
          <a:ext cx="889000" cy="3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115990</xdr:rowOff>
    </xdr:from>
    <xdr:to>
      <xdr:col>10</xdr:col>
      <xdr:colOff>114300</xdr:colOff>
      <xdr:row>98</xdr:row>
      <xdr:rowOff>122952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18090"/>
          <a:ext cx="889000" cy="6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167490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480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3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63077</xdr:rowOff>
    </xdr:from>
    <xdr:to>
      <xdr:col>24</xdr:col>
      <xdr:colOff>114300</xdr:colOff>
      <xdr:row>98</xdr:row>
      <xdr:rowOff>164677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65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62956</xdr:rowOff>
    </xdr:from>
    <xdr:to>
      <xdr:col>20</xdr:col>
      <xdr:colOff>38100</xdr:colOff>
      <xdr:row>98</xdr:row>
      <xdr:rowOff>164556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6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155683</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57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61902</xdr:rowOff>
    </xdr:from>
    <xdr:to>
      <xdr:col>15</xdr:col>
      <xdr:colOff>101600</xdr:colOff>
      <xdr:row>98</xdr:row>
      <xdr:rowOff>163502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64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154629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56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65190</xdr:rowOff>
    </xdr:from>
    <xdr:to>
      <xdr:col>10</xdr:col>
      <xdr:colOff>165100</xdr:colOff>
      <xdr:row>98</xdr:row>
      <xdr:rowOff>166790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6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157917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60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72152</xdr:rowOff>
    </xdr:from>
    <xdr:to>
      <xdr:col>6</xdr:col>
      <xdr:colOff>38100</xdr:colOff>
      <xdr:row>99</xdr:row>
      <xdr:rowOff>2302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164879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66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36399</xdr:rowOff>
    </xdr:from>
    <xdr:to>
      <xdr:col>55</xdr:col>
      <xdr:colOff>0</xdr:colOff>
      <xdr:row>58</xdr:row>
      <xdr:rowOff>60464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980499"/>
          <a:ext cx="838200" cy="24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152769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53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54303</xdr:rowOff>
    </xdr:from>
    <xdr:to>
      <xdr:col>50</xdr:col>
      <xdr:colOff>114300</xdr:colOff>
      <xdr:row>58</xdr:row>
      <xdr:rowOff>60464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998403"/>
          <a:ext cx="889000" cy="6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86562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6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23339</xdr:rowOff>
    </xdr:from>
    <xdr:to>
      <xdr:col>45</xdr:col>
      <xdr:colOff>177800</xdr:colOff>
      <xdr:row>58</xdr:row>
      <xdr:rowOff>54303</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967439"/>
          <a:ext cx="889000" cy="30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101703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0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23339</xdr:rowOff>
    </xdr:from>
    <xdr:to>
      <xdr:col>41</xdr:col>
      <xdr:colOff>50800</xdr:colOff>
      <xdr:row>58</xdr:row>
      <xdr:rowOff>48740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967439"/>
          <a:ext cx="889000" cy="25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89866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113130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157049</xdr:rowOff>
    </xdr:from>
    <xdr:to>
      <xdr:col>55</xdr:col>
      <xdr:colOff>50800</xdr:colOff>
      <xdr:row>58</xdr:row>
      <xdr:rowOff>87199</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92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135476</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908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9664</xdr:rowOff>
    </xdr:from>
    <xdr:to>
      <xdr:col>50</xdr:col>
      <xdr:colOff>165100</xdr:colOff>
      <xdr:row>58</xdr:row>
      <xdr:rowOff>111264</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95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102391</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100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3503</xdr:rowOff>
    </xdr:from>
    <xdr:to>
      <xdr:col>46</xdr:col>
      <xdr:colOff>38100</xdr:colOff>
      <xdr:row>58</xdr:row>
      <xdr:rowOff>105103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94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96230</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10040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143989</xdr:rowOff>
    </xdr:from>
    <xdr:to>
      <xdr:col>41</xdr:col>
      <xdr:colOff>101600</xdr:colOff>
      <xdr:row>58</xdr:row>
      <xdr:rowOff>74139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91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65266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10009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169390</xdr:rowOff>
    </xdr:from>
    <xdr:to>
      <xdr:col>36</xdr:col>
      <xdr:colOff>165100</xdr:colOff>
      <xdr:row>58</xdr:row>
      <xdr:rowOff>99540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94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90667</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10034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79105</xdr:rowOff>
    </xdr:from>
    <xdr:to>
      <xdr:col>55</xdr:col>
      <xdr:colOff>0</xdr:colOff>
      <xdr:row>78</xdr:row>
      <xdr:rowOff>113582</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452205"/>
          <a:ext cx="838200" cy="3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79105</xdr:rowOff>
    </xdr:from>
    <xdr:to>
      <xdr:col>50</xdr:col>
      <xdr:colOff>114300</xdr:colOff>
      <xdr:row>78</xdr:row>
      <xdr:rowOff>81091</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3452205"/>
          <a:ext cx="889000" cy="1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81091</xdr:rowOff>
    </xdr:from>
    <xdr:to>
      <xdr:col>45</xdr:col>
      <xdr:colOff>177800</xdr:colOff>
      <xdr:row>78</xdr:row>
      <xdr:rowOff>108184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454191"/>
          <a:ext cx="889000" cy="27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108184</xdr:rowOff>
    </xdr:from>
    <xdr:to>
      <xdr:col>41</xdr:col>
      <xdr:colOff>50800</xdr:colOff>
      <xdr:row>78</xdr:row>
      <xdr:rowOff>115498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481284"/>
          <a:ext cx="889000" cy="7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132228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6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62782</xdr:rowOff>
    </xdr:from>
    <xdr:to>
      <xdr:col>55</xdr:col>
      <xdr:colOff>50800</xdr:colOff>
      <xdr:row>78</xdr:row>
      <xdr:rowOff>164382</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35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149159</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50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28305</xdr:rowOff>
    </xdr:from>
    <xdr:to>
      <xdr:col>50</xdr:col>
      <xdr:colOff>165100</xdr:colOff>
      <xdr:row>78</xdr:row>
      <xdr:rowOff>129905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0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121032</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494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30291</xdr:rowOff>
    </xdr:from>
    <xdr:to>
      <xdr:col>46</xdr:col>
      <xdr:colOff>38100</xdr:colOff>
      <xdr:row>78</xdr:row>
      <xdr:rowOff>131891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403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123018</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496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57384</xdr:rowOff>
    </xdr:from>
    <xdr:to>
      <xdr:col>41</xdr:col>
      <xdr:colOff>101600</xdr:colOff>
      <xdr:row>78</xdr:row>
      <xdr:rowOff>158984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43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150111</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523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64698</xdr:rowOff>
    </xdr:from>
    <xdr:to>
      <xdr:col>36</xdr:col>
      <xdr:colOff>165100</xdr:colOff>
      <xdr:row>78</xdr:row>
      <xdr:rowOff>166298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437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157425</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530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85193</xdr:rowOff>
    </xdr:from>
    <xdr:to>
      <xdr:col>55</xdr:col>
      <xdr:colOff>0</xdr:colOff>
      <xdr:row>96</xdr:row>
      <xdr:rowOff>145698</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544393"/>
          <a:ext cx="838200" cy="60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22262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10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135586</xdr:rowOff>
    </xdr:from>
    <xdr:to>
      <xdr:col>50</xdr:col>
      <xdr:colOff>114300</xdr:colOff>
      <xdr:row>96</xdr:row>
      <xdr:rowOff>145698</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8750300" y="16594786"/>
          <a:ext cx="889000" cy="10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149525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135586</xdr:rowOff>
    </xdr:from>
    <xdr:to>
      <xdr:col>45</xdr:col>
      <xdr:colOff>177800</xdr:colOff>
      <xdr:row>97</xdr:row>
      <xdr:rowOff>7414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594786"/>
          <a:ext cx="889000" cy="43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3697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29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7414</xdr:rowOff>
    </xdr:from>
    <xdr:to>
      <xdr:col>41</xdr:col>
      <xdr:colOff>50800</xdr:colOff>
      <xdr:row>97</xdr:row>
      <xdr:rowOff>43966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638064"/>
          <a:ext cx="889000" cy="3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28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20321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34393</xdr:rowOff>
    </xdr:from>
    <xdr:to>
      <xdr:col>55</xdr:col>
      <xdr:colOff>50800</xdr:colOff>
      <xdr:row>96</xdr:row>
      <xdr:rowOff>135993</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49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12820</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47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94898</xdr:rowOff>
    </xdr:from>
    <xdr:to>
      <xdr:col>50</xdr:col>
      <xdr:colOff>165100</xdr:colOff>
      <xdr:row>97</xdr:row>
      <xdr:rowOff>25048</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55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16175</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646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84786</xdr:rowOff>
    </xdr:from>
    <xdr:to>
      <xdr:col>46</xdr:col>
      <xdr:colOff>38100</xdr:colOff>
      <xdr:row>97</xdr:row>
      <xdr:rowOff>14936</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54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6063</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636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128064</xdr:rowOff>
    </xdr:from>
    <xdr:to>
      <xdr:col>41</xdr:col>
      <xdr:colOff>101600</xdr:colOff>
      <xdr:row>97</xdr:row>
      <xdr:rowOff>58214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58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49341</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679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164616</xdr:rowOff>
    </xdr:from>
    <xdr:to>
      <xdr:col>36</xdr:col>
      <xdr:colOff>165100</xdr:colOff>
      <xdr:row>97</xdr:row>
      <xdr:rowOff>94766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62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85893</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716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3672</xdr:rowOff>
    </xdr:from>
    <xdr:to>
      <xdr:col>85</xdr:col>
      <xdr:colOff>127000</xdr:colOff>
      <xdr:row>37</xdr:row>
      <xdr:rowOff>54084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347322"/>
          <a:ext cx="838200" cy="50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16692</xdr:rowOff>
    </xdr:from>
    <xdr:to>
      <xdr:col>81</xdr:col>
      <xdr:colOff>50800</xdr:colOff>
      <xdr:row>37</xdr:row>
      <xdr:rowOff>54084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360342"/>
          <a:ext cx="889000" cy="3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16692</xdr:rowOff>
    </xdr:from>
    <xdr:to>
      <xdr:col>76</xdr:col>
      <xdr:colOff>114300</xdr:colOff>
      <xdr:row>37</xdr:row>
      <xdr:rowOff>121608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360342"/>
          <a:ext cx="889000" cy="104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62570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0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118016</xdr:rowOff>
    </xdr:from>
    <xdr:to>
      <xdr:col>71</xdr:col>
      <xdr:colOff>177800</xdr:colOff>
      <xdr:row>37</xdr:row>
      <xdr:rowOff>121608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461666"/>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96515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82875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124322</xdr:rowOff>
    </xdr:from>
    <xdr:to>
      <xdr:col>85</xdr:col>
      <xdr:colOff>177800</xdr:colOff>
      <xdr:row>37</xdr:row>
      <xdr:rowOff>54472</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29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102749</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274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3284</xdr:rowOff>
    </xdr:from>
    <xdr:to>
      <xdr:col>81</xdr:col>
      <xdr:colOff>101600</xdr:colOff>
      <xdr:row>37</xdr:row>
      <xdr:rowOff>104884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346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96011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439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137342</xdr:rowOff>
    </xdr:from>
    <xdr:to>
      <xdr:col>76</xdr:col>
      <xdr:colOff>165100</xdr:colOff>
      <xdr:row>37</xdr:row>
      <xdr:rowOff>67492</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309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84019</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084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70808</xdr:rowOff>
    </xdr:from>
    <xdr:to>
      <xdr:col>72</xdr:col>
      <xdr:colOff>38100</xdr:colOff>
      <xdr:row>38</xdr:row>
      <xdr:rowOff>958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1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163535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07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67216</xdr:rowOff>
    </xdr:from>
    <xdr:to>
      <xdr:col>67</xdr:col>
      <xdr:colOff>101600</xdr:colOff>
      <xdr:row>37</xdr:row>
      <xdr:rowOff>168816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1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159942</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503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56271</xdr:rowOff>
    </xdr:from>
    <xdr:to>
      <xdr:col>85</xdr:col>
      <xdr:colOff>127000</xdr:colOff>
      <xdr:row>58</xdr:row>
      <xdr:rowOff>80535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10000371"/>
          <a:ext cx="838200" cy="24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79581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80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80535</xdr:rowOff>
    </xdr:from>
    <xdr:to>
      <xdr:col>81</xdr:col>
      <xdr:colOff>50800</xdr:colOff>
      <xdr:row>58</xdr:row>
      <xdr:rowOff>89307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10024635"/>
          <a:ext cx="889000" cy="8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41605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64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89307</xdr:rowOff>
    </xdr:from>
    <xdr:to>
      <xdr:col>76</xdr:col>
      <xdr:colOff>114300</xdr:colOff>
      <xdr:row>58</xdr:row>
      <xdr:rowOff>103450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10033407"/>
          <a:ext cx="889000" cy="14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140167</xdr:rowOff>
    </xdr:from>
    <xdr:to>
      <xdr:col>71</xdr:col>
      <xdr:colOff>177800</xdr:colOff>
      <xdr:row>58</xdr:row>
      <xdr:rowOff>103450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9912817"/>
          <a:ext cx="889000" cy="134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32309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97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5471</xdr:rowOff>
    </xdr:from>
    <xdr:to>
      <xdr:col>85</xdr:col>
      <xdr:colOff>177800</xdr:colOff>
      <xdr:row>58</xdr:row>
      <xdr:rowOff>107071</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949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91848</xdr:rowOff>
    </xdr:from>
    <xdr:ext cx="534377"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864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29735</xdr:rowOff>
    </xdr:from>
    <xdr:to>
      <xdr:col>81</xdr:col>
      <xdr:colOff>101600</xdr:colOff>
      <xdr:row>58</xdr:row>
      <xdr:rowOff>131335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97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122462</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10066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38507</xdr:rowOff>
    </xdr:from>
    <xdr:to>
      <xdr:col>76</xdr:col>
      <xdr:colOff>165100</xdr:colOff>
      <xdr:row>58</xdr:row>
      <xdr:rowOff>140107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98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131234</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10075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52650</xdr:rowOff>
    </xdr:from>
    <xdr:to>
      <xdr:col>72</xdr:col>
      <xdr:colOff>38100</xdr:colOff>
      <xdr:row>58</xdr:row>
      <xdr:rowOff>154250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99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145377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89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89367</xdr:rowOff>
    </xdr:from>
    <xdr:to>
      <xdr:col>67</xdr:col>
      <xdr:colOff>101600</xdr:colOff>
      <xdr:row>58</xdr:row>
      <xdr:rowOff>19517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86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36044</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9637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73827</xdr:rowOff>
    </xdr:from>
    <xdr:to>
      <xdr:col>85</xdr:col>
      <xdr:colOff>127000</xdr:colOff>
      <xdr:row>78</xdr:row>
      <xdr:rowOff>93793</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446927"/>
          <a:ext cx="838200" cy="19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6867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7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34703</xdr:rowOff>
    </xdr:from>
    <xdr:to>
      <xdr:col>81</xdr:col>
      <xdr:colOff>50800</xdr:colOff>
      <xdr:row>78</xdr:row>
      <xdr:rowOff>93793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407803"/>
          <a:ext cx="889000" cy="5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165514</xdr:rowOff>
    </xdr:from>
    <xdr:to>
      <xdr:col>76</xdr:col>
      <xdr:colOff>114300</xdr:colOff>
      <xdr:row>78</xdr:row>
      <xdr:rowOff>34703</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367164"/>
          <a:ext cx="889000" cy="4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143524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516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165514</xdr:rowOff>
    </xdr:from>
    <xdr:to>
      <xdr:col>71</xdr:col>
      <xdr:colOff>177800</xdr:colOff>
      <xdr:row>78</xdr:row>
      <xdr:rowOff>15790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367164"/>
          <a:ext cx="889000" cy="21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135509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508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121455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49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23027</xdr:rowOff>
    </xdr:from>
    <xdr:to>
      <xdr:col>85</xdr:col>
      <xdr:colOff>177800</xdr:colOff>
      <xdr:row>78</xdr:row>
      <xdr:rowOff>124627</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396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153854</xdr:rowOff>
    </xdr:from>
    <xdr:ext cx="534377"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184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42993</xdr:rowOff>
    </xdr:from>
    <xdr:to>
      <xdr:col>81</xdr:col>
      <xdr:colOff>101600</xdr:colOff>
      <xdr:row>78</xdr:row>
      <xdr:rowOff>144593</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1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135720</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14111" y="1350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155353</xdr:rowOff>
    </xdr:from>
    <xdr:to>
      <xdr:col>76</xdr:col>
      <xdr:colOff>165100</xdr:colOff>
      <xdr:row>78</xdr:row>
      <xdr:rowOff>85503</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357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102030</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25111" y="13132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114714</xdr:rowOff>
    </xdr:from>
    <xdr:to>
      <xdr:col>72</xdr:col>
      <xdr:colOff>38100</xdr:colOff>
      <xdr:row>78</xdr:row>
      <xdr:rowOff>44864</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316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61391</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36111" y="1309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136440</xdr:rowOff>
    </xdr:from>
    <xdr:to>
      <xdr:col>67</xdr:col>
      <xdr:colOff>101600</xdr:colOff>
      <xdr:row>78</xdr:row>
      <xdr:rowOff>66590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33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83117</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3113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66171</xdr:rowOff>
    </xdr:from>
    <xdr:to>
      <xdr:col>85</xdr:col>
      <xdr:colOff>127000</xdr:colOff>
      <xdr:row>97</xdr:row>
      <xdr:rowOff>69191</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696821"/>
          <a:ext cx="838200" cy="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26012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656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60672</xdr:rowOff>
    </xdr:from>
    <xdr:to>
      <xdr:col>81</xdr:col>
      <xdr:colOff>50800</xdr:colOff>
      <xdr:row>97</xdr:row>
      <xdr:rowOff>66171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691322"/>
          <a:ext cx="889000" cy="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149021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77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60672</xdr:rowOff>
    </xdr:from>
    <xdr:to>
      <xdr:col>76</xdr:col>
      <xdr:colOff>114300</xdr:colOff>
      <xdr:row>97</xdr:row>
      <xdr:rowOff>64278</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691322"/>
          <a:ext cx="889000" cy="3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153807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78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61961</xdr:rowOff>
    </xdr:from>
    <xdr:to>
      <xdr:col>71</xdr:col>
      <xdr:colOff>177800</xdr:colOff>
      <xdr:row>97</xdr:row>
      <xdr:rowOff>64278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814300" y="16692611"/>
          <a:ext cx="889000" cy="2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161213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79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15688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81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18391</xdr:rowOff>
    </xdr:from>
    <xdr:to>
      <xdr:col>85</xdr:col>
      <xdr:colOff>177800</xdr:colOff>
      <xdr:row>97</xdr:row>
      <xdr:rowOff>119991</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64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41268</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500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15371</xdr:rowOff>
    </xdr:from>
    <xdr:to>
      <xdr:col>81</xdr:col>
      <xdr:colOff>101600</xdr:colOff>
      <xdr:row>97</xdr:row>
      <xdr:rowOff>116971</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646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133498</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421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9872</xdr:rowOff>
    </xdr:from>
    <xdr:to>
      <xdr:col>76</xdr:col>
      <xdr:colOff>165100</xdr:colOff>
      <xdr:row>97</xdr:row>
      <xdr:rowOff>111472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64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127999</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6415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13478</xdr:rowOff>
    </xdr:from>
    <xdr:to>
      <xdr:col>72</xdr:col>
      <xdr:colOff>38100</xdr:colOff>
      <xdr:row>97</xdr:row>
      <xdr:rowOff>115078</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64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131605</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6419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11161</xdr:rowOff>
    </xdr:from>
    <xdr:to>
      <xdr:col>67</xdr:col>
      <xdr:colOff>101600</xdr:colOff>
      <xdr:row>97</xdr:row>
      <xdr:rowOff>112761</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64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129288</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6417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の目的別歳出の特徴は、民生費、公債費が類似団体及び全国平均、熊本県平均を上回って推移していることである。主な要因は、民生費については町の重要施策として実施している少子化・子育て支援施策、給付費等に係る扶助費等が他市町村に比べ高い水準にあり、公債費については東日本大震災発生後、防災計画の見直しを行い、平成２３年度より交付税措置率の高い緊急防災・減災事業債を活用し拠点避難地、避難所施設等の整備を実施してきたことにより、地方債残高が増加したことが考えられる。また、令和３年度に過疎地域の指定を受け、こちらも交付税措置率が高い過疎対策事業債を活用した事業を進めており、今後は公債費の増加を見込んでいる。また中長期では、義務教育学校施設整備等の計画や天草広域連合新ごみ処理施設整備事業に係る負担金が控えているため、選択と集中による新規事業の抑制に努め、借入と返済のバランスを図りながら、引き続き起債残高を減少させていく。</a:t>
          </a:r>
        </a:p>
        <a:p>
          <a:r>
            <a:rPr kumimoji="1" lang="ja-JP" altLang="en-US" sz="1300">
              <a:latin typeface="ＭＳ Ｐゴシック" panose="020B0600070205080204" pitchFamily="50" charset="-128"/>
              <a:ea typeface="ＭＳ Ｐゴシック" panose="020B0600070205080204" pitchFamily="50" charset="-128"/>
            </a:rPr>
            <a:t>　教育費は、低い水準を推移している。これは、児童・生徒数が少なく、減少傾向にあるのが一因と考えられるが、近年導入した１人に１台のタブレット等も活用し、学力向上と地域の将来を担う人材育成に努めたい。ただし、今後は、義務教育学校施設整備が予定されており経費増が見込まれる。</a:t>
          </a:r>
        </a:p>
        <a:p>
          <a:r>
            <a:rPr kumimoji="1" lang="ja-JP" altLang="en-US" sz="1300">
              <a:latin typeface="ＭＳ Ｐゴシック" panose="020B0600070205080204" pitchFamily="50" charset="-128"/>
              <a:ea typeface="ＭＳ Ｐゴシック" panose="020B0600070205080204" pitchFamily="50" charset="-128"/>
            </a:rPr>
            <a:t>　また、天草広域連合で実施している塵芥処理事業で、新ごみ処理施設整備事業があるため、衛生費の増が見込まれる。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熊本県苓北町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50">
              <a:latin typeface="ＭＳ ゴシック" pitchFamily="49" charset="-128"/>
              <a:ea typeface="ＭＳ ゴシック" pitchFamily="49" charset="-128"/>
            </a:rPr>
            <a:t>財政調整基金残高は、地方交付税の増等により前年度比</a:t>
          </a:r>
          <a:r>
            <a:rPr kumimoji="1" lang="en-US" altLang="ja-JP" sz="1250">
              <a:latin typeface="ＭＳ ゴシック" pitchFamily="49" charset="-128"/>
              <a:ea typeface="ＭＳ ゴシック" pitchFamily="49" charset="-128"/>
            </a:rPr>
            <a:t>+184,002</a:t>
          </a:r>
          <a:r>
            <a:rPr kumimoji="1" lang="ja-JP" altLang="en-US" sz="1250">
              <a:latin typeface="ＭＳ ゴシック" pitchFamily="49" charset="-128"/>
              <a:ea typeface="ＭＳ ゴシック" pitchFamily="49" charset="-128"/>
            </a:rPr>
            <a:t>千円となった。　</a:t>
          </a:r>
        </a:p>
        <a:p>
          <a:r>
            <a:rPr kumimoji="1" lang="ja-JP" altLang="en-US" sz="1250">
              <a:latin typeface="ＭＳ ゴシック" pitchFamily="49" charset="-128"/>
              <a:ea typeface="ＭＳ ゴシック" pitchFamily="49" charset="-128"/>
            </a:rPr>
            <a:t>　実質収支額は前年度（</a:t>
          </a:r>
          <a:r>
            <a:rPr kumimoji="1" lang="en-US" altLang="ja-JP" sz="1250">
              <a:latin typeface="ＭＳ ゴシック" pitchFamily="49" charset="-128"/>
              <a:ea typeface="ＭＳ ゴシック" pitchFamily="49" charset="-128"/>
            </a:rPr>
            <a:t>R5</a:t>
          </a:r>
          <a:r>
            <a:rPr kumimoji="1" lang="ja-JP" altLang="en-US" sz="1250">
              <a:latin typeface="ＭＳ ゴシック" pitchFamily="49" charset="-128"/>
              <a:ea typeface="ＭＳ ゴシック" pitchFamily="49" charset="-128"/>
            </a:rPr>
            <a:t>）に実施したデジタル田園都市国家構想推進事業等が完了したことによる事業費及び国庫補助の減等に伴い歳入歳出ともに減少し、前年度と比較し歳入の△</a:t>
          </a:r>
          <a:r>
            <a:rPr kumimoji="1" lang="en-US" altLang="ja-JP" sz="1250">
              <a:latin typeface="ＭＳ ゴシック" pitchFamily="49" charset="-128"/>
              <a:ea typeface="ＭＳ ゴシック" pitchFamily="49" charset="-128"/>
            </a:rPr>
            <a:t>55,401</a:t>
          </a:r>
          <a:r>
            <a:rPr kumimoji="1" lang="ja-JP" altLang="en-US" sz="1250">
              <a:latin typeface="ＭＳ ゴシック" pitchFamily="49" charset="-128"/>
              <a:ea typeface="ＭＳ ゴシック" pitchFamily="49" charset="-128"/>
            </a:rPr>
            <a:t>千円に対し歳出の△</a:t>
          </a:r>
          <a:r>
            <a:rPr kumimoji="1" lang="en-US" altLang="ja-JP" sz="1250">
              <a:latin typeface="ＭＳ ゴシック" pitchFamily="49" charset="-128"/>
              <a:ea typeface="ＭＳ ゴシック" pitchFamily="49" charset="-128"/>
            </a:rPr>
            <a:t>113,592</a:t>
          </a:r>
          <a:r>
            <a:rPr kumimoji="1" lang="ja-JP" altLang="en-US" sz="1250">
              <a:latin typeface="ＭＳ ゴシック" pitchFamily="49" charset="-128"/>
              <a:ea typeface="ＭＳ ゴシック" pitchFamily="49" charset="-128"/>
            </a:rPr>
            <a:t>千円が上回ったことにより実質収支額は</a:t>
          </a:r>
          <a:r>
            <a:rPr kumimoji="1" lang="en-US" altLang="ja-JP" sz="1250">
              <a:latin typeface="ＭＳ ゴシック" pitchFamily="49" charset="-128"/>
              <a:ea typeface="ＭＳ ゴシック" pitchFamily="49" charset="-128"/>
            </a:rPr>
            <a:t>+61,664</a:t>
          </a:r>
          <a:r>
            <a:rPr kumimoji="1" lang="ja-JP" altLang="en-US" sz="1250">
              <a:latin typeface="ＭＳ ゴシック" pitchFamily="49" charset="-128"/>
              <a:ea typeface="ＭＳ ゴシック" pitchFamily="49" charset="-128"/>
            </a:rPr>
            <a:t>千円となった。　</a:t>
          </a:r>
        </a:p>
        <a:p>
          <a:r>
            <a:rPr kumimoji="1" lang="ja-JP" altLang="en-US" sz="1250">
              <a:latin typeface="ＭＳ ゴシック" pitchFamily="49" charset="-128"/>
              <a:ea typeface="ＭＳ ゴシック" pitchFamily="49" charset="-128"/>
            </a:rPr>
            <a:t>　実質単年度収支は、前年度と比較して、積立金は△</a:t>
          </a:r>
          <a:r>
            <a:rPr kumimoji="1" lang="en-US" altLang="ja-JP" sz="1250">
              <a:latin typeface="ＭＳ ゴシック" pitchFamily="49" charset="-128"/>
              <a:ea typeface="ＭＳ ゴシック" pitchFamily="49" charset="-128"/>
            </a:rPr>
            <a:t>17,229</a:t>
          </a:r>
          <a:r>
            <a:rPr kumimoji="1" lang="ja-JP" altLang="en-US" sz="1250">
              <a:latin typeface="ＭＳ ゴシック" pitchFamily="49" charset="-128"/>
              <a:ea typeface="ＭＳ ゴシック" pitchFamily="49" charset="-128"/>
            </a:rPr>
            <a:t>となったが、単年度収支が</a:t>
          </a:r>
          <a:r>
            <a:rPr kumimoji="1" lang="en-US" altLang="ja-JP" sz="1250">
              <a:latin typeface="ＭＳ ゴシック" pitchFamily="49" charset="-128"/>
              <a:ea typeface="ＭＳ ゴシック" pitchFamily="49" charset="-128"/>
            </a:rPr>
            <a:t>+132,525</a:t>
          </a:r>
          <a:r>
            <a:rPr kumimoji="1" lang="ja-JP" altLang="en-US" sz="1250">
              <a:latin typeface="ＭＳ ゴシック" pitchFamily="49" charset="-128"/>
              <a:ea typeface="ＭＳ ゴシック" pitchFamily="49" charset="-128"/>
            </a:rPr>
            <a:t>千円となったため増加した。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熊本県苓北町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350">
              <a:latin typeface="ＭＳ ゴシック" pitchFamily="49" charset="-128"/>
              <a:ea typeface="ＭＳ ゴシック" pitchFamily="49" charset="-128"/>
            </a:rPr>
            <a:t>連結実質赤字比率は、全会計において黒字収支であるため赤字比率はない。</a:t>
          </a:r>
        </a:p>
        <a:p>
          <a:r>
            <a:rPr kumimoji="1" lang="ja-JP" altLang="en-US" sz="1350">
              <a:latin typeface="ＭＳ ゴシック" pitchFamily="49" charset="-128"/>
              <a:ea typeface="ＭＳ ゴシック" pitchFamily="49" charset="-128"/>
            </a:rPr>
            <a:t>　水道事業会計は、一般会計からの公債費財源繰出しが今後も続き、施設の老朽化等による更新も続くため、定期的な料金の見直しを行っていく必要がある（平成２１年度料金改定）。</a:t>
          </a:r>
        </a:p>
        <a:p>
          <a:r>
            <a:rPr kumimoji="1" lang="ja-JP" altLang="en-US" sz="1350">
              <a:latin typeface="ＭＳ ゴシック" pitchFamily="49" charset="-128"/>
              <a:ea typeface="ＭＳ ゴシック" pitchFamily="49" charset="-128"/>
            </a:rPr>
            <a:t>　下水事業会計は、一般会計からの公債費財源繰出しが、当面２億円程度で推移することが見込まれている。今後の設備更新のためにも定期的な料金の見直しを行っていく必要がある（平成２８年度料金改定）。</a:t>
          </a:r>
        </a:p>
        <a:p>
          <a:r>
            <a:rPr kumimoji="1" lang="ja-JP" altLang="en-US" sz="1350">
              <a:latin typeface="ＭＳ ゴシック" pitchFamily="49" charset="-128"/>
              <a:ea typeface="ＭＳ ゴシック" pitchFamily="49" charset="-128"/>
            </a:rPr>
            <a:t>　なお、水道、下水道特別会計については、令和６年４月１日より法適用化し、複式簿記による経営成績や財政状況の把握が可能となったため公営企業会計の独立採算制の原則により使用料の見直しも含めて健全な経営につなげ、一般会計（補助費）の負担軽減に努めたい。</a:t>
          </a:r>
        </a:p>
        <a:p>
          <a:r>
            <a:rPr kumimoji="1" lang="ja-JP" altLang="en-US" sz="1350">
              <a:latin typeface="ＭＳ ゴシック" pitchFamily="49" charset="-128"/>
              <a:ea typeface="ＭＳ ゴシック" pitchFamily="49" charset="-128"/>
            </a:rPr>
            <a:t>　宅地造成事業特別会計は、土地区画の売却がなかった。今後は土地の販売・促進に努める。</a:t>
          </a:r>
        </a:p>
        <a:p>
          <a:r>
            <a:rPr kumimoji="1" lang="ja-JP" altLang="en-US" sz="1350">
              <a:latin typeface="ＭＳ ゴシック" pitchFamily="49" charset="-128"/>
              <a:ea typeface="ＭＳ ゴシック" pitchFamily="49" charset="-128"/>
            </a:rPr>
            <a:t>　国民健康保険特別会計は、熊本県全市町村の国保税（料）の統一に向けて進めており、併せて医療費適正化に引き続き取り組む。</a:t>
          </a:r>
        </a:p>
        <a:p>
          <a:r>
            <a:rPr kumimoji="1" lang="ja-JP" altLang="en-US" sz="1350">
              <a:latin typeface="ＭＳ ゴシック" pitchFamily="49" charset="-128"/>
              <a:ea typeface="ＭＳ ゴシック" pitchFamily="49" charset="-128"/>
            </a:rPr>
            <a:t>　各会計独立採算性に立ち返り、税（料）率や使用料等の適正化を図り、一般会計の負担を軽減するよう努める。</a:t>
          </a:r>
        </a:p>
        <a:p>
          <a:r>
            <a:rPr kumimoji="1" lang="ja-JP" altLang="en-US" sz="1350">
              <a:latin typeface="ＭＳ ゴシック" pitchFamily="49" charset="-128"/>
              <a:ea typeface="ＭＳ ゴシック" pitchFamily="49" charset="-128"/>
            </a:rPr>
            <a:t> </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熊本県苓北町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50">
              <a:latin typeface="ＭＳ ゴシック" pitchFamily="49" charset="-128"/>
              <a:ea typeface="ＭＳ ゴシック" pitchFamily="49" charset="-128"/>
            </a:rPr>
            <a:t>実質公債費比率は、公債費は、平成</a:t>
          </a:r>
          <a:r>
            <a:rPr kumimoji="1" lang="en-US" altLang="ja-JP" sz="1250">
              <a:latin typeface="ＭＳ ゴシック" pitchFamily="49" charset="-128"/>
              <a:ea typeface="ＭＳ ゴシック" pitchFamily="49" charset="-128"/>
            </a:rPr>
            <a:t>23</a:t>
          </a:r>
          <a:r>
            <a:rPr kumimoji="1" lang="ja-JP" altLang="en-US" sz="1250">
              <a:latin typeface="ＭＳ ゴシック" pitchFamily="49" charset="-128"/>
              <a:ea typeface="ＭＳ ゴシック" pitchFamily="49" charset="-128"/>
            </a:rPr>
            <a:t>年度から実施した緊急防災・減災事業や都市再生整備計画事業等の大型事業に伴い、地方債残高が増加した。公債費はピークを迎え減少傾向であるが、引き続き交付税措置率の高い緊急防災・減災事業債及び過疎対策事業債を活用した事業を進めているため今後、公債費は増加する見込みである。また、中長期において義務教育学校施設整備等の計画や天草広域連合新ごみ処理施設整備事業に係る負担金が控えているため、選択と集中による新規事業の抑制に努め、借入と返済のバランスを図りながら、引き続き町振興計画に沿った地方債残高を減少させていく。また、公営企業債の元利償還金に対する繰出金について当面は現状維持の状況が続くと見込まれる。　</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満期一括償還地方債の借入はない。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熊本県苓北町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一般会計において、平成２３年度から緊急防災・減災事業や都市再生整備計画事業等の大型事業に積極的に取り組んできたことに伴う地方債残高の増加と基金の減少がみられていたが、近年は、地方債の借入を抑制し、地方債残高の圧縮に努めてきたことで地方債残高が減少した。</a:t>
          </a:r>
        </a:p>
        <a:p>
          <a:r>
            <a:rPr kumimoji="1" lang="ja-JP" altLang="en-US" sz="1300">
              <a:latin typeface="ＭＳ ゴシック" pitchFamily="49" charset="-128"/>
              <a:ea typeface="ＭＳ ゴシック" pitchFamily="49" charset="-128"/>
            </a:rPr>
            <a:t>　公営企業においては、公営企業債等の元利償還が年々進み、公営企業債残高が減少しているが、今後は、水道・下水道の老朽化施設の更新も想定される。</a:t>
          </a:r>
        </a:p>
        <a:p>
          <a:r>
            <a:rPr kumimoji="1" lang="ja-JP" altLang="en-US" sz="1300">
              <a:latin typeface="ＭＳ ゴシック" pitchFamily="49" charset="-128"/>
              <a:ea typeface="ＭＳ ゴシック" pitchFamily="49" charset="-128"/>
            </a:rPr>
            <a:t>　退職手当負担見込額については、世代間のばらつきにより増加している。今後も全国的に早期退職者が増加していることから増加することが見込まれる。</a:t>
          </a:r>
        </a:p>
        <a:p>
          <a:r>
            <a:rPr kumimoji="1" lang="ja-JP" altLang="en-US" sz="1300">
              <a:latin typeface="ＭＳ ゴシック" pitchFamily="49" charset="-128"/>
              <a:ea typeface="ＭＳ ゴシック" pitchFamily="49" charset="-128"/>
            </a:rPr>
            <a:t>　充当可能基金については、財政調整基金への積立</a:t>
          </a:r>
          <a:r>
            <a:rPr kumimoji="1" lang="en-US" altLang="ja-JP" sz="1300">
              <a:latin typeface="ＭＳ ゴシック" pitchFamily="49" charset="-128"/>
              <a:ea typeface="ＭＳ ゴシック" pitchFamily="49" charset="-128"/>
            </a:rPr>
            <a:t>+184,002</a:t>
          </a:r>
          <a:r>
            <a:rPr kumimoji="1" lang="ja-JP" altLang="en-US" sz="1300">
              <a:latin typeface="ＭＳ ゴシック" pitchFamily="49" charset="-128"/>
              <a:ea typeface="ＭＳ ゴシック" pitchFamily="49" charset="-128"/>
            </a:rPr>
            <a:t>千円等により増加した。</a:t>
          </a:r>
        </a:p>
        <a:p>
          <a:r>
            <a:rPr kumimoji="1" lang="ja-JP" altLang="en-US" sz="1300">
              <a:latin typeface="ＭＳ ゴシック" pitchFamily="49" charset="-128"/>
              <a:ea typeface="ＭＳ ゴシック" pitchFamily="49" charset="-128"/>
            </a:rPr>
            <a:t>　今後も、借入と返済のバランスを図りながら、引き続き町振興計画に沿って、地方債残高の圧縮に努め将来負担比率の改善を図っていく。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熊本県苓北町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・財政調整基金については、決算剰余金による積立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千円をはじめ、地方交付税等の増額による積立や利子積立により総額で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+184,002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・減債基金についても、地方交付税等の増額による積立や利子積立により総額で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・特定目的基金については、学校校舎改築基金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+51,575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千円や町営住宅等基金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千円など増額することができたが、ふるさとづくり</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応援基金については△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82,952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33,148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千円、取崩</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116,100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以上により、基金全体（一般会計）で前年度比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+169,233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295,077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千円、とりくずし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125,844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令和６年度決算における一般会計地方債残高が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5,639,147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335,844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であり、公債費はピークを迎え減少傾向となっている。しかし、中長期において義務教育学校施設整備等や天草広域連合新ごみ処理施設整備事業に係る負担金が控えているため、選択と集中による新規事業の抑制に努め、充当可能な基金の確保を行っていく。今後も、借入と返済のバランスを図りながら、引き続き町振興計画に沿って、地方債残高の圧縮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①苓北町立小中学校校舎改築基金：小中学校の校舎等整備事業資金に充当するための基金。</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②町民総合センター整備基金：町民総合センターの増改築事業資金に充当するための基金。</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③社会福祉振興基金：高齢者及び障害者等の福祉の増進に要する経費に充当するための基金。</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④坂本福祉基金：果実運用型の基金で、社会福祉協議会への補助経費に充当。　</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⑤藤本福祉基金：果実運用型の基金で、社会福祉協議会への補助経費に充当。　</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⑥地域づくり推進基金：国際交流のための海外派遣事業等や地域づくりに伴う人材育成のための研修等に要する経費に充当するための基金。</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⑦富岡城整備基金：富岡城整備事業に要する経費に充当するための基金。</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⑧天草長崎航路対策基金：天草・長崎航路対策に要する経費に充当するための基金。</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⑨ふるさと水と土保全基金：果実運用型の基金で、土地改良施設の機能を適正に発揮させるために必要な集落共同活動の強化を図るための事業に充当。</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⑩ふるさとづくり応援基金：５つの地域おこし事業やまちづくりの課題に対応するための経費に充当するための基金。</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⑪森林環境譲与税基金：森林整備等に係る経費に充当するための基金。</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⑫地域活性化推進基金：令和２年度新設。熊本県と苓北町との共同施設である都呂々ダムの運営に当たり、施設所在地である苓北町の地域活性化を推進するため　</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の基金。</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⑬新型コロナウイルス対策農林漁業経営安定事業基金：新型コロナウイルス感染症の影響により、苓北町新型コロナウイルス対策農林漁業経営安定事業による資金の融資</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を受けた町内農林漁業者に対する利子補給及び保証料助成に要する経費に充当するための基金。</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⑭中小企業新型コロナウイルス感染症対策特別利子補給事業基金：新型コロナウイルス感染症の影響により、苓北町中小企業新型コロナウイルス感染症対策特別利子補給</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事業による熊本県金融円滑化特別資金（新型コロナウイルス感染症関連分）の融資を受けた町内中小企</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業者に対する利子補給に要する経費に充当するための基金。</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  ⑮</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苓北町町営住宅等基金：町営住宅等の建設、解体、修繕又は改良事業に充当するための基金。</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特定目的基金については、前年度と比較して学校校舎改築基金</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+51,575</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千円や町営住宅等基金</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+15,036</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千円など増額することができたが、ふるさとづくり応援　</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基金ついては△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82,952</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千円（積立</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33,148</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千円、取崩</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116,100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千円）となった。</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町施設や小中学校の老朽化等へ対応するため、計画的な積立を行う。また、ふるさとづくり応援基金については、今後の広報活動、返礼品の充実</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等を行うとともに、増額させていくよう努める。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決算剰余金による積立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千円をはじめ、地方交付税等の増額による積立や利子積立により総額で前年度比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+184,002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の半分以上を毎年基金積立していることに加え、中長期において義務教育学校施設整備等の計画や天草広域連合新ごみ処理施設整備事業に係る負担金が控えている。また、公共施設の維持管理経費の増加も想定されるため、財政調整基金積立による財源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地方交付税等の増額による積立や利子積立により総額で前年度比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令和６年度決算における一般会計地方債残高が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5,639,147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335,844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であり、公債費はピークを迎え減少傾向となっている。しかし、中長期において義務教育学校施設整備等や天草広域連合新ごみ処理施設整備事業に係る負担金が控えているため、選択と集中による新規事業の抑制に努め、充当可能な基金の確保を行っていく。今後も、借入と返済のバランスを図りながら、引き続き町振興計画に沿って、地方債残高の圧縮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EE22BA4-18E6-4B35-923A-B55661C076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77C7A2E-C619-4122-9205-3FF649A10B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2FC5029E-F404-45E0-908C-09FEE1A1608D}"/>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2C725F7-BBF7-4A2C-9747-5E762141CFA7}"/>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84F1BB14-5E5C-46A0-8C55-14C69D4C1A28}"/>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7972E94-B58F-45E8-BEEF-CD57AF6EC309}"/>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熊本県苓北町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02CBCAF-A2B0-4B75-9B67-1AE76173BA3B}"/>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B0ABD8A6-275B-41AE-BFE6-5AB6912AFE93}"/>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31ABAC4-8F93-4E08-8488-5E994C595553}"/>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57AAD965-141D-4B93-A9FF-03491483E39C}"/>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1FD83891-7132-482F-BDD3-D7B8E41DAED2}"/>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DC6C1CAB-C0F7-4C3A-902A-9D8EFDD2FDA8}"/>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6,222
6,128
67.58
5,766,580
5,488,129
268,258
3,583,756
5,639,148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7C20353A-7BFA-4F96-8BEA-4B0F7B7E9527}"/>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612FAA3-096B-48D0-A480-6916C6FE7B42}"/>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DB415EA-2986-4710-B3E7-D0897ED9AE17}"/>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4C02402D-AA63-4DFF-B395-92054D9F95C3}"/>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8243EE58-2FC3-4303-B014-FF7B7DB71FB1}"/>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A12E300E-B974-4D2E-8F52-D9D81C54328B}"/>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2132800-5737-4209-AB36-8E0858EAFC13}"/>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DFDE9FDD-2F7B-4A98-8541-303F0CCEE2E8}"/>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853AD52A-B996-4A34-B4FE-D6EC0D8F13D6}"/>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A2B2D090-B304-41A1-9EEA-6C61CABFD267}"/>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91516F4-5745-4C0C-9F46-1F1E19EF2E6F}"/>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E3CCFB79-8793-4BCB-A5AA-6C9281B0C5EC}"/>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D9AB019E-E004-4490-98B5-2DE245F0504D}"/>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B594CBF-2231-4520-A8A7-FA88AB0C953F}"/>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AF5A784F-DA86-402A-BBA9-0A97335804D6}"/>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A0BD690-2515-4869-8B75-AB0FF4DEC8F3}"/>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9F7CF48-00F7-454F-9D4B-8615EEA2D1D3}"/>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ECE5651F-4594-412D-B3CA-5E8AD82E96F8}"/>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84FF7B0B-EF11-43BC-BEA6-6061BE5B768C}"/>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3BC88B21-2C9A-43CE-8444-CFC7F4B622B7}"/>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2E2D962D-7BB4-4983-A7E1-C22BBA03F1C7}"/>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15812777-7CE5-4932-8068-062035977438}"/>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121F504-E87B-4C86-B528-949E652009AC}"/>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61F8AB8D-4186-491E-98FD-7DB43C1B0C70}"/>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7AA3FB35-F559-44BE-A607-9A8AE5E55004}"/>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C6226E6B-28DC-4756-9E22-27314486B18C}"/>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DC1FC30-04CB-4C35-A797-84486EDA526E}"/>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FC848285-98D5-4D3B-8520-EBFE08FCFA10}"/>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E7D58C57-45E0-4B8A-A1EE-0F633E2EC4F0}"/>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C1367A56-D1AE-4760-B536-6445AD846059}"/>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9EAEFB3-8F94-4437-80A3-6897DD10E52C}"/>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35845FF-9686-4E50-861F-3C11BE07848B}"/>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77D4963-AF83-4AE5-9AFE-E4B1F14D4214}"/>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4BA1B27A-927A-4EAE-96AE-9B6B5DC86F8B}"/>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9CDD27A-9864-4CCD-BE7F-07B4950E4F11}"/>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インフラ資産に林道や漁港といった資産を保有しており、毎年の更新費よりも減価償却費が上回っており、現時点での減価償却率は類似団体内平均値と比較して低い数値となっているものの、比較的早いペースで比率は上昇している。</a:t>
          </a:r>
          <a:endParaRPr lang="ja-JP" altLang="ja-JP">
            <a:effectLst/>
          </a:endParaRPr>
        </a:p>
        <a:p>
          <a:r>
            <a:rPr kumimoji="1" lang="ja-JP" altLang="ja-JP" sz="1100">
              <a:solidFill>
                <a:schemeClr val="dk1"/>
              </a:solidFill>
              <a:effectLst/>
              <a:latin typeface="+mn-lt"/>
              <a:ea typeface="+mn-ea"/>
              <a:cs typeface="+mn-cs"/>
            </a:rPr>
            <a:t>また、更新を迎えている資産も多いことから、今後も公共施設等総合管理計画に基づいた施設管理を進めていく。</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AE3C5C01-7EE5-4B16-9141-E94E35BC31D1}"/>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434167A6-4381-4F52-BB56-88933B5D2C56}"/>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E7C80A8A-3FB9-449F-B16D-EFD348147341}"/>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C47ECC46-3E54-4EED-B2CC-DEF093F71C75}"/>
            </a:ext>
          </a:extLst>
        </xdr:cNvPr>
        <xdr:cNvCxnSpPr/>
      </xdr:nvCxnSpPr>
      <xdr:spPr>
        <a:xfrm>
          <a:off x="1270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8DFCAA0A-3767-4C33-A56F-2BDCC35CD02C}"/>
            </a:ext>
          </a:extLst>
        </xdr:cNvPr>
        <xdr:cNvSpPr txBox="1"/>
      </xdr:nvSpPr>
      <xdr:spPr>
        <a:xfrm>
          <a:off x="847106" y="5814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AF077377-834F-4F87-8FC0-27C9E5234A02}"/>
            </a:ext>
          </a:extLst>
        </xdr:cNvPr>
        <xdr:cNvCxnSpPr/>
      </xdr:nvCxnSpPr>
      <xdr:spPr>
        <a:xfrm>
          <a:off x="1270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8B2644A5-CAD7-4F88-9C1D-02B08CE0FD95}"/>
            </a:ext>
          </a:extLst>
        </xdr:cNvPr>
        <xdr:cNvSpPr txBox="1"/>
      </xdr:nvSpPr>
      <xdr:spPr>
        <a:xfrm>
          <a:off x="847106" y="5383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1AC9FC51-B550-4D60-84A9-DAC32D01E176}"/>
            </a:ext>
          </a:extLst>
        </xdr:cNvPr>
        <xdr:cNvCxnSpPr/>
      </xdr:nvCxnSpPr>
      <xdr:spPr>
        <a:xfrm>
          <a:off x="1270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7E8D7BE1-F764-42FA-8A33-39CF0D9DCEB9}"/>
            </a:ext>
          </a:extLst>
        </xdr:cNvPr>
        <xdr:cNvSpPr txBox="1"/>
      </xdr:nvSpPr>
      <xdr:spPr>
        <a:xfrm>
          <a:off x="847106" y="49512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B8093792-AC22-43B6-A0E9-9793B5AE70AC}"/>
            </a:ext>
          </a:extLst>
        </xdr:cNvPr>
        <xdr:cNvCxnSpPr/>
      </xdr:nvCxnSpPr>
      <xdr:spPr>
        <a:xfrm>
          <a:off x="1270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BA4585B6-39FC-4D7D-AB5A-0A690B9609BA}"/>
            </a:ext>
          </a:extLst>
        </xdr:cNvPr>
        <xdr:cNvSpPr txBox="1"/>
      </xdr:nvSpPr>
      <xdr:spPr>
        <a:xfrm>
          <a:off x="847106" y="45194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2E061275-2182-4126-9B76-3E9DE1CECFB0}"/>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1" name="テキスト ボックス 60">
          <a:extLst>
            <a:ext uri="{FF2B5EF4-FFF2-40B4-BE49-F238E27FC236}">
              <a16:creationId xmlns:a16="http://schemas.microsoft.com/office/drawing/2014/main" id="{13D66045-E3EF-4272-B862-A779CC91D329}"/>
            </a:ext>
          </a:extLst>
        </xdr:cNvPr>
        <xdr:cNvSpPr txBox="1"/>
      </xdr:nvSpPr>
      <xdr:spPr>
        <a:xfrm>
          <a:off x="898403" y="4087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7A5ECC1C-6510-4481-9F09-9AC506AC6377}"/>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63" name="直線コネクタ 62">
          <a:extLst>
            <a:ext uri="{FF2B5EF4-FFF2-40B4-BE49-F238E27FC236}">
              <a16:creationId xmlns:a16="http://schemas.microsoft.com/office/drawing/2014/main" id="{5E54B23C-90F0-47AC-ABDE-B635D22EA98A}"/>
            </a:ext>
          </a:extLst>
        </xdr:cNvPr>
        <xdr:cNvCxnSpPr/>
      </xdr:nvCxnSpPr>
      <xdr:spPr>
        <a:xfrm flipV="1">
          <a:off x="4760595" y="4757928"/>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64" name="有形固定資産減価償却率最小値テキスト">
          <a:extLst>
            <a:ext uri="{FF2B5EF4-FFF2-40B4-BE49-F238E27FC236}">
              <a16:creationId xmlns:a16="http://schemas.microsoft.com/office/drawing/2014/main" id="{AE94D793-8E6A-4896-9030-C42E2C02D1FE}"/>
            </a:ext>
          </a:extLst>
        </xdr:cNvPr>
        <xdr:cNvSpPr txBox="1"/>
      </xdr:nvSpPr>
      <xdr:spPr>
        <a:xfrm>
          <a:off x="4813300" y="5867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65" name="直線コネクタ 64">
          <a:extLst>
            <a:ext uri="{FF2B5EF4-FFF2-40B4-BE49-F238E27FC236}">
              <a16:creationId xmlns:a16="http://schemas.microsoft.com/office/drawing/2014/main" id="{41EA1D3F-7F12-41FE-8038-24C89A6E43F2}"/>
            </a:ext>
          </a:extLst>
        </xdr:cNvPr>
        <xdr:cNvCxnSpPr/>
      </xdr:nvCxnSpPr>
      <xdr:spPr>
        <a:xfrm>
          <a:off x="4673600" y="586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66" name="有形固定資産減価償却率最大値テキスト">
          <a:extLst>
            <a:ext uri="{FF2B5EF4-FFF2-40B4-BE49-F238E27FC236}">
              <a16:creationId xmlns:a16="http://schemas.microsoft.com/office/drawing/2014/main" id="{03B77598-2C31-4917-8867-5078885DB916}"/>
            </a:ext>
          </a:extLst>
        </xdr:cNvPr>
        <xdr:cNvSpPr txBox="1"/>
      </xdr:nvSpPr>
      <xdr:spPr>
        <a:xfrm>
          <a:off x="4813300" y="4533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67" name="直線コネクタ 66">
          <a:extLst>
            <a:ext uri="{FF2B5EF4-FFF2-40B4-BE49-F238E27FC236}">
              <a16:creationId xmlns:a16="http://schemas.microsoft.com/office/drawing/2014/main" id="{51478403-C0FD-4780-858C-60D1DD9CD1FB}"/>
            </a:ext>
          </a:extLst>
        </xdr:cNvPr>
        <xdr:cNvCxnSpPr/>
      </xdr:nvCxnSpPr>
      <xdr:spPr>
        <a:xfrm>
          <a:off x="4673600" y="4757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4462</xdr:rowOff>
    </xdr:from>
    <xdr:ext cx="405111" cy="259045"/>
    <xdr:sp macro="" textlink="">
      <xdr:nvSpPr>
        <xdr:cNvPr id="68" name="有形固定資産減価償却率平均値テキスト">
          <a:extLst>
            <a:ext uri="{FF2B5EF4-FFF2-40B4-BE49-F238E27FC236}">
              <a16:creationId xmlns:a16="http://schemas.microsoft.com/office/drawing/2014/main" id="{2FF68D30-6681-4D90-B577-FA2F7D12FA7E}"/>
            </a:ext>
          </a:extLst>
        </xdr:cNvPr>
        <xdr:cNvSpPr txBox="1"/>
      </xdr:nvSpPr>
      <xdr:spPr>
        <a:xfrm>
          <a:off x="4813300" y="5490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69" name="フローチャート: 判断 68">
          <a:extLst>
            <a:ext uri="{FF2B5EF4-FFF2-40B4-BE49-F238E27FC236}">
              <a16:creationId xmlns:a16="http://schemas.microsoft.com/office/drawing/2014/main" id="{098064D0-5176-4988-8072-3E5176F63218}"/>
            </a:ext>
          </a:extLst>
        </xdr:cNvPr>
        <xdr:cNvSpPr/>
      </xdr:nvSpPr>
      <xdr:spPr>
        <a:xfrm>
          <a:off x="4711700" y="551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70" name="フローチャート: 判断 69">
          <a:extLst>
            <a:ext uri="{FF2B5EF4-FFF2-40B4-BE49-F238E27FC236}">
              <a16:creationId xmlns:a16="http://schemas.microsoft.com/office/drawing/2014/main" id="{5129661E-7069-4CCF-BB43-4FAE268D135E}"/>
            </a:ext>
          </a:extLst>
        </xdr:cNvPr>
        <xdr:cNvSpPr/>
      </xdr:nvSpPr>
      <xdr:spPr>
        <a:xfrm>
          <a:off x="4000500" y="551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71" name="フローチャート: 判断 70">
          <a:extLst>
            <a:ext uri="{FF2B5EF4-FFF2-40B4-BE49-F238E27FC236}">
              <a16:creationId xmlns:a16="http://schemas.microsoft.com/office/drawing/2014/main" id="{2D2EBCD3-19A3-459C-962C-9B93A4C4A410}"/>
            </a:ext>
          </a:extLst>
        </xdr:cNvPr>
        <xdr:cNvSpPr/>
      </xdr:nvSpPr>
      <xdr:spPr>
        <a:xfrm>
          <a:off x="3238500" y="5493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72" name="フローチャート: 判断 71">
          <a:extLst>
            <a:ext uri="{FF2B5EF4-FFF2-40B4-BE49-F238E27FC236}">
              <a16:creationId xmlns:a16="http://schemas.microsoft.com/office/drawing/2014/main" id="{B45136AE-9F0B-4A51-90CE-BD9EFA721F92}"/>
            </a:ext>
          </a:extLst>
        </xdr:cNvPr>
        <xdr:cNvSpPr/>
      </xdr:nvSpPr>
      <xdr:spPr>
        <a:xfrm>
          <a:off x="2476500" y="5484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73" name="フローチャート: 判断 72">
          <a:extLst>
            <a:ext uri="{FF2B5EF4-FFF2-40B4-BE49-F238E27FC236}">
              <a16:creationId xmlns:a16="http://schemas.microsoft.com/office/drawing/2014/main" id="{A385506B-38DC-4805-962F-30AF0720F733}"/>
            </a:ext>
          </a:extLst>
        </xdr:cNvPr>
        <xdr:cNvSpPr/>
      </xdr:nvSpPr>
      <xdr:spPr>
        <a:xfrm>
          <a:off x="1714500" y="5486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F38EC950-2E2E-4B47-8FEC-00AB58639064}"/>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1DF5A6EA-272E-4ACC-902B-27BF7764F7CC}"/>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5ADCBFFB-3961-4352-BCBA-BE69AC1A67A9}"/>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BDC302EB-DF38-4768-A228-D07F129C71E3}"/>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11635FD3-2B09-456B-9843-3DC64692B6C6}"/>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2286</xdr:rowOff>
    </xdr:from>
    <xdr:to>
      <xdr:col>23</xdr:col>
      <xdr:colOff>136525</xdr:colOff>
      <xdr:row>32</xdr:row>
      <xdr:rowOff>103886</xdr:rowOff>
    </xdr:to>
    <xdr:sp macro="" textlink="">
      <xdr:nvSpPr>
        <xdr:cNvPr id="79" name="楕円 78">
          <a:extLst>
            <a:ext uri="{FF2B5EF4-FFF2-40B4-BE49-F238E27FC236}">
              <a16:creationId xmlns:a16="http://schemas.microsoft.com/office/drawing/2014/main" id="{97573984-20D2-4171-9C81-5B8B729BC4E1}"/>
            </a:ext>
          </a:extLst>
        </xdr:cNvPr>
        <xdr:cNvSpPr/>
      </xdr:nvSpPr>
      <xdr:spPr>
        <a:xfrm>
          <a:off x="4711700" y="5488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25163</xdr:rowOff>
    </xdr:from>
    <xdr:ext cx="405111" cy="259045"/>
    <xdr:sp macro="" textlink="">
      <xdr:nvSpPr>
        <xdr:cNvPr id="80" name="有形固定資産減価償却率該当値テキスト">
          <a:extLst>
            <a:ext uri="{FF2B5EF4-FFF2-40B4-BE49-F238E27FC236}">
              <a16:creationId xmlns:a16="http://schemas.microsoft.com/office/drawing/2014/main" id="{EC16206F-C8CD-40FF-AF87-744F0AB870F2}"/>
            </a:ext>
          </a:extLst>
        </xdr:cNvPr>
        <xdr:cNvSpPr txBox="1"/>
      </xdr:nvSpPr>
      <xdr:spPr>
        <a:xfrm>
          <a:off x="4813300" y="5340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132715</xdr:rowOff>
    </xdr:from>
    <xdr:to>
      <xdr:col>19</xdr:col>
      <xdr:colOff>187325</xdr:colOff>
      <xdr:row>32</xdr:row>
      <xdr:rowOff>62865</xdr:rowOff>
    </xdr:to>
    <xdr:sp macro="" textlink="">
      <xdr:nvSpPr>
        <xdr:cNvPr id="81" name="楕円 80">
          <a:extLst>
            <a:ext uri="{FF2B5EF4-FFF2-40B4-BE49-F238E27FC236}">
              <a16:creationId xmlns:a16="http://schemas.microsoft.com/office/drawing/2014/main" id="{0F87ABB9-475E-4E16-9B11-8CC6AA3938F6}"/>
            </a:ext>
          </a:extLst>
        </xdr:cNvPr>
        <xdr:cNvSpPr/>
      </xdr:nvSpPr>
      <xdr:spPr>
        <a:xfrm>
          <a:off x="4000500" y="544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12065</xdr:rowOff>
    </xdr:from>
    <xdr:to>
      <xdr:col>23</xdr:col>
      <xdr:colOff>85725</xdr:colOff>
      <xdr:row>32</xdr:row>
      <xdr:rowOff>53086</xdr:rowOff>
    </xdr:to>
    <xdr:cxnSp macro="">
      <xdr:nvCxnSpPr>
        <xdr:cNvPr id="82" name="直線コネクタ 81">
          <a:extLst>
            <a:ext uri="{FF2B5EF4-FFF2-40B4-BE49-F238E27FC236}">
              <a16:creationId xmlns:a16="http://schemas.microsoft.com/office/drawing/2014/main" id="{0978C690-53D3-48E0-90B0-12C2AFD015A8}"/>
            </a:ext>
          </a:extLst>
        </xdr:cNvPr>
        <xdr:cNvCxnSpPr/>
      </xdr:nvCxnSpPr>
      <xdr:spPr>
        <a:xfrm>
          <a:off x="4051300" y="5498465"/>
          <a:ext cx="7112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98171</xdr:rowOff>
    </xdr:from>
    <xdr:to>
      <xdr:col>15</xdr:col>
      <xdr:colOff>187325</xdr:colOff>
      <xdr:row>32</xdr:row>
      <xdr:rowOff>28321</xdr:rowOff>
    </xdr:to>
    <xdr:sp macro="" textlink="">
      <xdr:nvSpPr>
        <xdr:cNvPr id="83" name="楕円 82">
          <a:extLst>
            <a:ext uri="{FF2B5EF4-FFF2-40B4-BE49-F238E27FC236}">
              <a16:creationId xmlns:a16="http://schemas.microsoft.com/office/drawing/2014/main" id="{A5593FC3-2C89-4157-8F80-C498A45F3B4E}"/>
            </a:ext>
          </a:extLst>
        </xdr:cNvPr>
        <xdr:cNvSpPr/>
      </xdr:nvSpPr>
      <xdr:spPr>
        <a:xfrm>
          <a:off x="3238500" y="5413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148971</xdr:rowOff>
    </xdr:from>
    <xdr:to>
      <xdr:col>19</xdr:col>
      <xdr:colOff>136525</xdr:colOff>
      <xdr:row>32</xdr:row>
      <xdr:rowOff>12065</xdr:rowOff>
    </xdr:to>
    <xdr:cxnSp macro="">
      <xdr:nvCxnSpPr>
        <xdr:cNvPr id="84" name="直線コネクタ 83">
          <a:extLst>
            <a:ext uri="{FF2B5EF4-FFF2-40B4-BE49-F238E27FC236}">
              <a16:creationId xmlns:a16="http://schemas.microsoft.com/office/drawing/2014/main" id="{86431C09-9AF8-4F9A-ABEF-C34CB748421E}"/>
            </a:ext>
          </a:extLst>
        </xdr:cNvPr>
        <xdr:cNvCxnSpPr/>
      </xdr:nvCxnSpPr>
      <xdr:spPr>
        <a:xfrm>
          <a:off x="3289300" y="5463921"/>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65786</xdr:rowOff>
    </xdr:from>
    <xdr:to>
      <xdr:col>11</xdr:col>
      <xdr:colOff>187325</xdr:colOff>
      <xdr:row>31</xdr:row>
      <xdr:rowOff>167386</xdr:rowOff>
    </xdr:to>
    <xdr:sp macro="" textlink="">
      <xdr:nvSpPr>
        <xdr:cNvPr id="85" name="楕円 84">
          <a:extLst>
            <a:ext uri="{FF2B5EF4-FFF2-40B4-BE49-F238E27FC236}">
              <a16:creationId xmlns:a16="http://schemas.microsoft.com/office/drawing/2014/main" id="{8064AC5C-EDA4-4FC2-9999-5B33D1708B1C}"/>
            </a:ext>
          </a:extLst>
        </xdr:cNvPr>
        <xdr:cNvSpPr/>
      </xdr:nvSpPr>
      <xdr:spPr>
        <a:xfrm>
          <a:off x="2476500" y="538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116586</xdr:rowOff>
    </xdr:from>
    <xdr:to>
      <xdr:col>15</xdr:col>
      <xdr:colOff>136525</xdr:colOff>
      <xdr:row>31</xdr:row>
      <xdr:rowOff>148971</xdr:rowOff>
    </xdr:to>
    <xdr:cxnSp macro="">
      <xdr:nvCxnSpPr>
        <xdr:cNvPr id="86" name="直線コネクタ 85">
          <a:extLst>
            <a:ext uri="{FF2B5EF4-FFF2-40B4-BE49-F238E27FC236}">
              <a16:creationId xmlns:a16="http://schemas.microsoft.com/office/drawing/2014/main" id="{E22AC3CB-C361-417D-BC6A-9F8AA4C9B0C3}"/>
            </a:ext>
          </a:extLst>
        </xdr:cNvPr>
        <xdr:cNvCxnSpPr/>
      </xdr:nvCxnSpPr>
      <xdr:spPr>
        <a:xfrm>
          <a:off x="2527300" y="5431536"/>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22606</xdr:rowOff>
    </xdr:from>
    <xdr:to>
      <xdr:col>7</xdr:col>
      <xdr:colOff>187325</xdr:colOff>
      <xdr:row>31</xdr:row>
      <xdr:rowOff>124206</xdr:rowOff>
    </xdr:to>
    <xdr:sp macro="" textlink="">
      <xdr:nvSpPr>
        <xdr:cNvPr id="87" name="楕円 86">
          <a:extLst>
            <a:ext uri="{FF2B5EF4-FFF2-40B4-BE49-F238E27FC236}">
              <a16:creationId xmlns:a16="http://schemas.microsoft.com/office/drawing/2014/main" id="{30E71179-6BB1-4C06-A438-53F9A8C1CE6F}"/>
            </a:ext>
          </a:extLst>
        </xdr:cNvPr>
        <xdr:cNvSpPr/>
      </xdr:nvSpPr>
      <xdr:spPr>
        <a:xfrm>
          <a:off x="1714500" y="5337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73406</xdr:rowOff>
    </xdr:from>
    <xdr:to>
      <xdr:col>11</xdr:col>
      <xdr:colOff>136525</xdr:colOff>
      <xdr:row>31</xdr:row>
      <xdr:rowOff>116586</xdr:rowOff>
    </xdr:to>
    <xdr:cxnSp macro="">
      <xdr:nvCxnSpPr>
        <xdr:cNvPr id="88" name="直線コネクタ 87">
          <a:extLst>
            <a:ext uri="{FF2B5EF4-FFF2-40B4-BE49-F238E27FC236}">
              <a16:creationId xmlns:a16="http://schemas.microsoft.com/office/drawing/2014/main" id="{10B9E824-FC62-4B4F-9028-8729C0A0131C}"/>
            </a:ext>
          </a:extLst>
        </xdr:cNvPr>
        <xdr:cNvCxnSpPr/>
      </xdr:nvCxnSpPr>
      <xdr:spPr>
        <a:xfrm>
          <a:off x="1765300" y="5388356"/>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118762</xdr:rowOff>
    </xdr:from>
    <xdr:ext cx="405111" cy="259045"/>
    <xdr:sp macro="" textlink="">
      <xdr:nvSpPr>
        <xdr:cNvPr id="89" name="n_1aveValue有形固定資産減価償却率">
          <a:extLst>
            <a:ext uri="{FF2B5EF4-FFF2-40B4-BE49-F238E27FC236}">
              <a16:creationId xmlns:a16="http://schemas.microsoft.com/office/drawing/2014/main" id="{6FD682D1-EE5B-4834-A22D-BB692A884351}"/>
            </a:ext>
          </a:extLst>
        </xdr:cNvPr>
        <xdr:cNvSpPr txBox="1"/>
      </xdr:nvSpPr>
      <xdr:spPr>
        <a:xfrm>
          <a:off x="3836044" y="560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99331</xdr:rowOff>
    </xdr:from>
    <xdr:ext cx="405111" cy="259045"/>
    <xdr:sp macro="" textlink="">
      <xdr:nvSpPr>
        <xdr:cNvPr id="90" name="n_2aveValue有形固定資産減価償却率">
          <a:extLst>
            <a:ext uri="{FF2B5EF4-FFF2-40B4-BE49-F238E27FC236}">
              <a16:creationId xmlns:a16="http://schemas.microsoft.com/office/drawing/2014/main" id="{A0F7D7EC-1B95-4F00-9F94-8ED04B5CAA37}"/>
            </a:ext>
          </a:extLst>
        </xdr:cNvPr>
        <xdr:cNvSpPr txBox="1"/>
      </xdr:nvSpPr>
      <xdr:spPr>
        <a:xfrm>
          <a:off x="3086744" y="558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90695</xdr:rowOff>
    </xdr:from>
    <xdr:ext cx="405111" cy="259045"/>
    <xdr:sp macro="" textlink="">
      <xdr:nvSpPr>
        <xdr:cNvPr id="91" name="n_3aveValue有形固定資産減価償却率">
          <a:extLst>
            <a:ext uri="{FF2B5EF4-FFF2-40B4-BE49-F238E27FC236}">
              <a16:creationId xmlns:a16="http://schemas.microsoft.com/office/drawing/2014/main" id="{8B9F7608-2ADC-4795-AE09-71534AA37FD9}"/>
            </a:ext>
          </a:extLst>
        </xdr:cNvPr>
        <xdr:cNvSpPr txBox="1"/>
      </xdr:nvSpPr>
      <xdr:spPr>
        <a:xfrm>
          <a:off x="2324744" y="5577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92854</xdr:rowOff>
    </xdr:from>
    <xdr:ext cx="405111" cy="259045"/>
    <xdr:sp macro="" textlink="">
      <xdr:nvSpPr>
        <xdr:cNvPr id="92" name="n_4aveValue有形固定資産減価償却率">
          <a:extLst>
            <a:ext uri="{FF2B5EF4-FFF2-40B4-BE49-F238E27FC236}">
              <a16:creationId xmlns:a16="http://schemas.microsoft.com/office/drawing/2014/main" id="{4D0B09C1-6B4C-402B-820E-14FE9F9AC965}"/>
            </a:ext>
          </a:extLst>
        </xdr:cNvPr>
        <xdr:cNvSpPr txBox="1"/>
      </xdr:nvSpPr>
      <xdr:spPr>
        <a:xfrm>
          <a:off x="1562744" y="5579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79392</xdr:rowOff>
    </xdr:from>
    <xdr:ext cx="405111" cy="259045"/>
    <xdr:sp macro="" textlink="">
      <xdr:nvSpPr>
        <xdr:cNvPr id="93" name="n_1mainValue有形固定資産減価償却率">
          <a:extLst>
            <a:ext uri="{FF2B5EF4-FFF2-40B4-BE49-F238E27FC236}">
              <a16:creationId xmlns:a16="http://schemas.microsoft.com/office/drawing/2014/main" id="{86F2EBF8-1A08-4711-89B3-DA280608ED27}"/>
            </a:ext>
          </a:extLst>
        </xdr:cNvPr>
        <xdr:cNvSpPr txBox="1"/>
      </xdr:nvSpPr>
      <xdr:spPr>
        <a:xfrm>
          <a:off x="3836044" y="5222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44848</xdr:rowOff>
    </xdr:from>
    <xdr:ext cx="405111" cy="259045"/>
    <xdr:sp macro="" textlink="">
      <xdr:nvSpPr>
        <xdr:cNvPr id="94" name="n_2mainValue有形固定資産減価償却率">
          <a:extLst>
            <a:ext uri="{FF2B5EF4-FFF2-40B4-BE49-F238E27FC236}">
              <a16:creationId xmlns:a16="http://schemas.microsoft.com/office/drawing/2014/main" id="{6814F07D-EBEC-443F-B2DE-15BB53E070FD}"/>
            </a:ext>
          </a:extLst>
        </xdr:cNvPr>
        <xdr:cNvSpPr txBox="1"/>
      </xdr:nvSpPr>
      <xdr:spPr>
        <a:xfrm>
          <a:off x="3086744" y="518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12463</xdr:rowOff>
    </xdr:from>
    <xdr:ext cx="405111" cy="259045"/>
    <xdr:sp macro="" textlink="">
      <xdr:nvSpPr>
        <xdr:cNvPr id="95" name="n_3mainValue有形固定資産減価償却率">
          <a:extLst>
            <a:ext uri="{FF2B5EF4-FFF2-40B4-BE49-F238E27FC236}">
              <a16:creationId xmlns:a16="http://schemas.microsoft.com/office/drawing/2014/main" id="{5D1109D4-B6B2-4AA1-A6E3-1AA2EAFC444C}"/>
            </a:ext>
          </a:extLst>
        </xdr:cNvPr>
        <xdr:cNvSpPr txBox="1"/>
      </xdr:nvSpPr>
      <xdr:spPr>
        <a:xfrm>
          <a:off x="2324744" y="515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140733</xdr:rowOff>
    </xdr:from>
    <xdr:ext cx="405111" cy="259045"/>
    <xdr:sp macro="" textlink="">
      <xdr:nvSpPr>
        <xdr:cNvPr id="96" name="n_4mainValue有形固定資産減価償却率">
          <a:extLst>
            <a:ext uri="{FF2B5EF4-FFF2-40B4-BE49-F238E27FC236}">
              <a16:creationId xmlns:a16="http://schemas.microsoft.com/office/drawing/2014/main" id="{24DBAA29-4A20-4C46-A214-A6D6CEC13775}"/>
            </a:ext>
          </a:extLst>
        </xdr:cNvPr>
        <xdr:cNvSpPr txBox="1"/>
      </xdr:nvSpPr>
      <xdr:spPr>
        <a:xfrm>
          <a:off x="1562744" y="5112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1D466449-44A3-46AF-B8FC-40B75A51EAB2}"/>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6DBAD36A-94E7-46B4-B8D6-747D2A8D688E}"/>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C5E1428F-C66A-4B2B-B0E0-D651B38C0609}"/>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[ 389.3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D26B5A0A-D148-4E18-9549-A46A3F9171AF}"/>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36569F4A-35D4-49E9-AA52-C1A1D8DC6002}"/>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AEA2E9AC-4B48-4DBF-8FFF-D52198930BE0}"/>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4D6EF040-7383-411F-BFF3-ACB56D0BE661}"/>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B9597148-54EF-4ADD-8ACA-7F76C5C8A554}"/>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CEAABE8B-FF2E-47FB-8B4F-116D6618C515}"/>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B0A7DBDA-88FE-4F57-BF16-09305D0B96C7}"/>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E3AF5345-E4FD-44B4-BD6E-F5A2AB1A80A4}"/>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E1C61CC7-B3C6-4518-8021-9797803E48ED}"/>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774BD3B5-4C9A-43A7-9EF2-9F035D582F6B}"/>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毎年の償還により地方債の総額は減少しているものの、依然として多額となっている。例年、地方債の借入よりも地方債の償還を多く行っているため、類似団体内平均値に比べ、低い数値を維持している。</a:t>
          </a:r>
          <a:endParaRPr lang="ja-JP" altLang="ja-JP">
            <a:effectLst/>
          </a:endParaRPr>
        </a:p>
        <a:p>
          <a:r>
            <a:rPr kumimoji="1" lang="ja-JP" altLang="ja-JP" sz="1100">
              <a:solidFill>
                <a:schemeClr val="dk1"/>
              </a:solidFill>
              <a:effectLst/>
              <a:latin typeface="+mn-lt"/>
              <a:ea typeface="+mn-ea"/>
              <a:cs typeface="+mn-cs"/>
            </a:rPr>
            <a:t>今後も町振興計画に沿った地方債残高の縮減に取組んでいく。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DFD45CD5-C8ED-4B53-B85D-E25D22CF6F7E}"/>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D8B4B881-ED67-49F3-B2F4-305EC574FACD}"/>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CEC8DEAD-10B9-4D53-90EF-4A3A9C0C9205}"/>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F00EC648-2A59-4F3B-878F-EAC97CCCAB5B}"/>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F459EAC0-7B67-4897-8049-A4F6E0EEBDD7}"/>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B32E547B-E590-461A-AE5B-50659ED0065F}"/>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6" name="テキスト ボックス 115">
          <a:extLst>
            <a:ext uri="{FF2B5EF4-FFF2-40B4-BE49-F238E27FC236}">
              <a16:creationId xmlns:a16="http://schemas.microsoft.com/office/drawing/2014/main" id="{373BD9E8-74DA-4F6D-8C88-6389530BB540}"/>
            </a:ext>
          </a:extLst>
        </xdr:cNvPr>
        <xdr:cNvSpPr txBox="1"/>
      </xdr:nvSpPr>
      <xdr:spPr>
        <a:xfrm>
          <a:off x="10756676" y="562981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4BB3B5A5-C799-4274-B91A-62A68701DDAE}"/>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68312B53-34A6-46E8-9DE9-3DAE7FF2CB1B}"/>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6CEDA4CE-885C-4442-80AF-CB29CD947122}"/>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97CD7A49-77FD-4D2E-B6E7-505578987E85}"/>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24CE0676-2DC4-4AE1-A729-747F69B53846}"/>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A0E14181-863E-460A-9D18-11E4571E122A}"/>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D68C1302-A746-4892-99EA-2CAB93010EB2}"/>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2CBDF2E7-B8DE-4699-8AD2-79DA720EF335}"/>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3195C80B-60F1-4A0B-9AA2-A69290DF0AF4}"/>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1463672F-A1A0-4156-88D5-7F74B5FA843A}"/>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27" name="直線コネクタ 126">
          <a:extLst>
            <a:ext uri="{FF2B5EF4-FFF2-40B4-BE49-F238E27FC236}">
              <a16:creationId xmlns:a16="http://schemas.microsoft.com/office/drawing/2014/main" id="{AC355B4F-BDB7-4C01-9350-F7AE0C2C6C17}"/>
            </a:ext>
          </a:extLst>
        </xdr:cNvPr>
        <xdr:cNvCxnSpPr/>
      </xdr:nvCxnSpPr>
      <xdr:spPr>
        <a:xfrm flipV="1">
          <a:off x="14793595" y="4489903"/>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28" name="債務償還比率最小値テキスト">
          <a:extLst>
            <a:ext uri="{FF2B5EF4-FFF2-40B4-BE49-F238E27FC236}">
              <a16:creationId xmlns:a16="http://schemas.microsoft.com/office/drawing/2014/main" id="{A41C684B-CC26-4771-8EA4-1CCFC4130FB8}"/>
            </a:ext>
          </a:extLst>
        </xdr:cNvPr>
        <xdr:cNvSpPr txBox="1"/>
      </xdr:nvSpPr>
      <xdr:spPr>
        <a:xfrm>
          <a:off x="14846300" y="603073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29" name="直線コネクタ 128">
          <a:extLst>
            <a:ext uri="{FF2B5EF4-FFF2-40B4-BE49-F238E27FC236}">
              <a16:creationId xmlns:a16="http://schemas.microsoft.com/office/drawing/2014/main" id="{5EC5BDF7-1C0D-458B-84F5-0E0502C7DBC7}"/>
            </a:ext>
          </a:extLst>
        </xdr:cNvPr>
        <xdr:cNvCxnSpPr/>
      </xdr:nvCxnSpPr>
      <xdr:spPr>
        <a:xfrm>
          <a:off x="14706600" y="6026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6343BF03-16D4-4FD0-A45C-D5FBFB7F4589}"/>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FFCF3968-1B54-4DAE-8732-E256E4DB9A19}"/>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19878</xdr:rowOff>
    </xdr:from>
    <xdr:ext cx="469744" cy="259045"/>
    <xdr:sp macro="" textlink="">
      <xdr:nvSpPr>
        <xdr:cNvPr id="132" name="債務償還比率平均値テキスト">
          <a:extLst>
            <a:ext uri="{FF2B5EF4-FFF2-40B4-BE49-F238E27FC236}">
              <a16:creationId xmlns:a16="http://schemas.microsoft.com/office/drawing/2014/main" id="{6A58DFBF-573A-4D3A-BF2C-58518074C3DC}"/>
            </a:ext>
          </a:extLst>
        </xdr:cNvPr>
        <xdr:cNvSpPr txBox="1"/>
      </xdr:nvSpPr>
      <xdr:spPr>
        <a:xfrm>
          <a:off x="14846300" y="46490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33" name="フローチャート: 判断 132">
          <a:extLst>
            <a:ext uri="{FF2B5EF4-FFF2-40B4-BE49-F238E27FC236}">
              <a16:creationId xmlns:a16="http://schemas.microsoft.com/office/drawing/2014/main" id="{19BCD02A-05DD-465C-8C36-89C3A10D3BE8}"/>
            </a:ext>
          </a:extLst>
        </xdr:cNvPr>
        <xdr:cNvSpPr/>
      </xdr:nvSpPr>
      <xdr:spPr>
        <a:xfrm>
          <a:off x="14744700" y="4797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34" name="フローチャート: 判断 133">
          <a:extLst>
            <a:ext uri="{FF2B5EF4-FFF2-40B4-BE49-F238E27FC236}">
              <a16:creationId xmlns:a16="http://schemas.microsoft.com/office/drawing/2014/main" id="{BA18492A-ED60-45DC-854E-FB167B93013A}"/>
            </a:ext>
          </a:extLst>
        </xdr:cNvPr>
        <xdr:cNvSpPr/>
      </xdr:nvSpPr>
      <xdr:spPr>
        <a:xfrm>
          <a:off x="14033500" y="479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35" name="フローチャート: 判断 134">
          <a:extLst>
            <a:ext uri="{FF2B5EF4-FFF2-40B4-BE49-F238E27FC236}">
              <a16:creationId xmlns:a16="http://schemas.microsoft.com/office/drawing/2014/main" id="{A1FF3F29-C7DC-42ED-9704-32B12A395DAA}"/>
            </a:ext>
          </a:extLst>
        </xdr:cNvPr>
        <xdr:cNvSpPr/>
      </xdr:nvSpPr>
      <xdr:spPr>
        <a:xfrm>
          <a:off x="13271500" y="4795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36" name="フローチャート: 判断 135">
          <a:extLst>
            <a:ext uri="{FF2B5EF4-FFF2-40B4-BE49-F238E27FC236}">
              <a16:creationId xmlns:a16="http://schemas.microsoft.com/office/drawing/2014/main" id="{96DA9047-74C3-4712-9EFD-4581E59C8DA6}"/>
            </a:ext>
          </a:extLst>
        </xdr:cNvPr>
        <xdr:cNvSpPr/>
      </xdr:nvSpPr>
      <xdr:spPr>
        <a:xfrm>
          <a:off x="12509500" y="4792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37" name="フローチャート: 判断 136">
          <a:extLst>
            <a:ext uri="{FF2B5EF4-FFF2-40B4-BE49-F238E27FC236}">
              <a16:creationId xmlns:a16="http://schemas.microsoft.com/office/drawing/2014/main" id="{30C1CF72-2379-49C7-9136-CC3271390259}"/>
            </a:ext>
          </a:extLst>
        </xdr:cNvPr>
        <xdr:cNvSpPr/>
      </xdr:nvSpPr>
      <xdr:spPr>
        <a:xfrm>
          <a:off x="11747500" y="493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8785AECC-A795-4F1A-BC04-AAF169B6D9B6}"/>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4AAB5E74-426D-4419-B031-DA39BD119E91}"/>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AF09BD92-A07A-4DE9-96C5-64C4AB725476}"/>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5176A2CD-7767-420A-A979-A65FDD19B12B}"/>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D279B18-EBF8-47F0-97A1-17308EAE0B3A}"/>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38741</xdr:rowOff>
    </xdr:from>
    <xdr:to>
      <xdr:col>76</xdr:col>
      <xdr:colOff>73025</xdr:colOff>
      <xdr:row>28</xdr:row>
      <xdr:rowOff>140341</xdr:rowOff>
    </xdr:to>
    <xdr:sp macro="" textlink="">
      <xdr:nvSpPr>
        <xdr:cNvPr id="143" name="楕円 142">
          <a:extLst>
            <a:ext uri="{FF2B5EF4-FFF2-40B4-BE49-F238E27FC236}">
              <a16:creationId xmlns:a16="http://schemas.microsoft.com/office/drawing/2014/main" id="{E128FBBB-BADA-49DD-B854-CC1473B37052}"/>
            </a:ext>
          </a:extLst>
        </xdr:cNvPr>
        <xdr:cNvSpPr/>
      </xdr:nvSpPr>
      <xdr:spPr>
        <a:xfrm>
          <a:off x="14744700" y="4839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17168</xdr:rowOff>
    </xdr:from>
    <xdr:ext cx="469744" cy="259045"/>
    <xdr:sp macro="" textlink="">
      <xdr:nvSpPr>
        <xdr:cNvPr id="144" name="債務償還比率該当値テキスト">
          <a:extLst>
            <a:ext uri="{FF2B5EF4-FFF2-40B4-BE49-F238E27FC236}">
              <a16:creationId xmlns:a16="http://schemas.microsoft.com/office/drawing/2014/main" id="{E2F6BA19-F24E-446B-B5F8-29D1DD5E31F7}"/>
            </a:ext>
          </a:extLst>
        </xdr:cNvPr>
        <xdr:cNvSpPr txBox="1"/>
      </xdr:nvSpPr>
      <xdr:spPr>
        <a:xfrm>
          <a:off x="14846300" y="481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78940</xdr:rowOff>
    </xdr:from>
    <xdr:to>
      <xdr:col>72</xdr:col>
      <xdr:colOff>123825</xdr:colOff>
      <xdr:row>29</xdr:row>
      <xdr:rowOff>9090</xdr:rowOff>
    </xdr:to>
    <xdr:sp macro="" textlink="">
      <xdr:nvSpPr>
        <xdr:cNvPr id="145" name="楕円 144">
          <a:extLst>
            <a:ext uri="{FF2B5EF4-FFF2-40B4-BE49-F238E27FC236}">
              <a16:creationId xmlns:a16="http://schemas.microsoft.com/office/drawing/2014/main" id="{B997EF97-AF25-443C-B9FC-9B40DE7D3FB0}"/>
            </a:ext>
          </a:extLst>
        </xdr:cNvPr>
        <xdr:cNvSpPr/>
      </xdr:nvSpPr>
      <xdr:spPr>
        <a:xfrm>
          <a:off x="14033500" y="48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89541</xdr:rowOff>
    </xdr:from>
    <xdr:to>
      <xdr:col>76</xdr:col>
      <xdr:colOff>22225</xdr:colOff>
      <xdr:row>28</xdr:row>
      <xdr:rowOff>129740</xdr:rowOff>
    </xdr:to>
    <xdr:cxnSp macro="">
      <xdr:nvCxnSpPr>
        <xdr:cNvPr id="146" name="直線コネクタ 145">
          <a:extLst>
            <a:ext uri="{FF2B5EF4-FFF2-40B4-BE49-F238E27FC236}">
              <a16:creationId xmlns:a16="http://schemas.microsoft.com/office/drawing/2014/main" id="{AEEDC09F-DA81-4383-9448-3D34390AB0A8}"/>
            </a:ext>
          </a:extLst>
        </xdr:cNvPr>
        <xdr:cNvCxnSpPr/>
      </xdr:nvCxnSpPr>
      <xdr:spPr>
        <a:xfrm flipV="1">
          <a:off x="14084300" y="4890141"/>
          <a:ext cx="711200" cy="40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103717</xdr:rowOff>
    </xdr:from>
    <xdr:to>
      <xdr:col>68</xdr:col>
      <xdr:colOff>123825</xdr:colOff>
      <xdr:row>29</xdr:row>
      <xdr:rowOff>33867</xdr:rowOff>
    </xdr:to>
    <xdr:sp macro="" textlink="">
      <xdr:nvSpPr>
        <xdr:cNvPr id="147" name="楕円 146">
          <a:extLst>
            <a:ext uri="{FF2B5EF4-FFF2-40B4-BE49-F238E27FC236}">
              <a16:creationId xmlns:a16="http://schemas.microsoft.com/office/drawing/2014/main" id="{B60F96EF-4888-458F-B00E-AED0FE842403}"/>
            </a:ext>
          </a:extLst>
        </xdr:cNvPr>
        <xdr:cNvSpPr/>
      </xdr:nvSpPr>
      <xdr:spPr>
        <a:xfrm>
          <a:off x="13271500" y="4904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129740</xdr:rowOff>
    </xdr:from>
    <xdr:to>
      <xdr:col>72</xdr:col>
      <xdr:colOff>73025</xdr:colOff>
      <xdr:row>28</xdr:row>
      <xdr:rowOff>154517</xdr:rowOff>
    </xdr:to>
    <xdr:cxnSp macro="">
      <xdr:nvCxnSpPr>
        <xdr:cNvPr id="148" name="直線コネクタ 147">
          <a:extLst>
            <a:ext uri="{FF2B5EF4-FFF2-40B4-BE49-F238E27FC236}">
              <a16:creationId xmlns:a16="http://schemas.microsoft.com/office/drawing/2014/main" id="{241BE5C8-7F49-40E7-9BAA-0030B6144C0A}"/>
            </a:ext>
          </a:extLst>
        </xdr:cNvPr>
        <xdr:cNvCxnSpPr/>
      </xdr:nvCxnSpPr>
      <xdr:spPr>
        <a:xfrm flipV="1">
          <a:off x="13322300" y="4930340"/>
          <a:ext cx="762000" cy="24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119447</xdr:rowOff>
    </xdr:from>
    <xdr:to>
      <xdr:col>64</xdr:col>
      <xdr:colOff>123825</xdr:colOff>
      <xdr:row>29</xdr:row>
      <xdr:rowOff>49597</xdr:rowOff>
    </xdr:to>
    <xdr:sp macro="" textlink="">
      <xdr:nvSpPr>
        <xdr:cNvPr id="149" name="楕円 148">
          <a:extLst>
            <a:ext uri="{FF2B5EF4-FFF2-40B4-BE49-F238E27FC236}">
              <a16:creationId xmlns:a16="http://schemas.microsoft.com/office/drawing/2014/main" id="{80900B8C-B460-4006-B13E-0C29689CC52D}"/>
            </a:ext>
          </a:extLst>
        </xdr:cNvPr>
        <xdr:cNvSpPr/>
      </xdr:nvSpPr>
      <xdr:spPr>
        <a:xfrm>
          <a:off x="12509500" y="4920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154517</xdr:rowOff>
    </xdr:from>
    <xdr:to>
      <xdr:col>68</xdr:col>
      <xdr:colOff>73025</xdr:colOff>
      <xdr:row>28</xdr:row>
      <xdr:rowOff>170247</xdr:rowOff>
    </xdr:to>
    <xdr:cxnSp macro="">
      <xdr:nvCxnSpPr>
        <xdr:cNvPr id="150" name="直線コネクタ 149">
          <a:extLst>
            <a:ext uri="{FF2B5EF4-FFF2-40B4-BE49-F238E27FC236}">
              <a16:creationId xmlns:a16="http://schemas.microsoft.com/office/drawing/2014/main" id="{19887E41-7DDE-4E38-AB41-A84C21FD9CAD}"/>
            </a:ext>
          </a:extLst>
        </xdr:cNvPr>
        <xdr:cNvCxnSpPr/>
      </xdr:nvCxnSpPr>
      <xdr:spPr>
        <a:xfrm flipV="1">
          <a:off x="12560300" y="4955117"/>
          <a:ext cx="762000" cy="1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124829</xdr:rowOff>
    </xdr:from>
    <xdr:to>
      <xdr:col>60</xdr:col>
      <xdr:colOff>123825</xdr:colOff>
      <xdr:row>30</xdr:row>
      <xdr:rowOff>54979</xdr:rowOff>
    </xdr:to>
    <xdr:sp macro="" textlink="">
      <xdr:nvSpPr>
        <xdr:cNvPr id="151" name="楕円 150">
          <a:extLst>
            <a:ext uri="{FF2B5EF4-FFF2-40B4-BE49-F238E27FC236}">
              <a16:creationId xmlns:a16="http://schemas.microsoft.com/office/drawing/2014/main" id="{F11F196C-3FDD-41F6-852C-EB8148C68E31}"/>
            </a:ext>
          </a:extLst>
        </xdr:cNvPr>
        <xdr:cNvSpPr/>
      </xdr:nvSpPr>
      <xdr:spPr>
        <a:xfrm>
          <a:off x="11747500" y="509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170247</xdr:rowOff>
    </xdr:from>
    <xdr:to>
      <xdr:col>64</xdr:col>
      <xdr:colOff>73025</xdr:colOff>
      <xdr:row>30</xdr:row>
      <xdr:rowOff>4179</xdr:rowOff>
    </xdr:to>
    <xdr:cxnSp macro="">
      <xdr:nvCxnSpPr>
        <xdr:cNvPr id="152" name="直線コネクタ 151">
          <a:extLst>
            <a:ext uri="{FF2B5EF4-FFF2-40B4-BE49-F238E27FC236}">
              <a16:creationId xmlns:a16="http://schemas.microsoft.com/office/drawing/2014/main" id="{FA097CA8-9D92-4B56-AA27-9C30E233457D}"/>
            </a:ext>
          </a:extLst>
        </xdr:cNvPr>
        <xdr:cNvCxnSpPr/>
      </xdr:nvCxnSpPr>
      <xdr:spPr>
        <a:xfrm flipV="1">
          <a:off x="11798300" y="4970847"/>
          <a:ext cx="762000" cy="176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108342</xdr:rowOff>
    </xdr:from>
    <xdr:ext cx="469744" cy="259045"/>
    <xdr:sp macro="" textlink="">
      <xdr:nvSpPr>
        <xdr:cNvPr id="153" name="n_1aveValue債務償還比率">
          <a:extLst>
            <a:ext uri="{FF2B5EF4-FFF2-40B4-BE49-F238E27FC236}">
              <a16:creationId xmlns:a16="http://schemas.microsoft.com/office/drawing/2014/main" id="{358DE869-B908-4D1E-B119-60B96A1D1787}"/>
            </a:ext>
          </a:extLst>
        </xdr:cNvPr>
        <xdr:cNvSpPr txBox="1"/>
      </xdr:nvSpPr>
      <xdr:spPr>
        <a:xfrm>
          <a:off x="13836727" y="4566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54" name="n_2aveValue債務償還比率">
          <a:extLst>
            <a:ext uri="{FF2B5EF4-FFF2-40B4-BE49-F238E27FC236}">
              <a16:creationId xmlns:a16="http://schemas.microsoft.com/office/drawing/2014/main" id="{23C149A8-4C65-4ACC-825A-5B051E9320B6}"/>
            </a:ext>
          </a:extLst>
        </xdr:cNvPr>
        <xdr:cNvSpPr txBox="1"/>
      </xdr:nvSpPr>
      <xdr:spPr>
        <a:xfrm>
          <a:off x="13087427" y="4570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55" name="n_3aveValue債務償還比率">
          <a:extLst>
            <a:ext uri="{FF2B5EF4-FFF2-40B4-BE49-F238E27FC236}">
              <a16:creationId xmlns:a16="http://schemas.microsoft.com/office/drawing/2014/main" id="{46CB153F-17D7-4875-8FFC-50D199EBB64F}"/>
            </a:ext>
          </a:extLst>
        </xdr:cNvPr>
        <xdr:cNvSpPr txBox="1"/>
      </xdr:nvSpPr>
      <xdr:spPr>
        <a:xfrm>
          <a:off x="12325427" y="4567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80825</xdr:rowOff>
    </xdr:from>
    <xdr:ext cx="469744" cy="259045"/>
    <xdr:sp macro="" textlink="">
      <xdr:nvSpPr>
        <xdr:cNvPr id="156" name="n_4aveValue債務償還比率">
          <a:extLst>
            <a:ext uri="{FF2B5EF4-FFF2-40B4-BE49-F238E27FC236}">
              <a16:creationId xmlns:a16="http://schemas.microsoft.com/office/drawing/2014/main" id="{89E8B2C5-1A64-4590-9237-D417CEDB8ABD}"/>
            </a:ext>
          </a:extLst>
        </xdr:cNvPr>
        <xdr:cNvSpPr txBox="1"/>
      </xdr:nvSpPr>
      <xdr:spPr>
        <a:xfrm>
          <a:off x="11563427" y="4709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217</xdr:rowOff>
    </xdr:from>
    <xdr:ext cx="469744" cy="259045"/>
    <xdr:sp macro="" textlink="">
      <xdr:nvSpPr>
        <xdr:cNvPr id="157" name="n_1mainValue債務償還比率">
          <a:extLst>
            <a:ext uri="{FF2B5EF4-FFF2-40B4-BE49-F238E27FC236}">
              <a16:creationId xmlns:a16="http://schemas.microsoft.com/office/drawing/2014/main" id="{E17D082F-484E-46E0-9EE0-8456727F457F}"/>
            </a:ext>
          </a:extLst>
        </xdr:cNvPr>
        <xdr:cNvSpPr txBox="1"/>
      </xdr:nvSpPr>
      <xdr:spPr>
        <a:xfrm>
          <a:off x="13836727" y="497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24994</xdr:rowOff>
    </xdr:from>
    <xdr:ext cx="469744" cy="259045"/>
    <xdr:sp macro="" textlink="">
      <xdr:nvSpPr>
        <xdr:cNvPr id="158" name="n_2mainValue債務償還比率">
          <a:extLst>
            <a:ext uri="{FF2B5EF4-FFF2-40B4-BE49-F238E27FC236}">
              <a16:creationId xmlns:a16="http://schemas.microsoft.com/office/drawing/2014/main" id="{7E595942-B887-48FB-B7E9-B16108A0FB1B}"/>
            </a:ext>
          </a:extLst>
        </xdr:cNvPr>
        <xdr:cNvSpPr txBox="1"/>
      </xdr:nvSpPr>
      <xdr:spPr>
        <a:xfrm>
          <a:off x="13087427" y="4997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40724</xdr:rowOff>
    </xdr:from>
    <xdr:ext cx="469744" cy="259045"/>
    <xdr:sp macro="" textlink="">
      <xdr:nvSpPr>
        <xdr:cNvPr id="159" name="n_3mainValue債務償還比率">
          <a:extLst>
            <a:ext uri="{FF2B5EF4-FFF2-40B4-BE49-F238E27FC236}">
              <a16:creationId xmlns:a16="http://schemas.microsoft.com/office/drawing/2014/main" id="{B3F4A982-A90E-42DD-95E0-28B09DDF4292}"/>
            </a:ext>
          </a:extLst>
        </xdr:cNvPr>
        <xdr:cNvSpPr txBox="1"/>
      </xdr:nvSpPr>
      <xdr:spPr>
        <a:xfrm>
          <a:off x="12325427" y="5012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46106</xdr:rowOff>
    </xdr:from>
    <xdr:ext cx="469744" cy="259045"/>
    <xdr:sp macro="" textlink="">
      <xdr:nvSpPr>
        <xdr:cNvPr id="160" name="n_4mainValue債務償還比率">
          <a:extLst>
            <a:ext uri="{FF2B5EF4-FFF2-40B4-BE49-F238E27FC236}">
              <a16:creationId xmlns:a16="http://schemas.microsoft.com/office/drawing/2014/main" id="{4A8CC1F4-3949-4CB1-93AC-49FE0852FB50}"/>
            </a:ext>
          </a:extLst>
        </xdr:cNvPr>
        <xdr:cNvSpPr txBox="1"/>
      </xdr:nvSpPr>
      <xdr:spPr>
        <a:xfrm>
          <a:off x="11563427" y="5189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765C5671-18B2-4C0A-B6E8-118AC5F6954B}"/>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4DC28952-C0B2-466F-9C04-5F83B8FA4C91}"/>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1509CD15-46A7-4E1C-8044-8BE5EF928317}"/>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6090725C-08D9-48CE-B7E9-3CD4A4DEC681}"/>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5D26FC48-C681-4B76-B886-E4A86FD296B1}"/>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64D2B272-3347-4953-B92D-953D218A9A5F}"/>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6EF2D69-C55C-4DE6-B8B0-1C32BEA8039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2A49DD3-0837-4AF6-8A03-B8126CF9E67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2E11E98-7D63-4E5E-968C-66F7B6E6CCC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5C30279-AB81-4B21-B012-D2763FD0E8D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熊本県苓北町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1A586AC-F51E-4697-9DE8-A8D73F153B9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0B4AC71-0F51-4CE8-B922-368BD4F6C1C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6F78606-8EDA-4A9F-9E84-F0172EBFC04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F69ACCD-6D93-422C-AD99-E80BD32BAB3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EBDA94A-3D54-4E6E-B5D0-C235CFCC6E8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513CE4D-59A6-4A21-9930-9ADD6FBD7DD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6,222
6,128
67.58
5,766,580
5,488,129
268,258
3,583,756
5,639,148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CA111BD-23DD-4586-AB8F-DD6B0E827F7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8C0F0DF-720A-4BF7-9216-C2D00677F30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3C7F88A-9A08-4A4D-8C23-45D38D6B65E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140CA8-B478-4E21-8FE4-8CE06D83214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1D24032-EDE4-43C5-BEB9-E4EAEA38564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DAC8D3D-C45B-4BD7-A691-3D7FFCC95CF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E8D7AA0-3899-4466-B00A-87ECDDC69BC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59F9B70-18E2-4170-8C69-9F16034DAD2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EF50466-5759-4FC4-AC94-5D94E56278C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008BCF8-DC5B-4DA1-9375-F9F34EC8FDC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0BBD06D-E7D0-4F41-A834-5602BD4E9A2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707D6C9-06C0-4B2B-8C6E-B9E446E4959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ACA4DCC-C834-4B28-8489-211F84BCE1D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ABBDF0A-41F0-4B56-9740-378F870DD92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4318758-BF3C-47CC-8F8A-972C02C5ADE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0F90E2A-511E-40BC-9F0E-1B4356074FF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A2EDA81-0C63-4014-AF8C-E31396070C3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C8A4F7D-796E-43F2-91AC-05E3A4312F6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FDD5A5E-9C5E-4971-91D2-00ADE1DF404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CF680C8-FDDE-407E-8E52-09A58E100D7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10502B2-B629-4F4C-9201-3513370AAE3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E61611D-1114-49B2-B773-8B224256EF1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C366529-B102-4FDF-9BC6-07E294FC0FC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BEBD72F-770B-4EF9-B57E-E81AC5F508E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D2FFB94-3F68-431F-AB5B-606EB0C93F8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87F2468-CD16-4DCA-A34D-20EE26230D8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A3B3771-C65A-4092-BC03-8633AC4C9F4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B313A87-3864-4B89-A837-E4DAFD81AA8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D6C7BBD-7B43-4E98-9F3B-F6EDA09650C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815282A-BEE7-4A8C-9D59-25E7240F95F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68177E4-3E42-4275-BF40-3A5F966FD56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0E2C33B-59A6-4C47-9780-3A852DEDB98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5396924-60CE-473B-A898-22196CEB1ED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BBB2E6C-1CD4-4C92-8551-059249706B26}"/>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F3E3E0A-B30E-4859-9F38-D901796ABF2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357DD4E-1D65-4E90-84CB-CCCA2A93A105}"/>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50F7602-EE34-4955-A491-06326777489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A730805-8ECA-4ECE-9618-61CA41308F34}"/>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0FF9EDE-1F05-4D08-AD8F-4C3FCB5F69B1}"/>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49FC111-9189-4198-BB59-EF4A152315F3}"/>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546AA2A-4EA5-4CA0-9689-0CD33FBCCB3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C493344-E58D-4E8F-9870-FA29C8DB84E5}"/>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A033FCA-0CB6-4808-B9D5-6D2A4829D45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F5A3FFA-DB61-4A09-A696-2684C0F79F6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3905D11-3709-492E-A821-5B6A4A2F396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CE2C7D29-272B-4018-95C8-3AC322B2C97C}"/>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3C808CA7-3BEA-4975-9D16-A26CDB12A027}"/>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486F3FDC-88E0-4A0B-9352-1188BCA6B39F}"/>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AF2F677E-69DD-4A6A-B0C8-DD48D83BF37E}"/>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24D0CB63-043F-4C82-BEEE-EA10127E2A68}"/>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30497</xdr:rowOff>
    </xdr:from>
    <xdr:ext cx="405111" cy="259045"/>
    <xdr:sp macro="" textlink="">
      <xdr:nvSpPr>
        <xdr:cNvPr id="62" name="【道路】&#10;有形固定資産減価償却率平均値テキスト">
          <a:extLst>
            <a:ext uri="{FF2B5EF4-FFF2-40B4-BE49-F238E27FC236}">
              <a16:creationId xmlns:a16="http://schemas.microsoft.com/office/drawing/2014/main" id="{B5CA1614-7CBB-45C6-8B0C-A9E14B674D9D}"/>
            </a:ext>
          </a:extLst>
        </xdr:cNvPr>
        <xdr:cNvSpPr txBox="1"/>
      </xdr:nvSpPr>
      <xdr:spPr>
        <a:xfrm>
          <a:off x="4673600" y="654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7F05CB71-F004-44E8-9B99-9AD4BEA7324A}"/>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F45D202A-940A-46EE-9994-C8B41A6475BF}"/>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2032B9AA-135C-4CAA-8228-1CFFBF28FA0D}"/>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5BECCDD3-63A9-4219-8636-186DBE122312}"/>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ECC8AD04-D429-411D-A216-61299E6F1545}"/>
            </a:ext>
          </a:extLst>
        </xdr:cNvPr>
        <xdr:cNvSpPr/>
      </xdr:nvSpPr>
      <xdr:spPr>
        <a:xfrm>
          <a:off x="1079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A557BBD-A41B-43D7-9FF5-10B28E5EEBA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6579116-C433-458C-B511-532C6D2C0EC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DE48F40-D9FE-4051-B2AF-90AF006B0E1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9FD5681-D42E-41D2-A550-8127FF53F48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EAC9914-678D-4EAB-B8E9-DDD913F6B93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158750</xdr:rowOff>
    </xdr:from>
    <xdr:to>
      <xdr:col>24</xdr:col>
      <xdr:colOff>114300</xdr:colOff>
      <xdr:row>38</xdr:row>
      <xdr:rowOff>88900</xdr:rowOff>
    </xdr:to>
    <xdr:sp macro="" textlink="">
      <xdr:nvSpPr>
        <xdr:cNvPr id="73" name="楕円 72">
          <a:extLst>
            <a:ext uri="{FF2B5EF4-FFF2-40B4-BE49-F238E27FC236}">
              <a16:creationId xmlns:a16="http://schemas.microsoft.com/office/drawing/2014/main" id="{2C6656F8-5B69-4277-93D1-BFB54A47458B}"/>
            </a:ext>
          </a:extLst>
        </xdr:cNvPr>
        <xdr:cNvSpPr/>
      </xdr:nvSpPr>
      <xdr:spPr>
        <a:xfrm>
          <a:off x="45847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10177</xdr:rowOff>
    </xdr:from>
    <xdr:ext cx="405111" cy="259045"/>
    <xdr:sp macro="" textlink="">
      <xdr:nvSpPr>
        <xdr:cNvPr id="74" name="【道路】&#10;有形固定資産減価償却率該当値テキスト">
          <a:extLst>
            <a:ext uri="{FF2B5EF4-FFF2-40B4-BE49-F238E27FC236}">
              <a16:creationId xmlns:a16="http://schemas.microsoft.com/office/drawing/2014/main" id="{3CEEC7C1-8433-401E-856A-98C1705163FC}"/>
            </a:ext>
          </a:extLst>
        </xdr:cNvPr>
        <xdr:cNvSpPr txBox="1"/>
      </xdr:nvSpPr>
      <xdr:spPr>
        <a:xfrm>
          <a:off x="4673600" y="635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124460</xdr:rowOff>
    </xdr:from>
    <xdr:to>
      <xdr:col>20</xdr:col>
      <xdr:colOff>38100</xdr:colOff>
      <xdr:row>38</xdr:row>
      <xdr:rowOff>54610</xdr:rowOff>
    </xdr:to>
    <xdr:sp macro="" textlink="">
      <xdr:nvSpPr>
        <xdr:cNvPr id="75" name="楕円 74">
          <a:extLst>
            <a:ext uri="{FF2B5EF4-FFF2-40B4-BE49-F238E27FC236}">
              <a16:creationId xmlns:a16="http://schemas.microsoft.com/office/drawing/2014/main" id="{5A4A37E3-53F9-419C-A8D1-6930618782AF}"/>
            </a:ext>
          </a:extLst>
        </xdr:cNvPr>
        <xdr:cNvSpPr/>
      </xdr:nvSpPr>
      <xdr:spPr>
        <a:xfrm>
          <a:off x="3746500" y="646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3810</xdr:rowOff>
    </xdr:from>
    <xdr:to>
      <xdr:col>24</xdr:col>
      <xdr:colOff>63500</xdr:colOff>
      <xdr:row>38</xdr:row>
      <xdr:rowOff>38100</xdr:rowOff>
    </xdr:to>
    <xdr:cxnSp macro="">
      <xdr:nvCxnSpPr>
        <xdr:cNvPr id="76" name="直線コネクタ 75">
          <a:extLst>
            <a:ext uri="{FF2B5EF4-FFF2-40B4-BE49-F238E27FC236}">
              <a16:creationId xmlns:a16="http://schemas.microsoft.com/office/drawing/2014/main" id="{16811E31-2A09-48FC-B0FE-29E12BA5B56E}"/>
            </a:ext>
          </a:extLst>
        </xdr:cNvPr>
        <xdr:cNvCxnSpPr/>
      </xdr:nvCxnSpPr>
      <xdr:spPr>
        <a:xfrm>
          <a:off x="3797300" y="651891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93980</xdr:rowOff>
    </xdr:from>
    <xdr:to>
      <xdr:col>15</xdr:col>
      <xdr:colOff>101600</xdr:colOff>
      <xdr:row>38</xdr:row>
      <xdr:rowOff>24130</xdr:rowOff>
    </xdr:to>
    <xdr:sp macro="" textlink="">
      <xdr:nvSpPr>
        <xdr:cNvPr id="77" name="楕円 76">
          <a:extLst>
            <a:ext uri="{FF2B5EF4-FFF2-40B4-BE49-F238E27FC236}">
              <a16:creationId xmlns:a16="http://schemas.microsoft.com/office/drawing/2014/main" id="{DCF95FC9-F7FC-445B-BDE9-F93F5070F824}"/>
            </a:ext>
          </a:extLst>
        </xdr:cNvPr>
        <xdr:cNvSpPr/>
      </xdr:nvSpPr>
      <xdr:spPr>
        <a:xfrm>
          <a:off x="2857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144780</xdr:rowOff>
    </xdr:from>
    <xdr:to>
      <xdr:col>19</xdr:col>
      <xdr:colOff>177800</xdr:colOff>
      <xdr:row>38</xdr:row>
      <xdr:rowOff>3810</xdr:rowOff>
    </xdr:to>
    <xdr:cxnSp macro="">
      <xdr:nvCxnSpPr>
        <xdr:cNvPr id="78" name="直線コネクタ 77">
          <a:extLst>
            <a:ext uri="{FF2B5EF4-FFF2-40B4-BE49-F238E27FC236}">
              <a16:creationId xmlns:a16="http://schemas.microsoft.com/office/drawing/2014/main" id="{18D5A912-665F-49A3-AA4D-F8824D3A89CD}"/>
            </a:ext>
          </a:extLst>
        </xdr:cNvPr>
        <xdr:cNvCxnSpPr/>
      </xdr:nvCxnSpPr>
      <xdr:spPr>
        <a:xfrm>
          <a:off x="2908300" y="648843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59690</xdr:rowOff>
    </xdr:from>
    <xdr:to>
      <xdr:col>10</xdr:col>
      <xdr:colOff>165100</xdr:colOff>
      <xdr:row>37</xdr:row>
      <xdr:rowOff>161290</xdr:rowOff>
    </xdr:to>
    <xdr:sp macro="" textlink="">
      <xdr:nvSpPr>
        <xdr:cNvPr id="79" name="楕円 78">
          <a:extLst>
            <a:ext uri="{FF2B5EF4-FFF2-40B4-BE49-F238E27FC236}">
              <a16:creationId xmlns:a16="http://schemas.microsoft.com/office/drawing/2014/main" id="{CF8267E4-338B-4421-86AB-8218EB9F7776}"/>
            </a:ext>
          </a:extLst>
        </xdr:cNvPr>
        <xdr:cNvSpPr/>
      </xdr:nvSpPr>
      <xdr:spPr>
        <a:xfrm>
          <a:off x="1968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110490</xdr:rowOff>
    </xdr:from>
    <xdr:to>
      <xdr:col>15</xdr:col>
      <xdr:colOff>50800</xdr:colOff>
      <xdr:row>37</xdr:row>
      <xdr:rowOff>144780</xdr:rowOff>
    </xdr:to>
    <xdr:cxnSp macro="">
      <xdr:nvCxnSpPr>
        <xdr:cNvPr id="80" name="直線コネクタ 79">
          <a:extLst>
            <a:ext uri="{FF2B5EF4-FFF2-40B4-BE49-F238E27FC236}">
              <a16:creationId xmlns:a16="http://schemas.microsoft.com/office/drawing/2014/main" id="{CF90BC2C-97BA-4C47-9096-953A1C499AEB}"/>
            </a:ext>
          </a:extLst>
        </xdr:cNvPr>
        <xdr:cNvCxnSpPr/>
      </xdr:nvCxnSpPr>
      <xdr:spPr>
        <a:xfrm>
          <a:off x="2019300" y="64541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25400</xdr:rowOff>
    </xdr:from>
    <xdr:to>
      <xdr:col>6</xdr:col>
      <xdr:colOff>38100</xdr:colOff>
      <xdr:row>37</xdr:row>
      <xdr:rowOff>127000</xdr:rowOff>
    </xdr:to>
    <xdr:sp macro="" textlink="">
      <xdr:nvSpPr>
        <xdr:cNvPr id="81" name="楕円 80">
          <a:extLst>
            <a:ext uri="{FF2B5EF4-FFF2-40B4-BE49-F238E27FC236}">
              <a16:creationId xmlns:a16="http://schemas.microsoft.com/office/drawing/2014/main" id="{E9E66537-BE5D-4A99-A450-809624004918}"/>
            </a:ext>
          </a:extLst>
        </xdr:cNvPr>
        <xdr:cNvSpPr/>
      </xdr:nvSpPr>
      <xdr:spPr>
        <a:xfrm>
          <a:off x="1079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76200</xdr:rowOff>
    </xdr:from>
    <xdr:to>
      <xdr:col>10</xdr:col>
      <xdr:colOff>114300</xdr:colOff>
      <xdr:row>37</xdr:row>
      <xdr:rowOff>110490</xdr:rowOff>
    </xdr:to>
    <xdr:cxnSp macro="">
      <xdr:nvCxnSpPr>
        <xdr:cNvPr id="82" name="直線コネクタ 81">
          <a:extLst>
            <a:ext uri="{FF2B5EF4-FFF2-40B4-BE49-F238E27FC236}">
              <a16:creationId xmlns:a16="http://schemas.microsoft.com/office/drawing/2014/main" id="{5D0C50B3-6E2A-4DC2-B702-DF8654D5D17A}"/>
            </a:ext>
          </a:extLst>
        </xdr:cNvPr>
        <xdr:cNvCxnSpPr/>
      </xdr:nvCxnSpPr>
      <xdr:spPr>
        <a:xfrm>
          <a:off x="1130300" y="64198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C7531B3A-4875-4F3B-BB60-819DB5E0E5F6}"/>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106697</xdr:rowOff>
    </xdr:from>
    <xdr:ext cx="405111" cy="259045"/>
    <xdr:sp macro="" textlink="">
      <xdr:nvSpPr>
        <xdr:cNvPr id="84" name="n_2aveValue【道路】&#10;有形固定資産減価償却率">
          <a:extLst>
            <a:ext uri="{FF2B5EF4-FFF2-40B4-BE49-F238E27FC236}">
              <a16:creationId xmlns:a16="http://schemas.microsoft.com/office/drawing/2014/main" id="{6C4DD560-645D-4A08-AA81-5256EDD2614A}"/>
            </a:ext>
          </a:extLst>
        </xdr:cNvPr>
        <xdr:cNvSpPr txBox="1"/>
      </xdr:nvSpPr>
      <xdr:spPr>
        <a:xfrm>
          <a:off x="2705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85742</xdr:rowOff>
    </xdr:from>
    <xdr:ext cx="405111" cy="259045"/>
    <xdr:sp macro="" textlink="">
      <xdr:nvSpPr>
        <xdr:cNvPr id="85" name="n_3aveValue【道路】&#10;有形固定資産減価償却率">
          <a:extLst>
            <a:ext uri="{FF2B5EF4-FFF2-40B4-BE49-F238E27FC236}">
              <a16:creationId xmlns:a16="http://schemas.microsoft.com/office/drawing/2014/main" id="{72F8958D-9289-4257-A6F9-0FCB46224D62}"/>
            </a:ext>
          </a:extLst>
        </xdr:cNvPr>
        <xdr:cNvSpPr txBox="1"/>
      </xdr:nvSpPr>
      <xdr:spPr>
        <a:xfrm>
          <a:off x="1816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86" name="n_4aveValue【道路】&#10;有形固定資産減価償却率">
          <a:extLst>
            <a:ext uri="{FF2B5EF4-FFF2-40B4-BE49-F238E27FC236}">
              <a16:creationId xmlns:a16="http://schemas.microsoft.com/office/drawing/2014/main" id="{8EF110D2-DFF6-4966-8717-54C4F6C6A766}"/>
            </a:ext>
          </a:extLst>
        </xdr:cNvPr>
        <xdr:cNvSpPr txBox="1"/>
      </xdr:nvSpPr>
      <xdr:spPr>
        <a:xfrm>
          <a:off x="92774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71137</xdr:rowOff>
    </xdr:from>
    <xdr:ext cx="405111" cy="259045"/>
    <xdr:sp macro="" textlink="">
      <xdr:nvSpPr>
        <xdr:cNvPr id="87" name="n_1mainValue【道路】&#10;有形固定資産減価償却率">
          <a:extLst>
            <a:ext uri="{FF2B5EF4-FFF2-40B4-BE49-F238E27FC236}">
              <a16:creationId xmlns:a16="http://schemas.microsoft.com/office/drawing/2014/main" id="{5276DA40-E1B3-40D1-885C-B8CA260C2610}"/>
            </a:ext>
          </a:extLst>
        </xdr:cNvPr>
        <xdr:cNvSpPr txBox="1"/>
      </xdr:nvSpPr>
      <xdr:spPr>
        <a:xfrm>
          <a:off x="35820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40657</xdr:rowOff>
    </xdr:from>
    <xdr:ext cx="405111" cy="259045"/>
    <xdr:sp macro="" textlink="">
      <xdr:nvSpPr>
        <xdr:cNvPr id="88" name="n_2mainValue【道路】&#10;有形固定資産減価償却率">
          <a:extLst>
            <a:ext uri="{FF2B5EF4-FFF2-40B4-BE49-F238E27FC236}">
              <a16:creationId xmlns:a16="http://schemas.microsoft.com/office/drawing/2014/main" id="{09FCAE10-78EF-434F-8204-68AD0B7C38B6}"/>
            </a:ext>
          </a:extLst>
        </xdr:cNvPr>
        <xdr:cNvSpPr txBox="1"/>
      </xdr:nvSpPr>
      <xdr:spPr>
        <a:xfrm>
          <a:off x="2705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6367</xdr:rowOff>
    </xdr:from>
    <xdr:ext cx="405111" cy="259045"/>
    <xdr:sp macro="" textlink="">
      <xdr:nvSpPr>
        <xdr:cNvPr id="89" name="n_3mainValue【道路】&#10;有形固定資産減価償却率">
          <a:extLst>
            <a:ext uri="{FF2B5EF4-FFF2-40B4-BE49-F238E27FC236}">
              <a16:creationId xmlns:a16="http://schemas.microsoft.com/office/drawing/2014/main" id="{65F12D1C-A3A9-4413-965F-25B00DBB1700}"/>
            </a:ext>
          </a:extLst>
        </xdr:cNvPr>
        <xdr:cNvSpPr txBox="1"/>
      </xdr:nvSpPr>
      <xdr:spPr>
        <a:xfrm>
          <a:off x="1816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143527</xdr:rowOff>
    </xdr:from>
    <xdr:ext cx="405111" cy="259045"/>
    <xdr:sp macro="" textlink="">
      <xdr:nvSpPr>
        <xdr:cNvPr id="90" name="n_4mainValue【道路】&#10;有形固定資産減価償却率">
          <a:extLst>
            <a:ext uri="{FF2B5EF4-FFF2-40B4-BE49-F238E27FC236}">
              <a16:creationId xmlns:a16="http://schemas.microsoft.com/office/drawing/2014/main" id="{2273B9A6-9559-4797-BF29-C50708A099ED}"/>
            </a:ext>
          </a:extLst>
        </xdr:cNvPr>
        <xdr:cNvSpPr txBox="1"/>
      </xdr:nvSpPr>
      <xdr:spPr>
        <a:xfrm>
          <a:off x="9277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5EAB397-4C8A-48A0-9D5C-8EE03E4FAF6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1386B54-BCC2-4628-A7B8-464A7749401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BE188E5-1650-4234-A8EF-C0EDC1AAFAC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6F05EB1-AD47-415E-8585-5E466977D05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E6A03C0-0A5B-42F1-A1AC-8AF732E8582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A837E7E-F49F-4CBD-A2BD-5B761A711D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6CC0908-CBD7-4DEB-98F2-FAF3BAF587C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3BFCA99-D20E-4A51-A2AA-83FFC7A63E5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D2B76D6-04B0-4DAE-829D-B4C0D9E2CA9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6130727-DDF6-4842-85D2-B93337FBFBF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2E131733-C0AA-4782-A223-90534659329D}"/>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A14E3EF6-0923-49D1-A477-5A32EF635507}"/>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6F4FD456-F6F4-483B-A9DC-A4600C8033C7}"/>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68AE026D-D480-4D4F-905A-99BD880A9162}"/>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3D70CE40-6513-4018-BEF6-DD7B6A581CA9}"/>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68DB6BC9-F95A-4439-AC22-0B9B435D5B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6B8DF5C2-772A-47B8-A05A-5BA87ACE6CF3}"/>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D2FB7E1-0CD1-4A49-8BCD-3ED7B3B1B84A}"/>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20A5C625-7B55-4B9B-8A5A-4ADF01E7F894}"/>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A7163396-1B71-4F55-A432-F78E877D10FC}"/>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E0386241-BCD4-4298-B782-B2A306DE7C8A}"/>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1E6C2ADF-9DBA-4924-9357-9183FAF63954}"/>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3E202C1C-230A-4145-989C-4BA493767BD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28F31F0C-7729-42D1-8CCB-BCC240998374}"/>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9680765F-7C0B-42DB-8F20-2D47610BA44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C049DCC8-D64C-4CF4-A2B5-1C4212F98E24}"/>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27C8C7CF-7879-427C-8CD5-7F737C9CC326}"/>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3EC9C1AA-F1F1-481D-A4F8-243B44F793C4}"/>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2D028EEE-E4A3-4B2E-B640-94ED1ECC8C09}"/>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49000B18-01F5-4CF0-BBA3-9E84CD22CB99}"/>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164413</xdr:rowOff>
    </xdr:from>
    <xdr:ext cx="534377" cy="259045"/>
    <xdr:sp macro="" textlink="">
      <xdr:nvSpPr>
        <xdr:cNvPr id="121" name="【道路】&#10;一人当たり延長平均値テキスト">
          <a:extLst>
            <a:ext uri="{FF2B5EF4-FFF2-40B4-BE49-F238E27FC236}">
              <a16:creationId xmlns:a16="http://schemas.microsoft.com/office/drawing/2014/main" id="{8AB0DBC5-0EF8-40FC-AE39-ACEF0FE46485}"/>
            </a:ext>
          </a:extLst>
        </xdr:cNvPr>
        <xdr:cNvSpPr txBox="1"/>
      </xdr:nvSpPr>
      <xdr:spPr>
        <a:xfrm>
          <a:off x="10515600" y="6850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DDD5DFCE-06FF-45FB-B84F-1D80041771AB}"/>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D6528F97-50CE-461B-ADC6-9659150C6A09}"/>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6AEF2244-1270-4390-B906-99A5A6E0B051}"/>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047FF3F2-019F-4779-87FD-0AF304CDFD2D}"/>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6B11D381-E9A6-4D4D-B3E2-3ACA9CF5E3D2}"/>
            </a:ext>
          </a:extLst>
        </xdr:cNvPr>
        <xdr:cNvSpPr/>
      </xdr:nvSpPr>
      <xdr:spPr>
        <a:xfrm>
          <a:off x="6921500" y="69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047D9FA-502C-451A-9E41-667561BD79C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8D88279-C625-4612-B1A2-163115F4A0F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1DF29AD-AF0D-4126-A968-C0F23EA3C08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C567FCB-8160-4A20-9258-B57D282BBA9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93D58C6-4981-4C3C-B577-83B9F0D5F40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19576</xdr:rowOff>
    </xdr:from>
    <xdr:to>
      <xdr:col>55</xdr:col>
      <xdr:colOff>50800</xdr:colOff>
      <xdr:row>39</xdr:row>
      <xdr:rowOff>121176</xdr:rowOff>
    </xdr:to>
    <xdr:sp macro="" textlink="">
      <xdr:nvSpPr>
        <xdr:cNvPr id="132" name="楕円 131">
          <a:extLst>
            <a:ext uri="{FF2B5EF4-FFF2-40B4-BE49-F238E27FC236}">
              <a16:creationId xmlns:a16="http://schemas.microsoft.com/office/drawing/2014/main" id="{4204BBB7-DDEF-4DE2-8059-1F7DF3ACA83C}"/>
            </a:ext>
          </a:extLst>
        </xdr:cNvPr>
        <xdr:cNvSpPr/>
      </xdr:nvSpPr>
      <xdr:spPr>
        <a:xfrm>
          <a:off x="10426700" y="670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42453</xdr:rowOff>
    </xdr:from>
    <xdr:ext cx="534377" cy="259045"/>
    <xdr:sp macro="" textlink="">
      <xdr:nvSpPr>
        <xdr:cNvPr id="133" name="【道路】&#10;一人当たり延長該当値テキスト">
          <a:extLst>
            <a:ext uri="{FF2B5EF4-FFF2-40B4-BE49-F238E27FC236}">
              <a16:creationId xmlns:a16="http://schemas.microsoft.com/office/drawing/2014/main" id="{4BF6F12D-3AAB-4892-881D-4B6465D94321}"/>
            </a:ext>
          </a:extLst>
        </xdr:cNvPr>
        <xdr:cNvSpPr txBox="1"/>
      </xdr:nvSpPr>
      <xdr:spPr>
        <a:xfrm>
          <a:off x="10515600" y="6557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35230</xdr:rowOff>
    </xdr:from>
    <xdr:to>
      <xdr:col>50</xdr:col>
      <xdr:colOff>165100</xdr:colOff>
      <xdr:row>39</xdr:row>
      <xdr:rowOff>136830</xdr:rowOff>
    </xdr:to>
    <xdr:sp macro="" textlink="">
      <xdr:nvSpPr>
        <xdr:cNvPr id="134" name="楕円 133">
          <a:extLst>
            <a:ext uri="{FF2B5EF4-FFF2-40B4-BE49-F238E27FC236}">
              <a16:creationId xmlns:a16="http://schemas.microsoft.com/office/drawing/2014/main" id="{95C9114E-0270-45EC-A5B5-E1019F7BFD89}"/>
            </a:ext>
          </a:extLst>
        </xdr:cNvPr>
        <xdr:cNvSpPr/>
      </xdr:nvSpPr>
      <xdr:spPr>
        <a:xfrm>
          <a:off x="9588500" y="67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70376</xdr:rowOff>
    </xdr:from>
    <xdr:to>
      <xdr:col>55</xdr:col>
      <xdr:colOff>0</xdr:colOff>
      <xdr:row>39</xdr:row>
      <xdr:rowOff>86030</xdr:rowOff>
    </xdr:to>
    <xdr:cxnSp macro="">
      <xdr:nvCxnSpPr>
        <xdr:cNvPr id="135" name="直線コネクタ 134">
          <a:extLst>
            <a:ext uri="{FF2B5EF4-FFF2-40B4-BE49-F238E27FC236}">
              <a16:creationId xmlns:a16="http://schemas.microsoft.com/office/drawing/2014/main" id="{C6E19E91-F9E3-458C-966B-5878623616DC}"/>
            </a:ext>
          </a:extLst>
        </xdr:cNvPr>
        <xdr:cNvCxnSpPr/>
      </xdr:nvCxnSpPr>
      <xdr:spPr>
        <a:xfrm flipV="1">
          <a:off x="9639300" y="6756926"/>
          <a:ext cx="838200" cy="1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48075</xdr:rowOff>
    </xdr:from>
    <xdr:to>
      <xdr:col>46</xdr:col>
      <xdr:colOff>38100</xdr:colOff>
      <xdr:row>39</xdr:row>
      <xdr:rowOff>149675</xdr:rowOff>
    </xdr:to>
    <xdr:sp macro="" textlink="">
      <xdr:nvSpPr>
        <xdr:cNvPr id="136" name="楕円 135">
          <a:extLst>
            <a:ext uri="{FF2B5EF4-FFF2-40B4-BE49-F238E27FC236}">
              <a16:creationId xmlns:a16="http://schemas.microsoft.com/office/drawing/2014/main" id="{2E4ED7CD-E0F9-4D94-B056-1C6F6AB5B406}"/>
            </a:ext>
          </a:extLst>
        </xdr:cNvPr>
        <xdr:cNvSpPr/>
      </xdr:nvSpPr>
      <xdr:spPr>
        <a:xfrm>
          <a:off x="8699500" y="673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86030</xdr:rowOff>
    </xdr:from>
    <xdr:to>
      <xdr:col>50</xdr:col>
      <xdr:colOff>114300</xdr:colOff>
      <xdr:row>39</xdr:row>
      <xdr:rowOff>98875</xdr:rowOff>
    </xdr:to>
    <xdr:cxnSp macro="">
      <xdr:nvCxnSpPr>
        <xdr:cNvPr id="137" name="直線コネクタ 136">
          <a:extLst>
            <a:ext uri="{FF2B5EF4-FFF2-40B4-BE49-F238E27FC236}">
              <a16:creationId xmlns:a16="http://schemas.microsoft.com/office/drawing/2014/main" id="{7876365E-8D8D-4B4E-9842-8EE28BCA7BE5}"/>
            </a:ext>
          </a:extLst>
        </xdr:cNvPr>
        <xdr:cNvCxnSpPr/>
      </xdr:nvCxnSpPr>
      <xdr:spPr>
        <a:xfrm flipV="1">
          <a:off x="8750300" y="6772580"/>
          <a:ext cx="889000" cy="12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62129</xdr:rowOff>
    </xdr:from>
    <xdr:to>
      <xdr:col>41</xdr:col>
      <xdr:colOff>101600</xdr:colOff>
      <xdr:row>39</xdr:row>
      <xdr:rowOff>163729</xdr:rowOff>
    </xdr:to>
    <xdr:sp macro="" textlink="">
      <xdr:nvSpPr>
        <xdr:cNvPr id="138" name="楕円 137">
          <a:extLst>
            <a:ext uri="{FF2B5EF4-FFF2-40B4-BE49-F238E27FC236}">
              <a16:creationId xmlns:a16="http://schemas.microsoft.com/office/drawing/2014/main" id="{1B576433-9342-43DC-AC4B-53C21C76F8A8}"/>
            </a:ext>
          </a:extLst>
        </xdr:cNvPr>
        <xdr:cNvSpPr/>
      </xdr:nvSpPr>
      <xdr:spPr>
        <a:xfrm>
          <a:off x="7810500" y="674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98875</xdr:rowOff>
    </xdr:from>
    <xdr:to>
      <xdr:col>45</xdr:col>
      <xdr:colOff>177800</xdr:colOff>
      <xdr:row>39</xdr:row>
      <xdr:rowOff>112929</xdr:rowOff>
    </xdr:to>
    <xdr:cxnSp macro="">
      <xdr:nvCxnSpPr>
        <xdr:cNvPr id="139" name="直線コネクタ 138">
          <a:extLst>
            <a:ext uri="{FF2B5EF4-FFF2-40B4-BE49-F238E27FC236}">
              <a16:creationId xmlns:a16="http://schemas.microsoft.com/office/drawing/2014/main" id="{26BF1F8E-594A-4A37-833C-8E5E2F317E83}"/>
            </a:ext>
          </a:extLst>
        </xdr:cNvPr>
        <xdr:cNvCxnSpPr/>
      </xdr:nvCxnSpPr>
      <xdr:spPr>
        <a:xfrm flipV="1">
          <a:off x="7861300" y="6785425"/>
          <a:ext cx="889000" cy="14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77216</xdr:rowOff>
    </xdr:from>
    <xdr:to>
      <xdr:col>36</xdr:col>
      <xdr:colOff>165100</xdr:colOff>
      <xdr:row>40</xdr:row>
      <xdr:rowOff>7366</xdr:rowOff>
    </xdr:to>
    <xdr:sp macro="" textlink="">
      <xdr:nvSpPr>
        <xdr:cNvPr id="140" name="楕円 139">
          <a:extLst>
            <a:ext uri="{FF2B5EF4-FFF2-40B4-BE49-F238E27FC236}">
              <a16:creationId xmlns:a16="http://schemas.microsoft.com/office/drawing/2014/main" id="{E66BA742-BFE0-445D-94F1-60488B97A1FA}"/>
            </a:ext>
          </a:extLst>
        </xdr:cNvPr>
        <xdr:cNvSpPr/>
      </xdr:nvSpPr>
      <xdr:spPr>
        <a:xfrm>
          <a:off x="6921500" y="676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112929</xdr:rowOff>
    </xdr:from>
    <xdr:to>
      <xdr:col>41</xdr:col>
      <xdr:colOff>50800</xdr:colOff>
      <xdr:row>39</xdr:row>
      <xdr:rowOff>128016</xdr:rowOff>
    </xdr:to>
    <xdr:cxnSp macro="">
      <xdr:nvCxnSpPr>
        <xdr:cNvPr id="141" name="直線コネクタ 140">
          <a:extLst>
            <a:ext uri="{FF2B5EF4-FFF2-40B4-BE49-F238E27FC236}">
              <a16:creationId xmlns:a16="http://schemas.microsoft.com/office/drawing/2014/main" id="{BCD84D02-DDC2-433A-9451-307D3E0B55D8}"/>
            </a:ext>
          </a:extLst>
        </xdr:cNvPr>
        <xdr:cNvCxnSpPr/>
      </xdr:nvCxnSpPr>
      <xdr:spPr>
        <a:xfrm flipV="1">
          <a:off x="6972300" y="6799479"/>
          <a:ext cx="889000" cy="1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116243</xdr:rowOff>
    </xdr:from>
    <xdr:ext cx="534377" cy="259045"/>
    <xdr:sp macro="" textlink="">
      <xdr:nvSpPr>
        <xdr:cNvPr id="142" name="n_1aveValue【道路】&#10;一人当たり延長">
          <a:extLst>
            <a:ext uri="{FF2B5EF4-FFF2-40B4-BE49-F238E27FC236}">
              <a16:creationId xmlns:a16="http://schemas.microsoft.com/office/drawing/2014/main" id="{2408075C-D41B-487D-900B-FBDB28C82E9C}"/>
            </a:ext>
          </a:extLst>
        </xdr:cNvPr>
        <xdr:cNvSpPr txBox="1"/>
      </xdr:nvSpPr>
      <xdr:spPr>
        <a:xfrm>
          <a:off x="9359411" y="697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119705</xdr:rowOff>
    </xdr:from>
    <xdr:ext cx="534377" cy="259045"/>
    <xdr:sp macro="" textlink="">
      <xdr:nvSpPr>
        <xdr:cNvPr id="143" name="n_2aveValue【道路】&#10;一人当たり延長">
          <a:extLst>
            <a:ext uri="{FF2B5EF4-FFF2-40B4-BE49-F238E27FC236}">
              <a16:creationId xmlns:a16="http://schemas.microsoft.com/office/drawing/2014/main" id="{BC0D91D5-BCF7-4E39-B728-1BD7757D7D20}"/>
            </a:ext>
          </a:extLst>
        </xdr:cNvPr>
        <xdr:cNvSpPr txBox="1"/>
      </xdr:nvSpPr>
      <xdr:spPr>
        <a:xfrm>
          <a:off x="8483111" y="6977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127043</xdr:rowOff>
    </xdr:from>
    <xdr:ext cx="534377" cy="259045"/>
    <xdr:sp macro="" textlink="">
      <xdr:nvSpPr>
        <xdr:cNvPr id="144" name="n_3aveValue【道路】&#10;一人当たり延長">
          <a:extLst>
            <a:ext uri="{FF2B5EF4-FFF2-40B4-BE49-F238E27FC236}">
              <a16:creationId xmlns:a16="http://schemas.microsoft.com/office/drawing/2014/main" id="{BF0DF93B-3B1E-4544-84AB-23D7CC7503FA}"/>
            </a:ext>
          </a:extLst>
        </xdr:cNvPr>
        <xdr:cNvSpPr txBox="1"/>
      </xdr:nvSpPr>
      <xdr:spPr>
        <a:xfrm>
          <a:off x="7594111" y="698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139550</xdr:rowOff>
    </xdr:from>
    <xdr:ext cx="534377" cy="259045"/>
    <xdr:sp macro="" textlink="">
      <xdr:nvSpPr>
        <xdr:cNvPr id="145" name="n_4aveValue【道路】&#10;一人当たり延長">
          <a:extLst>
            <a:ext uri="{FF2B5EF4-FFF2-40B4-BE49-F238E27FC236}">
              <a16:creationId xmlns:a16="http://schemas.microsoft.com/office/drawing/2014/main" id="{5323D100-C956-465F-840E-907D7AC87357}"/>
            </a:ext>
          </a:extLst>
        </xdr:cNvPr>
        <xdr:cNvSpPr txBox="1"/>
      </xdr:nvSpPr>
      <xdr:spPr>
        <a:xfrm>
          <a:off x="6705111" y="699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153357</xdr:rowOff>
    </xdr:from>
    <xdr:ext cx="534377" cy="259045"/>
    <xdr:sp macro="" textlink="">
      <xdr:nvSpPr>
        <xdr:cNvPr id="146" name="n_1mainValue【道路】&#10;一人当たり延長">
          <a:extLst>
            <a:ext uri="{FF2B5EF4-FFF2-40B4-BE49-F238E27FC236}">
              <a16:creationId xmlns:a16="http://schemas.microsoft.com/office/drawing/2014/main" id="{C0400BB1-15F2-497D-9E91-F6561165558F}"/>
            </a:ext>
          </a:extLst>
        </xdr:cNvPr>
        <xdr:cNvSpPr txBox="1"/>
      </xdr:nvSpPr>
      <xdr:spPr>
        <a:xfrm>
          <a:off x="9359411" y="649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166202</xdr:rowOff>
    </xdr:from>
    <xdr:ext cx="534377" cy="259045"/>
    <xdr:sp macro="" textlink="">
      <xdr:nvSpPr>
        <xdr:cNvPr id="147" name="n_2mainValue【道路】&#10;一人当たり延長">
          <a:extLst>
            <a:ext uri="{FF2B5EF4-FFF2-40B4-BE49-F238E27FC236}">
              <a16:creationId xmlns:a16="http://schemas.microsoft.com/office/drawing/2014/main" id="{41D55E9D-AF83-4449-AA9F-14782697D519}"/>
            </a:ext>
          </a:extLst>
        </xdr:cNvPr>
        <xdr:cNvSpPr txBox="1"/>
      </xdr:nvSpPr>
      <xdr:spPr>
        <a:xfrm>
          <a:off x="8483111" y="6509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8806</xdr:rowOff>
    </xdr:from>
    <xdr:ext cx="534377" cy="259045"/>
    <xdr:sp macro="" textlink="">
      <xdr:nvSpPr>
        <xdr:cNvPr id="148" name="n_3mainValue【道路】&#10;一人当たり延長">
          <a:extLst>
            <a:ext uri="{FF2B5EF4-FFF2-40B4-BE49-F238E27FC236}">
              <a16:creationId xmlns:a16="http://schemas.microsoft.com/office/drawing/2014/main" id="{2D4A87F3-C44A-4870-85AD-5A018B1B2B78}"/>
            </a:ext>
          </a:extLst>
        </xdr:cNvPr>
        <xdr:cNvSpPr txBox="1"/>
      </xdr:nvSpPr>
      <xdr:spPr>
        <a:xfrm>
          <a:off x="7594111" y="6523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23893</xdr:rowOff>
    </xdr:from>
    <xdr:ext cx="534377" cy="259045"/>
    <xdr:sp macro="" textlink="">
      <xdr:nvSpPr>
        <xdr:cNvPr id="149" name="n_4mainValue【道路】&#10;一人当たり延長">
          <a:extLst>
            <a:ext uri="{FF2B5EF4-FFF2-40B4-BE49-F238E27FC236}">
              <a16:creationId xmlns:a16="http://schemas.microsoft.com/office/drawing/2014/main" id="{CB312C90-FF02-497C-A1A4-FAEEF9C87830}"/>
            </a:ext>
          </a:extLst>
        </xdr:cNvPr>
        <xdr:cNvSpPr txBox="1"/>
      </xdr:nvSpPr>
      <xdr:spPr>
        <a:xfrm>
          <a:off x="6705111" y="6538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C7C2A329-14B6-4253-85F1-732B5D8BA0E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1631085-41CC-4138-9FA9-B371740310C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546F6436-49AB-40D9-ACD4-EE78C9E41D1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9EA58F05-F993-4F63-9CA1-A8A7328A175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21C3FF56-A491-4DE9-8198-D4B82E8D05D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58CE2C19-7BA9-49D0-8C31-E4721755121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FFE6472C-B035-430E-8181-52AEC03E6A0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3EAB173E-B3F4-48AA-A56A-AD3160D752E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B7CC8863-0648-4605-A622-284EE7AA31C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CA0CCF55-AE1B-4D1A-8E1C-1532A9BA341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75DBD1C8-E441-4005-8A02-9B4CCB89938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E11E6DD0-0643-4D0D-8D88-B7F3FE1C34F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C8498849-D471-435F-98C0-8E7FF78EED2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FB30020F-6FB4-4E5F-A46F-9AD0503F89D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FC964DD2-A650-4074-B31D-B56527968F1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119BAA69-A7CB-4488-B28F-8EC1C6824F1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F56E98FB-FB01-4FA9-B5D2-CF8BFD8D568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C31B59AA-A225-444E-A27E-BC51DE5B328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F887FAE6-C448-4869-ABB1-501E7ECA561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C0E48395-6A21-4FE9-978D-19CD0B7CE72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1298954C-D4BB-4702-B423-FE2C063C894E}"/>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EB225D94-F093-4358-85D5-DFFA047FF69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F9B7A168-4695-4EDC-9F4B-5FBAF8822DF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90707BE-3F32-41E6-B1A4-155B9F9FB74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8F75F593-505C-4655-A5B8-AD89F70B512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DE3315F4-74D1-4B51-9681-0B2599F08873}"/>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25A1E79B-9EF8-4CB3-9BC1-93F05230619F}"/>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9E1B6FBA-20DE-48CA-9CC4-4E2A696E1D13}"/>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2F05CB4B-62B3-459E-B1F4-4CFA46467353}"/>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5A561489-3256-4EAE-B888-04618067FDDC}"/>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71318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4F87DECB-3809-461D-BC82-924631F1B5CA}"/>
            </a:ext>
          </a:extLst>
        </xdr:cNvPr>
        <xdr:cNvSpPr txBox="1"/>
      </xdr:nvSpPr>
      <xdr:spPr>
        <a:xfrm>
          <a:off x="4673600" y="10529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EB676AB9-1761-4EB2-808E-6060F02F3627}"/>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073709AD-F4B5-4EB1-90BC-30D0CFAD5280}"/>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72776E7A-84F5-4A05-A602-EA333CDE2037}"/>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E891D796-F408-4F44-A2C6-710B4394CFCD}"/>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68A6B5BD-0640-4068-BF90-1A1E79014039}"/>
            </a:ext>
          </a:extLst>
        </xdr:cNvPr>
        <xdr:cNvSpPr/>
      </xdr:nvSpPr>
      <xdr:spPr>
        <a:xfrm>
          <a:off x="1079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A9BE876-A117-446E-8261-F7C385FA8C3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C40291F-01FD-4575-8273-37F8FF89DFD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468E7D2-EB88-4EC7-99ED-538E69A6DFA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5DAF7EAD-D66E-44CE-8B5A-6D9D01CD5E9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E01CA0C8-C531-47D8-8D43-AF63C1963BB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43906</xdr:rowOff>
    </xdr:from>
    <xdr:to>
      <xdr:col>24</xdr:col>
      <xdr:colOff>114300</xdr:colOff>
      <xdr:row>61</xdr:row>
      <xdr:rowOff>145506</xdr:rowOff>
    </xdr:to>
    <xdr:sp macro="" textlink="">
      <xdr:nvSpPr>
        <xdr:cNvPr id="191" name="楕円 190">
          <a:extLst>
            <a:ext uri="{FF2B5EF4-FFF2-40B4-BE49-F238E27FC236}">
              <a16:creationId xmlns:a16="http://schemas.microsoft.com/office/drawing/2014/main" id="{8DB7CCD1-BE87-4ADD-B677-9F82EAB4B5B3}"/>
            </a:ext>
          </a:extLst>
        </xdr:cNvPr>
        <xdr:cNvSpPr/>
      </xdr:nvSpPr>
      <xdr:spPr>
        <a:xfrm>
          <a:off x="4584700" y="1050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66783</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881427F2-8C5C-488C-B36B-9504A4531C0C}"/>
            </a:ext>
          </a:extLst>
        </xdr:cNvPr>
        <xdr:cNvSpPr txBox="1"/>
      </xdr:nvSpPr>
      <xdr:spPr>
        <a:xfrm>
          <a:off x="4673600" y="10353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47172</xdr:rowOff>
    </xdr:from>
    <xdr:to>
      <xdr:col>20</xdr:col>
      <xdr:colOff>38100</xdr:colOff>
      <xdr:row>61</xdr:row>
      <xdr:rowOff>148772</xdr:rowOff>
    </xdr:to>
    <xdr:sp macro="" textlink="">
      <xdr:nvSpPr>
        <xdr:cNvPr id="193" name="楕円 192">
          <a:extLst>
            <a:ext uri="{FF2B5EF4-FFF2-40B4-BE49-F238E27FC236}">
              <a16:creationId xmlns:a16="http://schemas.microsoft.com/office/drawing/2014/main" id="{FAE9379A-1CBC-47B2-80ED-EDC69948F5F8}"/>
            </a:ext>
          </a:extLst>
        </xdr:cNvPr>
        <xdr:cNvSpPr/>
      </xdr:nvSpPr>
      <xdr:spPr>
        <a:xfrm>
          <a:off x="3746500" y="1050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94706</xdr:rowOff>
    </xdr:from>
    <xdr:to>
      <xdr:col>24</xdr:col>
      <xdr:colOff>63500</xdr:colOff>
      <xdr:row>61</xdr:row>
      <xdr:rowOff>97972</xdr:rowOff>
    </xdr:to>
    <xdr:cxnSp macro="">
      <xdr:nvCxnSpPr>
        <xdr:cNvPr id="194" name="直線コネクタ 193">
          <a:extLst>
            <a:ext uri="{FF2B5EF4-FFF2-40B4-BE49-F238E27FC236}">
              <a16:creationId xmlns:a16="http://schemas.microsoft.com/office/drawing/2014/main" id="{B41E4BCA-B6CF-4CF9-9DFF-93E6445DAA26}"/>
            </a:ext>
          </a:extLst>
        </xdr:cNvPr>
        <xdr:cNvCxnSpPr/>
      </xdr:nvCxnSpPr>
      <xdr:spPr>
        <a:xfrm flipV="1">
          <a:off x="3797300" y="10553156"/>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39007</xdr:rowOff>
    </xdr:from>
    <xdr:to>
      <xdr:col>15</xdr:col>
      <xdr:colOff>101600</xdr:colOff>
      <xdr:row>61</xdr:row>
      <xdr:rowOff>140607</xdr:rowOff>
    </xdr:to>
    <xdr:sp macro="" textlink="">
      <xdr:nvSpPr>
        <xdr:cNvPr id="195" name="楕円 194">
          <a:extLst>
            <a:ext uri="{FF2B5EF4-FFF2-40B4-BE49-F238E27FC236}">
              <a16:creationId xmlns:a16="http://schemas.microsoft.com/office/drawing/2014/main" id="{F3835F43-8970-4EFC-A8C0-E324BCE048FC}"/>
            </a:ext>
          </a:extLst>
        </xdr:cNvPr>
        <xdr:cNvSpPr/>
      </xdr:nvSpPr>
      <xdr:spPr>
        <a:xfrm>
          <a:off x="2857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89807</xdr:rowOff>
    </xdr:from>
    <xdr:to>
      <xdr:col>19</xdr:col>
      <xdr:colOff>177800</xdr:colOff>
      <xdr:row>61</xdr:row>
      <xdr:rowOff>97972</xdr:rowOff>
    </xdr:to>
    <xdr:cxnSp macro="">
      <xdr:nvCxnSpPr>
        <xdr:cNvPr id="196" name="直線コネクタ 195">
          <a:extLst>
            <a:ext uri="{FF2B5EF4-FFF2-40B4-BE49-F238E27FC236}">
              <a16:creationId xmlns:a16="http://schemas.microsoft.com/office/drawing/2014/main" id="{05EB6753-3838-4093-9758-91BD6394D8CE}"/>
            </a:ext>
          </a:extLst>
        </xdr:cNvPr>
        <xdr:cNvCxnSpPr/>
      </xdr:nvCxnSpPr>
      <xdr:spPr>
        <a:xfrm>
          <a:off x="2908300" y="10548257"/>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86360</xdr:rowOff>
    </xdr:from>
    <xdr:to>
      <xdr:col>10</xdr:col>
      <xdr:colOff>165100</xdr:colOff>
      <xdr:row>62</xdr:row>
      <xdr:rowOff>16510</xdr:rowOff>
    </xdr:to>
    <xdr:sp macro="" textlink="">
      <xdr:nvSpPr>
        <xdr:cNvPr id="197" name="楕円 196">
          <a:extLst>
            <a:ext uri="{FF2B5EF4-FFF2-40B4-BE49-F238E27FC236}">
              <a16:creationId xmlns:a16="http://schemas.microsoft.com/office/drawing/2014/main" id="{50F77B51-5D44-4C05-B787-E54DAA40F71A}"/>
            </a:ext>
          </a:extLst>
        </xdr:cNvPr>
        <xdr:cNvSpPr/>
      </xdr:nvSpPr>
      <xdr:spPr>
        <a:xfrm>
          <a:off x="1968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89807</xdr:rowOff>
    </xdr:from>
    <xdr:to>
      <xdr:col>15</xdr:col>
      <xdr:colOff>50800</xdr:colOff>
      <xdr:row>61</xdr:row>
      <xdr:rowOff>137160</xdr:rowOff>
    </xdr:to>
    <xdr:cxnSp macro="">
      <xdr:nvCxnSpPr>
        <xdr:cNvPr id="198" name="直線コネクタ 197">
          <a:extLst>
            <a:ext uri="{FF2B5EF4-FFF2-40B4-BE49-F238E27FC236}">
              <a16:creationId xmlns:a16="http://schemas.microsoft.com/office/drawing/2014/main" id="{CD7F567C-8FFC-4724-8AF3-E17492261A4E}"/>
            </a:ext>
          </a:extLst>
        </xdr:cNvPr>
        <xdr:cNvCxnSpPr/>
      </xdr:nvCxnSpPr>
      <xdr:spPr>
        <a:xfrm flipV="1">
          <a:off x="2019300" y="10548257"/>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76563</xdr:rowOff>
    </xdr:from>
    <xdr:to>
      <xdr:col>6</xdr:col>
      <xdr:colOff>38100</xdr:colOff>
      <xdr:row>62</xdr:row>
      <xdr:rowOff>6713</xdr:rowOff>
    </xdr:to>
    <xdr:sp macro="" textlink="">
      <xdr:nvSpPr>
        <xdr:cNvPr id="199" name="楕円 198">
          <a:extLst>
            <a:ext uri="{FF2B5EF4-FFF2-40B4-BE49-F238E27FC236}">
              <a16:creationId xmlns:a16="http://schemas.microsoft.com/office/drawing/2014/main" id="{7C3EBBA3-0BAA-428B-A8E9-A1D9B47F61E2}"/>
            </a:ext>
          </a:extLst>
        </xdr:cNvPr>
        <xdr:cNvSpPr/>
      </xdr:nvSpPr>
      <xdr:spPr>
        <a:xfrm>
          <a:off x="1079500" y="1053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127363</xdr:rowOff>
    </xdr:from>
    <xdr:to>
      <xdr:col>10</xdr:col>
      <xdr:colOff>114300</xdr:colOff>
      <xdr:row>61</xdr:row>
      <xdr:rowOff>137160</xdr:rowOff>
    </xdr:to>
    <xdr:cxnSp macro="">
      <xdr:nvCxnSpPr>
        <xdr:cNvPr id="200" name="直線コネクタ 199">
          <a:extLst>
            <a:ext uri="{FF2B5EF4-FFF2-40B4-BE49-F238E27FC236}">
              <a16:creationId xmlns:a16="http://schemas.microsoft.com/office/drawing/2014/main" id="{F6231A6F-F77B-466D-854D-B46B15FC3DB6}"/>
            </a:ext>
          </a:extLst>
        </xdr:cNvPr>
        <xdr:cNvCxnSpPr/>
      </xdr:nvCxnSpPr>
      <xdr:spPr>
        <a:xfrm>
          <a:off x="1130300" y="1058581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1105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55D17DDC-57C5-45FE-964D-43895800D2A9}"/>
            </a:ext>
          </a:extLst>
        </xdr:cNvPr>
        <xdr:cNvSpPr txBox="1"/>
      </xdr:nvSpPr>
      <xdr:spPr>
        <a:xfrm>
          <a:off x="3582044" y="1063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246524FD-0BD2-48D2-A3B4-3FDA8E7AE824}"/>
            </a:ext>
          </a:extLst>
        </xdr:cNvPr>
        <xdr:cNvSpPr txBox="1"/>
      </xdr:nvSpPr>
      <xdr:spPr>
        <a:xfrm>
          <a:off x="27057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15076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6C1E43D1-1AB4-4D6D-AB43-39F4900B7C21}"/>
            </a:ext>
          </a:extLst>
        </xdr:cNvPr>
        <xdr:cNvSpPr txBox="1"/>
      </xdr:nvSpPr>
      <xdr:spPr>
        <a:xfrm>
          <a:off x="1816744" y="1030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166931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6F3A3BB3-D1C1-49CD-8536-88A6C97B7C2A}"/>
            </a:ext>
          </a:extLst>
        </xdr:cNvPr>
        <xdr:cNvSpPr txBox="1"/>
      </xdr:nvSpPr>
      <xdr:spPr>
        <a:xfrm>
          <a:off x="927744" y="10282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165299</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8E6480EB-3EFD-4FAF-ACD2-E09EF2137026}"/>
            </a:ext>
          </a:extLst>
        </xdr:cNvPr>
        <xdr:cNvSpPr txBox="1"/>
      </xdr:nvSpPr>
      <xdr:spPr>
        <a:xfrm>
          <a:off x="3582044" y="1028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157134</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731C7794-7945-4254-BB27-73EF6F809050}"/>
            </a:ext>
          </a:extLst>
        </xdr:cNvPr>
        <xdr:cNvSpPr txBox="1"/>
      </xdr:nvSpPr>
      <xdr:spPr>
        <a:xfrm>
          <a:off x="2705744" y="1027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7637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7C958089-79E3-40AA-996E-617836F5B84F}"/>
            </a:ext>
          </a:extLst>
        </xdr:cNvPr>
        <xdr:cNvSpPr txBox="1"/>
      </xdr:nvSpPr>
      <xdr:spPr>
        <a:xfrm>
          <a:off x="1816744"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169290</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D64EE516-2305-4C0C-9C8D-47C37961E974}"/>
            </a:ext>
          </a:extLst>
        </xdr:cNvPr>
        <xdr:cNvSpPr txBox="1"/>
      </xdr:nvSpPr>
      <xdr:spPr>
        <a:xfrm>
          <a:off x="9277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20631E96-23D5-4DCD-B519-811DBD7870C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4F32C71D-B563-42A3-BF21-7AE2A97C52E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6324AB8D-B072-441E-B457-E35C14D10E2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FFEC86B8-D706-45CF-A758-6DDFC18E517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6F9EFBFA-7EC1-48A5-B29C-B31CBE63839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5FB86D96-0AD6-40D8-A122-F3F64C8BB24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D1C28899-4A27-4505-B3A9-BCBE53AD414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A7ED699E-BD3A-4681-9A85-53B73D29B4C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E4FCB721-A7DA-47B8-9EE4-6E6DF13DF3F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90D38BCA-E669-4823-A6ED-F9DDD2A271C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86AECAB5-DAE6-443D-862F-7997185EBF2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14ED43F-AABC-4096-8E13-07EB6F125966}"/>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A0C01A4A-2592-4F31-A78A-5E764D11D0A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690DE8FE-5FDC-43CF-AE8F-365EE71C2241}"/>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7E0F0E03-14CE-43AE-9D3E-A348F9B37D8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90CDD382-8C4B-4915-A4A3-6F92ABE0BAC1}"/>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6272260D-0AE1-4578-8766-F7D9C3554A2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DE4D692F-45E1-4C9F-BFA9-6C133A87E17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8098570A-0FB8-43E1-8F37-15C426815E7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5CAA7F6E-DD19-4FDF-83DC-AEA3AAAE1437}"/>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4A0FB5FC-04CC-45C3-B049-5B3981FDF39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8A92EBE0-0A15-4AE7-82DA-F0DD3846C0FD}"/>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60A06AD6-8E35-4E65-9CB8-E2F2396ECD3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8677D129-5B19-4577-B122-4E396CB39E5D}"/>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5F10035A-E67E-4D86-B899-263843F495AE}"/>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D60CA3E5-0FA1-4326-A8D3-32284396C7DE}"/>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C091900D-5A92-4486-91F8-ED7F55E2543C}"/>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85334A3B-1844-4927-B0FD-893B64DD1622}"/>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84AC29D2-1D26-4521-B6A7-D205B9987FB1}"/>
            </a:ext>
          </a:extLst>
        </xdr:cNvPr>
        <xdr:cNvSpPr txBox="1"/>
      </xdr:nvSpPr>
      <xdr:spPr>
        <a:xfrm>
          <a:off x="10515600" y="1063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4207E94F-D5AF-41C1-B9E6-7F2AA888E8E5}"/>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9D398186-3FC0-4F61-AE4D-69870F69DAA4}"/>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717D6D83-8DEC-443C-BE1A-5C64CC0F96F6}"/>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D89E82A6-781A-4783-AE3B-E763581F899A}"/>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A6103D49-E2D4-4614-9F8C-2F09E159DE7B}"/>
            </a:ext>
          </a:extLst>
        </xdr:cNvPr>
        <xdr:cNvSpPr/>
      </xdr:nvSpPr>
      <xdr:spPr>
        <a:xfrm>
          <a:off x="6921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0360B8D-401F-4EC7-A5D2-880C4E80AAF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6279B68-48C9-4A42-B574-E69A178812C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99307D5-2F1F-4867-9158-1C55E34C592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FB912A41-FEF6-4677-87CA-A8A0B4610B7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1C683BEE-0B17-43A5-A473-565FC252D67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108845</xdr:rowOff>
    </xdr:from>
    <xdr:to>
      <xdr:col>55</xdr:col>
      <xdr:colOff>50800</xdr:colOff>
      <xdr:row>64</xdr:row>
      <xdr:rowOff>38995</xdr:rowOff>
    </xdr:to>
    <xdr:sp macro="" textlink="">
      <xdr:nvSpPr>
        <xdr:cNvPr id="248" name="楕円 247">
          <a:extLst>
            <a:ext uri="{FF2B5EF4-FFF2-40B4-BE49-F238E27FC236}">
              <a16:creationId xmlns:a16="http://schemas.microsoft.com/office/drawing/2014/main" id="{C88CE8E5-D9F4-47B1-B4AA-0723AEB990E8}"/>
            </a:ext>
          </a:extLst>
        </xdr:cNvPr>
        <xdr:cNvSpPr/>
      </xdr:nvSpPr>
      <xdr:spPr>
        <a:xfrm>
          <a:off x="10426700" y="1091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23772</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1B6DD8DD-5B41-48C8-8BAA-F1096A788289}"/>
            </a:ext>
          </a:extLst>
        </xdr:cNvPr>
        <xdr:cNvSpPr txBox="1"/>
      </xdr:nvSpPr>
      <xdr:spPr>
        <a:xfrm>
          <a:off x="10515600" y="10825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113247</xdr:rowOff>
    </xdr:from>
    <xdr:to>
      <xdr:col>50</xdr:col>
      <xdr:colOff>165100</xdr:colOff>
      <xdr:row>64</xdr:row>
      <xdr:rowOff>43397</xdr:rowOff>
    </xdr:to>
    <xdr:sp macro="" textlink="">
      <xdr:nvSpPr>
        <xdr:cNvPr id="250" name="楕円 249">
          <a:extLst>
            <a:ext uri="{FF2B5EF4-FFF2-40B4-BE49-F238E27FC236}">
              <a16:creationId xmlns:a16="http://schemas.microsoft.com/office/drawing/2014/main" id="{D00C00F7-1D26-43EF-8BF5-D47298873499}"/>
            </a:ext>
          </a:extLst>
        </xdr:cNvPr>
        <xdr:cNvSpPr/>
      </xdr:nvSpPr>
      <xdr:spPr>
        <a:xfrm>
          <a:off x="9588500" y="1091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159645</xdr:rowOff>
    </xdr:from>
    <xdr:to>
      <xdr:col>55</xdr:col>
      <xdr:colOff>0</xdr:colOff>
      <xdr:row>63</xdr:row>
      <xdr:rowOff>164047</xdr:rowOff>
    </xdr:to>
    <xdr:cxnSp macro="">
      <xdr:nvCxnSpPr>
        <xdr:cNvPr id="251" name="直線コネクタ 250">
          <a:extLst>
            <a:ext uri="{FF2B5EF4-FFF2-40B4-BE49-F238E27FC236}">
              <a16:creationId xmlns:a16="http://schemas.microsoft.com/office/drawing/2014/main" id="{74CA0AD2-BFDD-4D07-B3D1-E96D7921B5DE}"/>
            </a:ext>
          </a:extLst>
        </xdr:cNvPr>
        <xdr:cNvCxnSpPr/>
      </xdr:nvCxnSpPr>
      <xdr:spPr>
        <a:xfrm flipV="1">
          <a:off x="9639300" y="10960995"/>
          <a:ext cx="838200" cy="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116257</xdr:rowOff>
    </xdr:from>
    <xdr:to>
      <xdr:col>46</xdr:col>
      <xdr:colOff>38100</xdr:colOff>
      <xdr:row>64</xdr:row>
      <xdr:rowOff>46407</xdr:rowOff>
    </xdr:to>
    <xdr:sp macro="" textlink="">
      <xdr:nvSpPr>
        <xdr:cNvPr id="252" name="楕円 251">
          <a:extLst>
            <a:ext uri="{FF2B5EF4-FFF2-40B4-BE49-F238E27FC236}">
              <a16:creationId xmlns:a16="http://schemas.microsoft.com/office/drawing/2014/main" id="{A24F76B9-D616-4456-BFC5-7119FBDB31E0}"/>
            </a:ext>
          </a:extLst>
        </xdr:cNvPr>
        <xdr:cNvSpPr/>
      </xdr:nvSpPr>
      <xdr:spPr>
        <a:xfrm>
          <a:off x="8699500" y="1091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164047</xdr:rowOff>
    </xdr:from>
    <xdr:to>
      <xdr:col>50</xdr:col>
      <xdr:colOff>114300</xdr:colOff>
      <xdr:row>63</xdr:row>
      <xdr:rowOff>167057</xdr:rowOff>
    </xdr:to>
    <xdr:cxnSp macro="">
      <xdr:nvCxnSpPr>
        <xdr:cNvPr id="253" name="直線コネクタ 252">
          <a:extLst>
            <a:ext uri="{FF2B5EF4-FFF2-40B4-BE49-F238E27FC236}">
              <a16:creationId xmlns:a16="http://schemas.microsoft.com/office/drawing/2014/main" id="{63E05089-595A-4981-9552-0AE92B27EE7C}"/>
            </a:ext>
          </a:extLst>
        </xdr:cNvPr>
        <xdr:cNvCxnSpPr/>
      </xdr:nvCxnSpPr>
      <xdr:spPr>
        <a:xfrm flipV="1">
          <a:off x="8750300" y="10965397"/>
          <a:ext cx="889000" cy="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123251</xdr:rowOff>
    </xdr:from>
    <xdr:to>
      <xdr:col>41</xdr:col>
      <xdr:colOff>101600</xdr:colOff>
      <xdr:row>64</xdr:row>
      <xdr:rowOff>53401</xdr:rowOff>
    </xdr:to>
    <xdr:sp macro="" textlink="">
      <xdr:nvSpPr>
        <xdr:cNvPr id="254" name="楕円 253">
          <a:extLst>
            <a:ext uri="{FF2B5EF4-FFF2-40B4-BE49-F238E27FC236}">
              <a16:creationId xmlns:a16="http://schemas.microsoft.com/office/drawing/2014/main" id="{977CFE6B-83A4-46F9-8B20-A028D120E342}"/>
            </a:ext>
          </a:extLst>
        </xdr:cNvPr>
        <xdr:cNvSpPr/>
      </xdr:nvSpPr>
      <xdr:spPr>
        <a:xfrm>
          <a:off x="7810500" y="1092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167057</xdr:rowOff>
    </xdr:from>
    <xdr:to>
      <xdr:col>45</xdr:col>
      <xdr:colOff>177800</xdr:colOff>
      <xdr:row>64</xdr:row>
      <xdr:rowOff>2601</xdr:rowOff>
    </xdr:to>
    <xdr:cxnSp macro="">
      <xdr:nvCxnSpPr>
        <xdr:cNvPr id="255" name="直線コネクタ 254">
          <a:extLst>
            <a:ext uri="{FF2B5EF4-FFF2-40B4-BE49-F238E27FC236}">
              <a16:creationId xmlns:a16="http://schemas.microsoft.com/office/drawing/2014/main" id="{E399D5D4-DF28-42F7-9B02-191707FC9C33}"/>
            </a:ext>
          </a:extLst>
        </xdr:cNvPr>
        <xdr:cNvCxnSpPr/>
      </xdr:nvCxnSpPr>
      <xdr:spPr>
        <a:xfrm flipV="1">
          <a:off x="7861300" y="10968407"/>
          <a:ext cx="889000" cy="6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126232</xdr:rowOff>
    </xdr:from>
    <xdr:to>
      <xdr:col>36</xdr:col>
      <xdr:colOff>165100</xdr:colOff>
      <xdr:row>64</xdr:row>
      <xdr:rowOff>56382</xdr:rowOff>
    </xdr:to>
    <xdr:sp macro="" textlink="">
      <xdr:nvSpPr>
        <xdr:cNvPr id="256" name="楕円 255">
          <a:extLst>
            <a:ext uri="{FF2B5EF4-FFF2-40B4-BE49-F238E27FC236}">
              <a16:creationId xmlns:a16="http://schemas.microsoft.com/office/drawing/2014/main" id="{6C48CDEC-D213-49F0-8F36-A58AC5272282}"/>
            </a:ext>
          </a:extLst>
        </xdr:cNvPr>
        <xdr:cNvSpPr/>
      </xdr:nvSpPr>
      <xdr:spPr>
        <a:xfrm>
          <a:off x="6921500" y="10927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2601</xdr:rowOff>
    </xdr:from>
    <xdr:to>
      <xdr:col>41</xdr:col>
      <xdr:colOff>50800</xdr:colOff>
      <xdr:row>64</xdr:row>
      <xdr:rowOff>5582</xdr:rowOff>
    </xdr:to>
    <xdr:cxnSp macro="">
      <xdr:nvCxnSpPr>
        <xdr:cNvPr id="257" name="直線コネクタ 256">
          <a:extLst>
            <a:ext uri="{FF2B5EF4-FFF2-40B4-BE49-F238E27FC236}">
              <a16:creationId xmlns:a16="http://schemas.microsoft.com/office/drawing/2014/main" id="{31984F12-21FD-4FB6-873D-8BFF1F232BE6}"/>
            </a:ext>
          </a:extLst>
        </xdr:cNvPr>
        <xdr:cNvCxnSpPr/>
      </xdr:nvCxnSpPr>
      <xdr:spPr>
        <a:xfrm flipV="1">
          <a:off x="6972300" y="10975401"/>
          <a:ext cx="889000" cy="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67BCA491-7AE7-498C-B552-095A0D2D9368}"/>
            </a:ext>
          </a:extLst>
        </xdr:cNvPr>
        <xdr:cNvSpPr txBox="1"/>
      </xdr:nvSpPr>
      <xdr:spPr>
        <a:xfrm>
          <a:off x="9327095" y="10564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DB2EA2BA-2D4B-4EC8-932A-BB0E2223B947}"/>
            </a:ext>
          </a:extLst>
        </xdr:cNvPr>
        <xdr:cNvSpPr txBox="1"/>
      </xdr:nvSpPr>
      <xdr:spPr>
        <a:xfrm>
          <a:off x="8450795" y="10577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3234913B-7075-4532-827D-73BC21053169}"/>
            </a:ext>
          </a:extLst>
        </xdr:cNvPr>
        <xdr:cNvSpPr txBox="1"/>
      </xdr:nvSpPr>
      <xdr:spPr>
        <a:xfrm>
          <a:off x="7561795" y="1057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CF6D0489-945A-49BD-A8F1-E7B3757BF25D}"/>
            </a:ext>
          </a:extLst>
        </xdr:cNvPr>
        <xdr:cNvSpPr txBox="1"/>
      </xdr:nvSpPr>
      <xdr:spPr>
        <a:xfrm>
          <a:off x="6672795" y="1058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34524</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74AB5751-9800-45E1-8F72-F8DD9EC8465D}"/>
            </a:ext>
          </a:extLst>
        </xdr:cNvPr>
        <xdr:cNvSpPr txBox="1"/>
      </xdr:nvSpPr>
      <xdr:spPr>
        <a:xfrm>
          <a:off x="9327095" y="11007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37534</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EA6EC50A-8A11-43E5-95D3-4B4B5CD14DC9}"/>
            </a:ext>
          </a:extLst>
        </xdr:cNvPr>
        <xdr:cNvSpPr txBox="1"/>
      </xdr:nvSpPr>
      <xdr:spPr>
        <a:xfrm>
          <a:off x="8450795" y="11010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44528</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E6FAD834-08DF-4CA6-B08D-6F84D135157D}"/>
            </a:ext>
          </a:extLst>
        </xdr:cNvPr>
        <xdr:cNvSpPr txBox="1"/>
      </xdr:nvSpPr>
      <xdr:spPr>
        <a:xfrm>
          <a:off x="7561795" y="11017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47509</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FA8B43EB-A1E8-4A65-A93A-D5E70CD64BB5}"/>
            </a:ext>
          </a:extLst>
        </xdr:cNvPr>
        <xdr:cNvSpPr txBox="1"/>
      </xdr:nvSpPr>
      <xdr:spPr>
        <a:xfrm>
          <a:off x="6672795" y="11020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7762B58-AAE1-475D-8B47-120BE76C9E8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500D4A72-5DFE-401E-98C1-DD67CB5AC41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54C5DEC4-562F-400C-9305-BF697CF8238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DFB05AA1-C8F9-4F6D-B311-0CE2BD17C42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5881F9DD-E8F8-4234-A449-3FCB885388B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61683E40-2B60-481A-B25A-0DE738D29D4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F1E76A80-2D0B-45D7-A6E2-B08B376FDE9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C05C968F-EEDF-4F26-B519-00930CA783E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1B140152-0B72-4590-BB66-E1DC97D363D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E1F56C1-732F-441D-8618-78AE2526C4D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217A8F11-339B-4D38-A665-1FCC301D426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E64BD569-0722-4741-BB7F-FDFD85AB803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9D8DA4D0-4F7A-401A-95D0-C1CD03FD86D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A92EE9D9-B422-47F7-985A-CB95A9C0F4C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31FF5AAA-259E-40BB-BC7F-294F5934701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1B25A933-449E-4377-8109-1286220AA1FA}"/>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1F1931B1-4589-4583-AF1C-FCD821AC10E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AFD06693-5B53-4BB7-AFD7-A7ED855C93E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7166B52F-F0C8-477E-ABE3-846D79CD0AE6}"/>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4DCB0A98-B862-48BF-8BB6-2B82EEDE5B56}"/>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B5D6ED5E-860C-41C3-BD13-59B0BBE7BD8F}"/>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FA36DE81-323B-4E99-8F32-2BF886C6043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BE0C7117-74F7-4AD0-9D51-8729EBA9983C}"/>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E79CBB4A-002D-49DC-935B-799B36959FB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997B8ED3-DB9E-4C0E-9B9A-E0F962357A2F}"/>
            </a:ext>
          </a:extLst>
        </xdr:cNvPr>
        <xdr:cNvCxnSpPr/>
      </xdr:nvCxnSpPr>
      <xdr:spPr>
        <a:xfrm flipV="1">
          <a:off x="4634865" y="13445489"/>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3F0FFA96-16FB-4B07-88E9-0E7F8CC68D54}"/>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D1F4CC0E-0E6E-4FB4-B1A0-0E96390367A4}"/>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EFB2EAAA-4C76-439E-B302-A7159E7809CE}"/>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C984B7AC-3E4F-4639-8D8E-50A03A8BBB83}"/>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168291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235F971C-D028-488E-8212-F9DC34111F5B}"/>
            </a:ext>
          </a:extLst>
        </xdr:cNvPr>
        <xdr:cNvSpPr txBox="1"/>
      </xdr:nvSpPr>
      <xdr:spPr>
        <a:xfrm>
          <a:off x="4673600" y="14055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B1ABC1BD-61AB-4C2D-AEFB-C13F4EC2F66D}"/>
            </a:ext>
          </a:extLst>
        </xdr:cNvPr>
        <xdr:cNvSpPr/>
      </xdr:nvSpPr>
      <xdr:spPr>
        <a:xfrm>
          <a:off x="45847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C29E7B46-A8FA-4128-8CB6-46ED56ED8F6F}"/>
            </a:ext>
          </a:extLst>
        </xdr:cNvPr>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DBBD0F9B-92A1-4EE1-B684-D585FD50F6C8}"/>
            </a:ext>
          </a:extLst>
        </xdr:cNvPr>
        <xdr:cNvSpPr/>
      </xdr:nvSpPr>
      <xdr:spPr>
        <a:xfrm>
          <a:off x="2857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899DA03C-F9CE-49A3-AFC0-969CD813B81F}"/>
            </a:ext>
          </a:extLst>
        </xdr:cNvPr>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FE621BC1-462E-4452-901B-286CC75D8A31}"/>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6BF7E13-C357-4938-A20D-72945737BB0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5FB97A7-15DC-47B0-BE30-22768811822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909FBF4-195F-494A-BF8A-4D85A1B7C39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4A46DBD-5332-4D3C-BDCB-90E6806A084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10CBF9FD-D078-4D41-A339-ECF479F8C24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101600</xdr:rowOff>
    </xdr:from>
    <xdr:to>
      <xdr:col>24</xdr:col>
      <xdr:colOff>114300</xdr:colOff>
      <xdr:row>85</xdr:row>
      <xdr:rowOff>31750</xdr:rowOff>
    </xdr:to>
    <xdr:sp macro="" textlink="">
      <xdr:nvSpPr>
        <xdr:cNvPr id="306" name="楕円 305">
          <a:extLst>
            <a:ext uri="{FF2B5EF4-FFF2-40B4-BE49-F238E27FC236}">
              <a16:creationId xmlns:a16="http://schemas.microsoft.com/office/drawing/2014/main" id="{F47CE062-C0A9-4736-AE86-4C6CB2D13FCD}"/>
            </a:ext>
          </a:extLst>
        </xdr:cNvPr>
        <xdr:cNvSpPr/>
      </xdr:nvSpPr>
      <xdr:spPr>
        <a:xfrm>
          <a:off x="45847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80027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8828B927-FEB2-4BB0-81C2-111FA6FF6C16}"/>
            </a:ext>
          </a:extLst>
        </xdr:cNvPr>
        <xdr:cNvSpPr txBox="1"/>
      </xdr:nvSpPr>
      <xdr:spPr>
        <a:xfrm>
          <a:off x="4673600"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46355</xdr:rowOff>
    </xdr:from>
    <xdr:to>
      <xdr:col>20</xdr:col>
      <xdr:colOff>38100</xdr:colOff>
      <xdr:row>84</xdr:row>
      <xdr:rowOff>147955</xdr:rowOff>
    </xdr:to>
    <xdr:sp macro="" textlink="">
      <xdr:nvSpPr>
        <xdr:cNvPr id="308" name="楕円 307">
          <a:extLst>
            <a:ext uri="{FF2B5EF4-FFF2-40B4-BE49-F238E27FC236}">
              <a16:creationId xmlns:a16="http://schemas.microsoft.com/office/drawing/2014/main" id="{75551B8B-B0A9-4E3F-9D4D-B9BCEA247047}"/>
            </a:ext>
          </a:extLst>
        </xdr:cNvPr>
        <xdr:cNvSpPr/>
      </xdr:nvSpPr>
      <xdr:spPr>
        <a:xfrm>
          <a:off x="3746500" y="1444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97155</xdr:rowOff>
    </xdr:from>
    <xdr:to>
      <xdr:col>24</xdr:col>
      <xdr:colOff>63500</xdr:colOff>
      <xdr:row>84</xdr:row>
      <xdr:rowOff>152400</xdr:rowOff>
    </xdr:to>
    <xdr:cxnSp macro="">
      <xdr:nvCxnSpPr>
        <xdr:cNvPr id="309" name="直線コネクタ 308">
          <a:extLst>
            <a:ext uri="{FF2B5EF4-FFF2-40B4-BE49-F238E27FC236}">
              <a16:creationId xmlns:a16="http://schemas.microsoft.com/office/drawing/2014/main" id="{CD98D553-5C64-465D-A8CE-5AAD91C266D3}"/>
            </a:ext>
          </a:extLst>
        </xdr:cNvPr>
        <xdr:cNvCxnSpPr/>
      </xdr:nvCxnSpPr>
      <xdr:spPr>
        <a:xfrm>
          <a:off x="3797300" y="14498955"/>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162561</xdr:rowOff>
    </xdr:from>
    <xdr:to>
      <xdr:col>15</xdr:col>
      <xdr:colOff>101600</xdr:colOff>
      <xdr:row>84</xdr:row>
      <xdr:rowOff>92711</xdr:rowOff>
    </xdr:to>
    <xdr:sp macro="" textlink="">
      <xdr:nvSpPr>
        <xdr:cNvPr id="310" name="楕円 309">
          <a:extLst>
            <a:ext uri="{FF2B5EF4-FFF2-40B4-BE49-F238E27FC236}">
              <a16:creationId xmlns:a16="http://schemas.microsoft.com/office/drawing/2014/main" id="{9573E279-398D-4B0C-9B1B-670A0FC668BA}"/>
            </a:ext>
          </a:extLst>
        </xdr:cNvPr>
        <xdr:cNvSpPr/>
      </xdr:nvSpPr>
      <xdr:spPr>
        <a:xfrm>
          <a:off x="2857500" y="1439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41911</xdr:rowOff>
    </xdr:from>
    <xdr:to>
      <xdr:col>19</xdr:col>
      <xdr:colOff>177800</xdr:colOff>
      <xdr:row>84</xdr:row>
      <xdr:rowOff>97155</xdr:rowOff>
    </xdr:to>
    <xdr:cxnSp macro="">
      <xdr:nvCxnSpPr>
        <xdr:cNvPr id="311" name="直線コネクタ 310">
          <a:extLst>
            <a:ext uri="{FF2B5EF4-FFF2-40B4-BE49-F238E27FC236}">
              <a16:creationId xmlns:a16="http://schemas.microsoft.com/office/drawing/2014/main" id="{73089ACD-B389-4EDF-82A8-D344B1E89276}"/>
            </a:ext>
          </a:extLst>
        </xdr:cNvPr>
        <xdr:cNvCxnSpPr/>
      </xdr:nvCxnSpPr>
      <xdr:spPr>
        <a:xfrm>
          <a:off x="2908300" y="14443711"/>
          <a:ext cx="8890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103505</xdr:rowOff>
    </xdr:from>
    <xdr:to>
      <xdr:col>10</xdr:col>
      <xdr:colOff>165100</xdr:colOff>
      <xdr:row>84</xdr:row>
      <xdr:rowOff>33655</xdr:rowOff>
    </xdr:to>
    <xdr:sp macro="" textlink="">
      <xdr:nvSpPr>
        <xdr:cNvPr id="312" name="楕円 311">
          <a:extLst>
            <a:ext uri="{FF2B5EF4-FFF2-40B4-BE49-F238E27FC236}">
              <a16:creationId xmlns:a16="http://schemas.microsoft.com/office/drawing/2014/main" id="{4BABAE1D-6547-4867-8F1F-4290781B9973}"/>
            </a:ext>
          </a:extLst>
        </xdr:cNvPr>
        <xdr:cNvSpPr/>
      </xdr:nvSpPr>
      <xdr:spPr>
        <a:xfrm>
          <a:off x="1968500" y="1433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154305</xdr:rowOff>
    </xdr:from>
    <xdr:to>
      <xdr:col>15</xdr:col>
      <xdr:colOff>50800</xdr:colOff>
      <xdr:row>84</xdr:row>
      <xdr:rowOff>41911</xdr:rowOff>
    </xdr:to>
    <xdr:cxnSp macro="">
      <xdr:nvCxnSpPr>
        <xdr:cNvPr id="313" name="直線コネクタ 312">
          <a:extLst>
            <a:ext uri="{FF2B5EF4-FFF2-40B4-BE49-F238E27FC236}">
              <a16:creationId xmlns:a16="http://schemas.microsoft.com/office/drawing/2014/main" id="{7EBEFC6E-0B4D-4BE2-AB08-F71C1D295011}"/>
            </a:ext>
          </a:extLst>
        </xdr:cNvPr>
        <xdr:cNvCxnSpPr/>
      </xdr:nvCxnSpPr>
      <xdr:spPr>
        <a:xfrm>
          <a:off x="2019300" y="14384655"/>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38736</xdr:rowOff>
    </xdr:from>
    <xdr:to>
      <xdr:col>6</xdr:col>
      <xdr:colOff>38100</xdr:colOff>
      <xdr:row>83</xdr:row>
      <xdr:rowOff>140336</xdr:rowOff>
    </xdr:to>
    <xdr:sp macro="" textlink="">
      <xdr:nvSpPr>
        <xdr:cNvPr id="314" name="楕円 313">
          <a:extLst>
            <a:ext uri="{FF2B5EF4-FFF2-40B4-BE49-F238E27FC236}">
              <a16:creationId xmlns:a16="http://schemas.microsoft.com/office/drawing/2014/main" id="{7DAC1CAD-4245-4D83-B501-85780C57B72F}"/>
            </a:ext>
          </a:extLst>
        </xdr:cNvPr>
        <xdr:cNvSpPr/>
      </xdr:nvSpPr>
      <xdr:spPr>
        <a:xfrm>
          <a:off x="1079500" y="1426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89536</xdr:rowOff>
    </xdr:from>
    <xdr:to>
      <xdr:col>10</xdr:col>
      <xdr:colOff>114300</xdr:colOff>
      <xdr:row>83</xdr:row>
      <xdr:rowOff>154305</xdr:rowOff>
    </xdr:to>
    <xdr:cxnSp macro="">
      <xdr:nvCxnSpPr>
        <xdr:cNvPr id="315" name="直線コネクタ 314">
          <a:extLst>
            <a:ext uri="{FF2B5EF4-FFF2-40B4-BE49-F238E27FC236}">
              <a16:creationId xmlns:a16="http://schemas.microsoft.com/office/drawing/2014/main" id="{D27C0D68-CD48-440F-81DD-92A651A45996}"/>
            </a:ext>
          </a:extLst>
        </xdr:cNvPr>
        <xdr:cNvCxnSpPr/>
      </xdr:nvCxnSpPr>
      <xdr:spPr>
        <a:xfrm>
          <a:off x="1130300" y="14319886"/>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73041</xdr:rowOff>
    </xdr:from>
    <xdr:ext cx="405111" cy="259045"/>
    <xdr:sp macro="" textlink="">
      <xdr:nvSpPr>
        <xdr:cNvPr id="316" name="n_1aveValue【公営住宅】&#10;有形固定資産減価償却率">
          <a:extLst>
            <a:ext uri="{FF2B5EF4-FFF2-40B4-BE49-F238E27FC236}">
              <a16:creationId xmlns:a16="http://schemas.microsoft.com/office/drawing/2014/main" id="{F0453170-88F5-455A-ABFC-A98956813BEE}"/>
            </a:ext>
          </a:extLst>
        </xdr:cNvPr>
        <xdr:cNvSpPr txBox="1"/>
      </xdr:nvSpPr>
      <xdr:spPr>
        <a:xfrm>
          <a:off x="35820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71138</xdr:rowOff>
    </xdr:from>
    <xdr:ext cx="405111" cy="259045"/>
    <xdr:sp macro="" textlink="">
      <xdr:nvSpPr>
        <xdr:cNvPr id="317" name="n_2aveValue【公営住宅】&#10;有形固定資産減価償却率">
          <a:extLst>
            <a:ext uri="{FF2B5EF4-FFF2-40B4-BE49-F238E27FC236}">
              <a16:creationId xmlns:a16="http://schemas.microsoft.com/office/drawing/2014/main" id="{690BDD96-7BB7-4BC5-AD7D-6FB9FB596A15}"/>
            </a:ext>
          </a:extLst>
        </xdr:cNvPr>
        <xdr:cNvSpPr txBox="1"/>
      </xdr:nvSpPr>
      <xdr:spPr>
        <a:xfrm>
          <a:off x="2705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50182</xdr:rowOff>
    </xdr:from>
    <xdr:ext cx="405111" cy="259045"/>
    <xdr:sp macro="" textlink="">
      <xdr:nvSpPr>
        <xdr:cNvPr id="318" name="n_3aveValue【公営住宅】&#10;有形固定資産減価償却率">
          <a:extLst>
            <a:ext uri="{FF2B5EF4-FFF2-40B4-BE49-F238E27FC236}">
              <a16:creationId xmlns:a16="http://schemas.microsoft.com/office/drawing/2014/main" id="{ACC8CD93-4F4F-4909-8704-71DDCCF36532}"/>
            </a:ext>
          </a:extLst>
        </xdr:cNvPr>
        <xdr:cNvSpPr txBox="1"/>
      </xdr:nvSpPr>
      <xdr:spPr>
        <a:xfrm>
          <a:off x="18167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9" name="n_4aveValue【公営住宅】&#10;有形固定資産減価償却率">
          <a:extLst>
            <a:ext uri="{FF2B5EF4-FFF2-40B4-BE49-F238E27FC236}">
              <a16:creationId xmlns:a16="http://schemas.microsoft.com/office/drawing/2014/main" id="{0E1C79C6-B8F5-42A9-AB8F-93E1445BF4E2}"/>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139082</xdr:rowOff>
    </xdr:from>
    <xdr:ext cx="405111" cy="259045"/>
    <xdr:sp macro="" textlink="">
      <xdr:nvSpPr>
        <xdr:cNvPr id="320" name="n_1mainValue【公営住宅】&#10;有形固定資産減価償却率">
          <a:extLst>
            <a:ext uri="{FF2B5EF4-FFF2-40B4-BE49-F238E27FC236}">
              <a16:creationId xmlns:a16="http://schemas.microsoft.com/office/drawing/2014/main" id="{970936F1-6544-4F0B-AA0B-704CF1222EFE}"/>
            </a:ext>
          </a:extLst>
        </xdr:cNvPr>
        <xdr:cNvSpPr txBox="1"/>
      </xdr:nvSpPr>
      <xdr:spPr>
        <a:xfrm>
          <a:off x="3582044" y="1454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83838</xdr:rowOff>
    </xdr:from>
    <xdr:ext cx="405111" cy="259045"/>
    <xdr:sp macro="" textlink="">
      <xdr:nvSpPr>
        <xdr:cNvPr id="321" name="n_2mainValue【公営住宅】&#10;有形固定資産減価償却率">
          <a:extLst>
            <a:ext uri="{FF2B5EF4-FFF2-40B4-BE49-F238E27FC236}">
              <a16:creationId xmlns:a16="http://schemas.microsoft.com/office/drawing/2014/main" id="{D0D8C880-5793-4416-9A4B-935F943D73A6}"/>
            </a:ext>
          </a:extLst>
        </xdr:cNvPr>
        <xdr:cNvSpPr txBox="1"/>
      </xdr:nvSpPr>
      <xdr:spPr>
        <a:xfrm>
          <a:off x="2705744" y="1448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24782</xdr:rowOff>
    </xdr:from>
    <xdr:ext cx="405111" cy="259045"/>
    <xdr:sp macro="" textlink="">
      <xdr:nvSpPr>
        <xdr:cNvPr id="322" name="n_3mainValue【公営住宅】&#10;有形固定資産減価償却率">
          <a:extLst>
            <a:ext uri="{FF2B5EF4-FFF2-40B4-BE49-F238E27FC236}">
              <a16:creationId xmlns:a16="http://schemas.microsoft.com/office/drawing/2014/main" id="{18CAD95C-2943-47AE-B0FB-F554558485D6}"/>
            </a:ext>
          </a:extLst>
        </xdr:cNvPr>
        <xdr:cNvSpPr txBox="1"/>
      </xdr:nvSpPr>
      <xdr:spPr>
        <a:xfrm>
          <a:off x="1816744" y="1442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131463</xdr:rowOff>
    </xdr:from>
    <xdr:ext cx="405111" cy="259045"/>
    <xdr:sp macro="" textlink="">
      <xdr:nvSpPr>
        <xdr:cNvPr id="323" name="n_4mainValue【公営住宅】&#10;有形固定資産減価償却率">
          <a:extLst>
            <a:ext uri="{FF2B5EF4-FFF2-40B4-BE49-F238E27FC236}">
              <a16:creationId xmlns:a16="http://schemas.microsoft.com/office/drawing/2014/main" id="{F51F4534-4890-4175-B249-95F7C390F1C6}"/>
            </a:ext>
          </a:extLst>
        </xdr:cNvPr>
        <xdr:cNvSpPr txBox="1"/>
      </xdr:nvSpPr>
      <xdr:spPr>
        <a:xfrm>
          <a:off x="927744" y="1436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7C00FCD2-6001-4843-8932-06FF89DF92E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CF1F0D56-3396-4FF3-8DE9-FF68DF68C2E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DA5D4457-B301-461B-A440-6D8700FECBE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616E009D-7166-4915-A0F2-95943CE7384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8ECF20F5-080C-47FF-8CCA-BD01E703DA7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1C9BBAE9-EA43-4907-BEA1-1C4A0C0A1BA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625EB06C-308C-488F-A693-6E6D2A3B85F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846D4434-7CE0-455C-97EB-32DD200FE22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15954CE0-F32A-4230-B170-AFFC394F012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9B242F92-A0D3-4346-89F4-0315E0B5331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2DEA4F0E-CC64-4E71-97E6-CD1FC0ED1BA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EB38D840-47E2-49F8-AB63-9F40778DB0EB}"/>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C222C71D-63C4-443B-96E3-221E4D053C47}"/>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A8DB022F-2B11-4965-92ED-5D3484A60DDD}"/>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C88BF683-52F2-4906-8BAA-8F20AFCC63F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13D8A111-3560-4699-B97C-8238A452E5C3}"/>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AC7C3DF4-DE99-4C23-A00C-56D8172FBD9F}"/>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4EE89EAC-8A63-44D9-913D-8787636DA0BA}"/>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E95AE7D8-F84F-4ACF-8482-6BD878CA614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D9AEE7C0-0AFD-4581-884F-8134C0B6954E}"/>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C211A0AF-0B6F-4428-8EF3-4E7CAA556E6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D473CB83-17F8-4388-A889-CFBDAB8746DB}"/>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F9291060-AF1E-4355-AEB8-AC7660663AA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F5D037AE-F0CA-450C-8851-70A7C8DDA91F}"/>
            </a:ext>
          </a:extLst>
        </xdr:cNvPr>
        <xdr:cNvCxnSpPr/>
      </xdr:nvCxnSpPr>
      <xdr:spPr>
        <a:xfrm flipV="1">
          <a:off x="10476865" y="1332509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55DB5DC5-EBF0-4FC9-A857-1C8BF15F7881}"/>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4AF1DA15-A43F-4E7A-A7EE-621C1C949D9C}"/>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9589FB9C-5D92-424F-87AC-3A47E46A6007}"/>
            </a:ext>
          </a:extLst>
        </xdr:cNvPr>
        <xdr:cNvSpPr txBox="1"/>
      </xdr:nvSpPr>
      <xdr:spPr>
        <a:xfrm>
          <a:off x="10515600" y="131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FD91AB6E-5E40-4459-902A-B6E4D22FF7F3}"/>
            </a:ext>
          </a:extLst>
        </xdr:cNvPr>
        <xdr:cNvCxnSpPr/>
      </xdr:nvCxnSpPr>
      <xdr:spPr>
        <a:xfrm>
          <a:off x="10388600" y="1332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46944</xdr:rowOff>
    </xdr:from>
    <xdr:ext cx="469744" cy="259045"/>
    <xdr:sp macro="" textlink="">
      <xdr:nvSpPr>
        <xdr:cNvPr id="352" name="【公営住宅】&#10;一人当たり面積平均値テキスト">
          <a:extLst>
            <a:ext uri="{FF2B5EF4-FFF2-40B4-BE49-F238E27FC236}">
              <a16:creationId xmlns:a16="http://schemas.microsoft.com/office/drawing/2014/main" id="{5F5C1E92-BE56-4A72-9308-3B2C139666FB}"/>
            </a:ext>
          </a:extLst>
        </xdr:cNvPr>
        <xdr:cNvSpPr txBox="1"/>
      </xdr:nvSpPr>
      <xdr:spPr>
        <a:xfrm>
          <a:off x="10515600" y="14277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CEAB2371-381F-49AD-A840-CEE8BBEA58D6}"/>
            </a:ext>
          </a:extLst>
        </xdr:cNvPr>
        <xdr:cNvSpPr/>
      </xdr:nvSpPr>
      <xdr:spPr>
        <a:xfrm>
          <a:off x="10426700" y="1442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A870A8FB-36AF-46A5-9CEC-2C0D32EDDEBB}"/>
            </a:ext>
          </a:extLst>
        </xdr:cNvPr>
        <xdr:cNvSpPr/>
      </xdr:nvSpPr>
      <xdr:spPr>
        <a:xfrm>
          <a:off x="9588500" y="1443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5DA46B2C-F2E9-4DE5-83BB-B9B6D5218FD3}"/>
            </a:ext>
          </a:extLst>
        </xdr:cNvPr>
        <xdr:cNvSpPr/>
      </xdr:nvSpPr>
      <xdr:spPr>
        <a:xfrm>
          <a:off x="8699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10DD7E55-EF26-4AB2-A52C-6086BBB993D4}"/>
            </a:ext>
          </a:extLst>
        </xdr:cNvPr>
        <xdr:cNvSpPr/>
      </xdr:nvSpPr>
      <xdr:spPr>
        <a:xfrm>
          <a:off x="7810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26C2C0F9-386E-4043-BF15-9B90BAD08EAC}"/>
            </a:ext>
          </a:extLst>
        </xdr:cNvPr>
        <xdr:cNvSpPr/>
      </xdr:nvSpPr>
      <xdr:spPr>
        <a:xfrm>
          <a:off x="6921500" y="1447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0AEE5DE-F2B9-4BB9-830E-E683008AE05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A526049-1426-432A-B6C8-D59C340F0EA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5B0C665-2458-42F9-9C77-5C503E81FDA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E7794330-00D6-42A4-B560-863AD86A923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A4913112-B69D-4E65-89F8-E28D2A9D6F3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39306</xdr:rowOff>
    </xdr:from>
    <xdr:to>
      <xdr:col>55</xdr:col>
      <xdr:colOff>50800</xdr:colOff>
      <xdr:row>85</xdr:row>
      <xdr:rowOff>140906</xdr:rowOff>
    </xdr:to>
    <xdr:sp macro="" textlink="">
      <xdr:nvSpPr>
        <xdr:cNvPr id="363" name="楕円 362">
          <a:extLst>
            <a:ext uri="{FF2B5EF4-FFF2-40B4-BE49-F238E27FC236}">
              <a16:creationId xmlns:a16="http://schemas.microsoft.com/office/drawing/2014/main" id="{1CAA5299-2D97-4579-87D7-5D307CA50811}"/>
            </a:ext>
          </a:extLst>
        </xdr:cNvPr>
        <xdr:cNvSpPr/>
      </xdr:nvSpPr>
      <xdr:spPr>
        <a:xfrm>
          <a:off x="10426700" y="1461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17733</xdr:rowOff>
    </xdr:from>
    <xdr:ext cx="469744" cy="259045"/>
    <xdr:sp macro="" textlink="">
      <xdr:nvSpPr>
        <xdr:cNvPr id="364" name="【公営住宅】&#10;一人当たり面積該当値テキスト">
          <a:extLst>
            <a:ext uri="{FF2B5EF4-FFF2-40B4-BE49-F238E27FC236}">
              <a16:creationId xmlns:a16="http://schemas.microsoft.com/office/drawing/2014/main" id="{F0357BDA-0F94-4E0D-9388-ADCB1BC3F423}"/>
            </a:ext>
          </a:extLst>
        </xdr:cNvPr>
        <xdr:cNvSpPr txBox="1"/>
      </xdr:nvSpPr>
      <xdr:spPr>
        <a:xfrm>
          <a:off x="10515600" y="14590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45022</xdr:rowOff>
    </xdr:from>
    <xdr:to>
      <xdr:col>50</xdr:col>
      <xdr:colOff>165100</xdr:colOff>
      <xdr:row>85</xdr:row>
      <xdr:rowOff>146622</xdr:rowOff>
    </xdr:to>
    <xdr:sp macro="" textlink="">
      <xdr:nvSpPr>
        <xdr:cNvPr id="365" name="楕円 364">
          <a:extLst>
            <a:ext uri="{FF2B5EF4-FFF2-40B4-BE49-F238E27FC236}">
              <a16:creationId xmlns:a16="http://schemas.microsoft.com/office/drawing/2014/main" id="{36A3B57A-0CEA-4071-9FAA-214D400DDDDC}"/>
            </a:ext>
          </a:extLst>
        </xdr:cNvPr>
        <xdr:cNvSpPr/>
      </xdr:nvSpPr>
      <xdr:spPr>
        <a:xfrm>
          <a:off x="9588500" y="1461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90106</xdr:rowOff>
    </xdr:from>
    <xdr:to>
      <xdr:col>55</xdr:col>
      <xdr:colOff>0</xdr:colOff>
      <xdr:row>85</xdr:row>
      <xdr:rowOff>95822</xdr:rowOff>
    </xdr:to>
    <xdr:cxnSp macro="">
      <xdr:nvCxnSpPr>
        <xdr:cNvPr id="366" name="直線コネクタ 365">
          <a:extLst>
            <a:ext uri="{FF2B5EF4-FFF2-40B4-BE49-F238E27FC236}">
              <a16:creationId xmlns:a16="http://schemas.microsoft.com/office/drawing/2014/main" id="{8A9728F8-A6EB-41FF-8E51-78EDF1304B63}"/>
            </a:ext>
          </a:extLst>
        </xdr:cNvPr>
        <xdr:cNvCxnSpPr/>
      </xdr:nvCxnSpPr>
      <xdr:spPr>
        <a:xfrm flipV="1">
          <a:off x="9639300" y="14663356"/>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49785</xdr:rowOff>
    </xdr:from>
    <xdr:to>
      <xdr:col>46</xdr:col>
      <xdr:colOff>38100</xdr:colOff>
      <xdr:row>85</xdr:row>
      <xdr:rowOff>151385</xdr:rowOff>
    </xdr:to>
    <xdr:sp macro="" textlink="">
      <xdr:nvSpPr>
        <xdr:cNvPr id="367" name="楕円 366">
          <a:extLst>
            <a:ext uri="{FF2B5EF4-FFF2-40B4-BE49-F238E27FC236}">
              <a16:creationId xmlns:a16="http://schemas.microsoft.com/office/drawing/2014/main" id="{FB9AB1DE-9653-4901-8984-AADC0C29C0CB}"/>
            </a:ext>
          </a:extLst>
        </xdr:cNvPr>
        <xdr:cNvSpPr/>
      </xdr:nvSpPr>
      <xdr:spPr>
        <a:xfrm>
          <a:off x="8699500" y="1462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95822</xdr:rowOff>
    </xdr:from>
    <xdr:to>
      <xdr:col>50</xdr:col>
      <xdr:colOff>114300</xdr:colOff>
      <xdr:row>85</xdr:row>
      <xdr:rowOff>100585</xdr:rowOff>
    </xdr:to>
    <xdr:cxnSp macro="">
      <xdr:nvCxnSpPr>
        <xdr:cNvPr id="368" name="直線コネクタ 367">
          <a:extLst>
            <a:ext uri="{FF2B5EF4-FFF2-40B4-BE49-F238E27FC236}">
              <a16:creationId xmlns:a16="http://schemas.microsoft.com/office/drawing/2014/main" id="{B9F20DF0-0950-49B7-B9D4-5F38B5BF2221}"/>
            </a:ext>
          </a:extLst>
        </xdr:cNvPr>
        <xdr:cNvCxnSpPr/>
      </xdr:nvCxnSpPr>
      <xdr:spPr>
        <a:xfrm flipV="1">
          <a:off x="8750300" y="14669072"/>
          <a:ext cx="889000" cy="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54927</xdr:rowOff>
    </xdr:from>
    <xdr:to>
      <xdr:col>41</xdr:col>
      <xdr:colOff>101600</xdr:colOff>
      <xdr:row>85</xdr:row>
      <xdr:rowOff>156527</xdr:rowOff>
    </xdr:to>
    <xdr:sp macro="" textlink="">
      <xdr:nvSpPr>
        <xdr:cNvPr id="369" name="楕円 368">
          <a:extLst>
            <a:ext uri="{FF2B5EF4-FFF2-40B4-BE49-F238E27FC236}">
              <a16:creationId xmlns:a16="http://schemas.microsoft.com/office/drawing/2014/main" id="{533189C1-B93D-4229-80EC-813772DA89FF}"/>
            </a:ext>
          </a:extLst>
        </xdr:cNvPr>
        <xdr:cNvSpPr/>
      </xdr:nvSpPr>
      <xdr:spPr>
        <a:xfrm>
          <a:off x="7810500" y="14628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100585</xdr:rowOff>
    </xdr:from>
    <xdr:to>
      <xdr:col>45</xdr:col>
      <xdr:colOff>177800</xdr:colOff>
      <xdr:row>85</xdr:row>
      <xdr:rowOff>105727</xdr:rowOff>
    </xdr:to>
    <xdr:cxnSp macro="">
      <xdr:nvCxnSpPr>
        <xdr:cNvPr id="370" name="直線コネクタ 369">
          <a:extLst>
            <a:ext uri="{FF2B5EF4-FFF2-40B4-BE49-F238E27FC236}">
              <a16:creationId xmlns:a16="http://schemas.microsoft.com/office/drawing/2014/main" id="{08911475-344A-423F-9D92-5DD87B7CD69C}"/>
            </a:ext>
          </a:extLst>
        </xdr:cNvPr>
        <xdr:cNvCxnSpPr/>
      </xdr:nvCxnSpPr>
      <xdr:spPr>
        <a:xfrm flipV="1">
          <a:off x="7861300" y="14673835"/>
          <a:ext cx="889000" cy="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60261</xdr:rowOff>
    </xdr:from>
    <xdr:to>
      <xdr:col>36</xdr:col>
      <xdr:colOff>165100</xdr:colOff>
      <xdr:row>85</xdr:row>
      <xdr:rowOff>161861</xdr:rowOff>
    </xdr:to>
    <xdr:sp macro="" textlink="">
      <xdr:nvSpPr>
        <xdr:cNvPr id="371" name="楕円 370">
          <a:extLst>
            <a:ext uri="{FF2B5EF4-FFF2-40B4-BE49-F238E27FC236}">
              <a16:creationId xmlns:a16="http://schemas.microsoft.com/office/drawing/2014/main" id="{EB0CDA43-6EEA-4CD4-86C9-B00CD17ACFEA}"/>
            </a:ext>
          </a:extLst>
        </xdr:cNvPr>
        <xdr:cNvSpPr/>
      </xdr:nvSpPr>
      <xdr:spPr>
        <a:xfrm>
          <a:off x="6921500" y="1463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105727</xdr:rowOff>
    </xdr:from>
    <xdr:to>
      <xdr:col>41</xdr:col>
      <xdr:colOff>50800</xdr:colOff>
      <xdr:row>85</xdr:row>
      <xdr:rowOff>111061</xdr:rowOff>
    </xdr:to>
    <xdr:cxnSp macro="">
      <xdr:nvCxnSpPr>
        <xdr:cNvPr id="372" name="直線コネクタ 371">
          <a:extLst>
            <a:ext uri="{FF2B5EF4-FFF2-40B4-BE49-F238E27FC236}">
              <a16:creationId xmlns:a16="http://schemas.microsoft.com/office/drawing/2014/main" id="{46B22F5C-ED44-4844-8FA6-9C25422722F9}"/>
            </a:ext>
          </a:extLst>
        </xdr:cNvPr>
        <xdr:cNvCxnSpPr/>
      </xdr:nvCxnSpPr>
      <xdr:spPr>
        <a:xfrm flipV="1">
          <a:off x="6972300" y="14678977"/>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154767</xdr:rowOff>
    </xdr:from>
    <xdr:ext cx="469744" cy="259045"/>
    <xdr:sp macro="" textlink="">
      <xdr:nvSpPr>
        <xdr:cNvPr id="373" name="n_1aveValue【公営住宅】&#10;一人当たり面積">
          <a:extLst>
            <a:ext uri="{FF2B5EF4-FFF2-40B4-BE49-F238E27FC236}">
              <a16:creationId xmlns:a16="http://schemas.microsoft.com/office/drawing/2014/main" id="{D7CEB1D1-2882-4208-99C3-E05B6870D5FC}"/>
            </a:ext>
          </a:extLst>
        </xdr:cNvPr>
        <xdr:cNvSpPr txBox="1"/>
      </xdr:nvSpPr>
      <xdr:spPr>
        <a:xfrm>
          <a:off x="9391727" y="1421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151909</xdr:rowOff>
    </xdr:from>
    <xdr:ext cx="469744" cy="259045"/>
    <xdr:sp macro="" textlink="">
      <xdr:nvSpPr>
        <xdr:cNvPr id="374" name="n_2aveValue【公営住宅】&#10;一人当たり面積">
          <a:extLst>
            <a:ext uri="{FF2B5EF4-FFF2-40B4-BE49-F238E27FC236}">
              <a16:creationId xmlns:a16="http://schemas.microsoft.com/office/drawing/2014/main" id="{7E92AB74-9ECE-4244-903E-F5ADE06B76F2}"/>
            </a:ext>
          </a:extLst>
        </xdr:cNvPr>
        <xdr:cNvSpPr txBox="1"/>
      </xdr:nvSpPr>
      <xdr:spPr>
        <a:xfrm>
          <a:off x="8515427" y="1421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154385</xdr:rowOff>
    </xdr:from>
    <xdr:ext cx="469744" cy="259045"/>
    <xdr:sp macro="" textlink="">
      <xdr:nvSpPr>
        <xdr:cNvPr id="375" name="n_3aveValue【公営住宅】&#10;一人当たり面積">
          <a:extLst>
            <a:ext uri="{FF2B5EF4-FFF2-40B4-BE49-F238E27FC236}">
              <a16:creationId xmlns:a16="http://schemas.microsoft.com/office/drawing/2014/main" id="{2D2A3C49-6B76-48E6-AAA9-49CE780B7F9A}"/>
            </a:ext>
          </a:extLst>
        </xdr:cNvPr>
        <xdr:cNvSpPr txBox="1"/>
      </xdr:nvSpPr>
      <xdr:spPr>
        <a:xfrm>
          <a:off x="7626427" y="14213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19511</xdr:rowOff>
    </xdr:from>
    <xdr:ext cx="469744" cy="259045"/>
    <xdr:sp macro="" textlink="">
      <xdr:nvSpPr>
        <xdr:cNvPr id="376" name="n_4aveValue【公営住宅】&#10;一人当たり面積">
          <a:extLst>
            <a:ext uri="{FF2B5EF4-FFF2-40B4-BE49-F238E27FC236}">
              <a16:creationId xmlns:a16="http://schemas.microsoft.com/office/drawing/2014/main" id="{F26443C8-9218-4175-846F-7A9E1E095E1F}"/>
            </a:ext>
          </a:extLst>
        </xdr:cNvPr>
        <xdr:cNvSpPr txBox="1"/>
      </xdr:nvSpPr>
      <xdr:spPr>
        <a:xfrm>
          <a:off x="6737427" y="1424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137749</xdr:rowOff>
    </xdr:from>
    <xdr:ext cx="469744" cy="259045"/>
    <xdr:sp macro="" textlink="">
      <xdr:nvSpPr>
        <xdr:cNvPr id="377" name="n_1mainValue【公営住宅】&#10;一人当たり面積">
          <a:extLst>
            <a:ext uri="{FF2B5EF4-FFF2-40B4-BE49-F238E27FC236}">
              <a16:creationId xmlns:a16="http://schemas.microsoft.com/office/drawing/2014/main" id="{47FA5351-0C01-421E-BB52-124C18805FFF}"/>
            </a:ext>
          </a:extLst>
        </xdr:cNvPr>
        <xdr:cNvSpPr txBox="1"/>
      </xdr:nvSpPr>
      <xdr:spPr>
        <a:xfrm>
          <a:off x="9391727" y="1471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142512</xdr:rowOff>
    </xdr:from>
    <xdr:ext cx="469744" cy="259045"/>
    <xdr:sp macro="" textlink="">
      <xdr:nvSpPr>
        <xdr:cNvPr id="378" name="n_2mainValue【公営住宅】&#10;一人当たり面積">
          <a:extLst>
            <a:ext uri="{FF2B5EF4-FFF2-40B4-BE49-F238E27FC236}">
              <a16:creationId xmlns:a16="http://schemas.microsoft.com/office/drawing/2014/main" id="{1CBF89D7-7D0B-42FF-A103-1A569D2021E5}"/>
            </a:ext>
          </a:extLst>
        </xdr:cNvPr>
        <xdr:cNvSpPr txBox="1"/>
      </xdr:nvSpPr>
      <xdr:spPr>
        <a:xfrm>
          <a:off x="8515427" y="14715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147654</xdr:rowOff>
    </xdr:from>
    <xdr:ext cx="469744" cy="259045"/>
    <xdr:sp macro="" textlink="">
      <xdr:nvSpPr>
        <xdr:cNvPr id="379" name="n_3mainValue【公営住宅】&#10;一人当たり面積">
          <a:extLst>
            <a:ext uri="{FF2B5EF4-FFF2-40B4-BE49-F238E27FC236}">
              <a16:creationId xmlns:a16="http://schemas.microsoft.com/office/drawing/2014/main" id="{3E6786C4-9549-4201-A74F-A7CFF3D545A2}"/>
            </a:ext>
          </a:extLst>
        </xdr:cNvPr>
        <xdr:cNvSpPr txBox="1"/>
      </xdr:nvSpPr>
      <xdr:spPr>
        <a:xfrm>
          <a:off x="7626427" y="14720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152988</xdr:rowOff>
    </xdr:from>
    <xdr:ext cx="469744" cy="259045"/>
    <xdr:sp macro="" textlink="">
      <xdr:nvSpPr>
        <xdr:cNvPr id="380" name="n_4mainValue【公営住宅】&#10;一人当たり面積">
          <a:extLst>
            <a:ext uri="{FF2B5EF4-FFF2-40B4-BE49-F238E27FC236}">
              <a16:creationId xmlns:a16="http://schemas.microsoft.com/office/drawing/2014/main" id="{88A278BC-EA6A-4B90-95A6-83F13967F036}"/>
            </a:ext>
          </a:extLst>
        </xdr:cNvPr>
        <xdr:cNvSpPr txBox="1"/>
      </xdr:nvSpPr>
      <xdr:spPr>
        <a:xfrm>
          <a:off x="6737427" y="14726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F70D8FCB-4550-4A32-A46D-635DB5430D8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97FB635-870B-448F-88CB-859EB59AC8B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80DD596D-3C8E-46D1-A4E6-C79DF516FE7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164593FF-5538-481E-AA18-185130D1491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3AD94D89-7644-4F2F-B66D-DBE204FA879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338898F1-02F6-4142-88E1-3A4BB683E85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24E0FEA1-4242-48E2-8508-11C191DD3E1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FCE13054-0405-48E6-B76C-291F6F50179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4B260694-A583-4C39-AD78-59FB9B44D3A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00C4FD4D-10E2-493A-8B57-9C3D0420580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159CA520-FAD2-40B5-9B89-7F3F44CEA63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2" name="直線コネクタ 391">
          <a:extLst>
            <a:ext uri="{FF2B5EF4-FFF2-40B4-BE49-F238E27FC236}">
              <a16:creationId xmlns:a16="http://schemas.microsoft.com/office/drawing/2014/main" id="{472AB5EC-4A49-4A2D-98FA-BCFCFBD196D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3" name="テキスト ボックス 392">
          <a:extLst>
            <a:ext uri="{FF2B5EF4-FFF2-40B4-BE49-F238E27FC236}">
              <a16:creationId xmlns:a16="http://schemas.microsoft.com/office/drawing/2014/main" id="{430A8B38-4732-4164-B993-EF04C42F5307}"/>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4" name="直線コネクタ 393">
          <a:extLst>
            <a:ext uri="{FF2B5EF4-FFF2-40B4-BE49-F238E27FC236}">
              <a16:creationId xmlns:a16="http://schemas.microsoft.com/office/drawing/2014/main" id="{9235434E-46D4-4321-994D-563C89F8E37D}"/>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5" name="テキスト ボックス 394">
          <a:extLst>
            <a:ext uri="{FF2B5EF4-FFF2-40B4-BE49-F238E27FC236}">
              <a16:creationId xmlns:a16="http://schemas.microsoft.com/office/drawing/2014/main" id="{7BBDF7C8-03B3-4333-A690-F3737992AC8B}"/>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6" name="直線コネクタ 395">
          <a:extLst>
            <a:ext uri="{FF2B5EF4-FFF2-40B4-BE49-F238E27FC236}">
              <a16:creationId xmlns:a16="http://schemas.microsoft.com/office/drawing/2014/main" id="{45959DCE-E4BA-4B6C-A65C-9A203A713A2F}"/>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7" name="テキスト ボックス 396">
          <a:extLst>
            <a:ext uri="{FF2B5EF4-FFF2-40B4-BE49-F238E27FC236}">
              <a16:creationId xmlns:a16="http://schemas.microsoft.com/office/drawing/2014/main" id="{070EA3B7-4692-4108-9427-E717B81AB095}"/>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8" name="直線コネクタ 397">
          <a:extLst>
            <a:ext uri="{FF2B5EF4-FFF2-40B4-BE49-F238E27FC236}">
              <a16:creationId xmlns:a16="http://schemas.microsoft.com/office/drawing/2014/main" id="{4F6BD5D7-2A72-450E-9F20-AE6D4AEBF5A8}"/>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9" name="テキスト ボックス 398">
          <a:extLst>
            <a:ext uri="{FF2B5EF4-FFF2-40B4-BE49-F238E27FC236}">
              <a16:creationId xmlns:a16="http://schemas.microsoft.com/office/drawing/2014/main" id="{C95E0288-0507-4DDD-B357-FEF6E8B6E8E8}"/>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0" name="直線コネクタ 399">
          <a:extLst>
            <a:ext uri="{FF2B5EF4-FFF2-40B4-BE49-F238E27FC236}">
              <a16:creationId xmlns:a16="http://schemas.microsoft.com/office/drawing/2014/main" id="{78F66B28-120E-4A2B-AEA4-4A5B5D3BE511}"/>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1" name="テキスト ボックス 400">
          <a:extLst>
            <a:ext uri="{FF2B5EF4-FFF2-40B4-BE49-F238E27FC236}">
              <a16:creationId xmlns:a16="http://schemas.microsoft.com/office/drawing/2014/main" id="{D5A7581B-F363-47D6-B7B3-DA5EB38B6CB6}"/>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2" name="直線コネクタ 401">
          <a:extLst>
            <a:ext uri="{FF2B5EF4-FFF2-40B4-BE49-F238E27FC236}">
              <a16:creationId xmlns:a16="http://schemas.microsoft.com/office/drawing/2014/main" id="{4D5F568C-D983-42C8-AB86-89F584BF00AD}"/>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3" name="テキスト ボックス 402">
          <a:extLst>
            <a:ext uri="{FF2B5EF4-FFF2-40B4-BE49-F238E27FC236}">
              <a16:creationId xmlns:a16="http://schemas.microsoft.com/office/drawing/2014/main" id="{A87F0C13-A7CB-43E9-9502-DFEB0DF44FED}"/>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a:extLst>
            <a:ext uri="{FF2B5EF4-FFF2-40B4-BE49-F238E27FC236}">
              <a16:creationId xmlns:a16="http://schemas.microsoft.com/office/drawing/2014/main" id="{D895624A-031A-41B6-9878-9923D97972F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5" name="【港湾・漁港】&#10;有形固定資産減価償却率グラフ枠">
          <a:extLst>
            <a:ext uri="{FF2B5EF4-FFF2-40B4-BE49-F238E27FC236}">
              <a16:creationId xmlns:a16="http://schemas.microsoft.com/office/drawing/2014/main" id="{C5F8544A-3921-441F-B18D-2ACEAF4FC35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156211</xdr:rowOff>
    </xdr:from>
    <xdr:to>
      <xdr:col>24</xdr:col>
      <xdr:colOff>62865</xdr:colOff>
      <xdr:row>108</xdr:row>
      <xdr:rowOff>128451</xdr:rowOff>
    </xdr:to>
    <xdr:cxnSp macro="">
      <xdr:nvCxnSpPr>
        <xdr:cNvPr id="406" name="直線コネクタ 405">
          <a:extLst>
            <a:ext uri="{FF2B5EF4-FFF2-40B4-BE49-F238E27FC236}">
              <a16:creationId xmlns:a16="http://schemas.microsoft.com/office/drawing/2014/main" id="{B5AD524B-618B-441C-B30B-1E22CFA413C9}"/>
            </a:ext>
          </a:extLst>
        </xdr:cNvPr>
        <xdr:cNvCxnSpPr/>
      </xdr:nvCxnSpPr>
      <xdr:spPr>
        <a:xfrm flipV="1">
          <a:off x="4634865" y="17301211"/>
          <a:ext cx="0" cy="134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132278</xdr:rowOff>
    </xdr:from>
    <xdr:ext cx="405111" cy="259045"/>
    <xdr:sp macro="" textlink="">
      <xdr:nvSpPr>
        <xdr:cNvPr id="407" name="【港湾・漁港】&#10;有形固定資産減価償却率最小値テキスト">
          <a:extLst>
            <a:ext uri="{FF2B5EF4-FFF2-40B4-BE49-F238E27FC236}">
              <a16:creationId xmlns:a16="http://schemas.microsoft.com/office/drawing/2014/main" id="{AF682E6F-8991-40D1-8AFF-6979DB5A2253}"/>
            </a:ext>
          </a:extLst>
        </xdr:cNvPr>
        <xdr:cNvSpPr txBox="1"/>
      </xdr:nvSpPr>
      <xdr:spPr>
        <a:xfrm>
          <a:off x="4673600" y="1864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128451</xdr:rowOff>
    </xdr:from>
    <xdr:to>
      <xdr:col>24</xdr:col>
      <xdr:colOff>152400</xdr:colOff>
      <xdr:row>108</xdr:row>
      <xdr:rowOff>128451</xdr:rowOff>
    </xdr:to>
    <xdr:cxnSp macro="">
      <xdr:nvCxnSpPr>
        <xdr:cNvPr id="408" name="直線コネクタ 407">
          <a:extLst>
            <a:ext uri="{FF2B5EF4-FFF2-40B4-BE49-F238E27FC236}">
              <a16:creationId xmlns:a16="http://schemas.microsoft.com/office/drawing/2014/main" id="{F99C79F9-F47B-413D-BF17-474810543478}"/>
            </a:ext>
          </a:extLst>
        </xdr:cNvPr>
        <xdr:cNvCxnSpPr/>
      </xdr:nvCxnSpPr>
      <xdr:spPr>
        <a:xfrm>
          <a:off x="4546600" y="1864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102888</xdr:rowOff>
    </xdr:from>
    <xdr:ext cx="405111" cy="259045"/>
    <xdr:sp macro="" textlink="">
      <xdr:nvSpPr>
        <xdr:cNvPr id="409" name="【港湾・漁港】&#10;有形固定資産減価償却率最大値テキスト">
          <a:extLst>
            <a:ext uri="{FF2B5EF4-FFF2-40B4-BE49-F238E27FC236}">
              <a16:creationId xmlns:a16="http://schemas.microsoft.com/office/drawing/2014/main" id="{926090A2-DBD9-42DB-956F-7AA8A6F27AD1}"/>
            </a:ext>
          </a:extLst>
        </xdr:cNvPr>
        <xdr:cNvSpPr txBox="1"/>
      </xdr:nvSpPr>
      <xdr:spPr>
        <a:xfrm>
          <a:off x="4673600" y="17076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156211</xdr:rowOff>
    </xdr:from>
    <xdr:to>
      <xdr:col>24</xdr:col>
      <xdr:colOff>152400</xdr:colOff>
      <xdr:row>100</xdr:row>
      <xdr:rowOff>156211</xdr:rowOff>
    </xdr:to>
    <xdr:cxnSp macro="">
      <xdr:nvCxnSpPr>
        <xdr:cNvPr id="410" name="直線コネクタ 409">
          <a:extLst>
            <a:ext uri="{FF2B5EF4-FFF2-40B4-BE49-F238E27FC236}">
              <a16:creationId xmlns:a16="http://schemas.microsoft.com/office/drawing/2014/main" id="{0EA24852-0979-4C7A-AE2C-074B55AAA7F3}"/>
            </a:ext>
          </a:extLst>
        </xdr:cNvPr>
        <xdr:cNvCxnSpPr/>
      </xdr:nvCxnSpPr>
      <xdr:spPr>
        <a:xfrm>
          <a:off x="4546600" y="1730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25054</xdr:rowOff>
    </xdr:from>
    <xdr:ext cx="405111" cy="259045"/>
    <xdr:sp macro="" textlink="">
      <xdr:nvSpPr>
        <xdr:cNvPr id="411" name="【港湾・漁港】&#10;有形固定資産減価償却率平均値テキスト">
          <a:extLst>
            <a:ext uri="{FF2B5EF4-FFF2-40B4-BE49-F238E27FC236}">
              <a16:creationId xmlns:a16="http://schemas.microsoft.com/office/drawing/2014/main" id="{CDBA8ED9-52E6-49DA-99F7-115F3765C94F}"/>
            </a:ext>
          </a:extLst>
        </xdr:cNvPr>
        <xdr:cNvSpPr txBox="1"/>
      </xdr:nvSpPr>
      <xdr:spPr>
        <a:xfrm>
          <a:off x="4673600" y="1802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46627</xdr:rowOff>
    </xdr:from>
    <xdr:to>
      <xdr:col>24</xdr:col>
      <xdr:colOff>114300</xdr:colOff>
      <xdr:row>105</xdr:row>
      <xdr:rowOff>148227</xdr:rowOff>
    </xdr:to>
    <xdr:sp macro="" textlink="">
      <xdr:nvSpPr>
        <xdr:cNvPr id="412" name="フローチャート: 判断 411">
          <a:extLst>
            <a:ext uri="{FF2B5EF4-FFF2-40B4-BE49-F238E27FC236}">
              <a16:creationId xmlns:a16="http://schemas.microsoft.com/office/drawing/2014/main" id="{02D21F3B-2715-4DEC-AF2B-C199117B9A0A}"/>
            </a:ext>
          </a:extLst>
        </xdr:cNvPr>
        <xdr:cNvSpPr/>
      </xdr:nvSpPr>
      <xdr:spPr>
        <a:xfrm>
          <a:off x="4584700" y="1804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46627</xdr:rowOff>
    </xdr:from>
    <xdr:to>
      <xdr:col>20</xdr:col>
      <xdr:colOff>38100</xdr:colOff>
      <xdr:row>105</xdr:row>
      <xdr:rowOff>148227</xdr:rowOff>
    </xdr:to>
    <xdr:sp macro="" textlink="">
      <xdr:nvSpPr>
        <xdr:cNvPr id="413" name="フローチャート: 判断 412">
          <a:extLst>
            <a:ext uri="{FF2B5EF4-FFF2-40B4-BE49-F238E27FC236}">
              <a16:creationId xmlns:a16="http://schemas.microsoft.com/office/drawing/2014/main" id="{C9A78BB8-F221-4258-A5E7-5BE2F73DA1F5}"/>
            </a:ext>
          </a:extLst>
        </xdr:cNvPr>
        <xdr:cNvSpPr/>
      </xdr:nvSpPr>
      <xdr:spPr>
        <a:xfrm>
          <a:off x="3746500" y="1804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162561</xdr:rowOff>
    </xdr:from>
    <xdr:to>
      <xdr:col>15</xdr:col>
      <xdr:colOff>101600</xdr:colOff>
      <xdr:row>105</xdr:row>
      <xdr:rowOff>92711</xdr:rowOff>
    </xdr:to>
    <xdr:sp macro="" textlink="">
      <xdr:nvSpPr>
        <xdr:cNvPr id="414" name="フローチャート: 判断 413">
          <a:extLst>
            <a:ext uri="{FF2B5EF4-FFF2-40B4-BE49-F238E27FC236}">
              <a16:creationId xmlns:a16="http://schemas.microsoft.com/office/drawing/2014/main" id="{2203D1DC-5714-459E-8803-D12ED87A9599}"/>
            </a:ext>
          </a:extLst>
        </xdr:cNvPr>
        <xdr:cNvSpPr/>
      </xdr:nvSpPr>
      <xdr:spPr>
        <a:xfrm>
          <a:off x="2857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128270</xdr:rowOff>
    </xdr:from>
    <xdr:to>
      <xdr:col>10</xdr:col>
      <xdr:colOff>165100</xdr:colOff>
      <xdr:row>105</xdr:row>
      <xdr:rowOff>58420</xdr:rowOff>
    </xdr:to>
    <xdr:sp macro="" textlink="">
      <xdr:nvSpPr>
        <xdr:cNvPr id="415" name="フローチャート: 判断 414">
          <a:extLst>
            <a:ext uri="{FF2B5EF4-FFF2-40B4-BE49-F238E27FC236}">
              <a16:creationId xmlns:a16="http://schemas.microsoft.com/office/drawing/2014/main" id="{8F3A53E8-174F-4FD5-AEBE-A0A09CB487F6}"/>
            </a:ext>
          </a:extLst>
        </xdr:cNvPr>
        <xdr:cNvSpPr/>
      </xdr:nvSpPr>
      <xdr:spPr>
        <a:xfrm>
          <a:off x="1968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20501</xdr:rowOff>
    </xdr:from>
    <xdr:to>
      <xdr:col>6</xdr:col>
      <xdr:colOff>38100</xdr:colOff>
      <xdr:row>104</xdr:row>
      <xdr:rowOff>122101</xdr:rowOff>
    </xdr:to>
    <xdr:sp macro="" textlink="">
      <xdr:nvSpPr>
        <xdr:cNvPr id="416" name="フローチャート: 判断 415">
          <a:extLst>
            <a:ext uri="{FF2B5EF4-FFF2-40B4-BE49-F238E27FC236}">
              <a16:creationId xmlns:a16="http://schemas.microsoft.com/office/drawing/2014/main" id="{B1E5FA59-1D37-465B-B97A-BFCB48571E15}"/>
            </a:ext>
          </a:extLst>
        </xdr:cNvPr>
        <xdr:cNvSpPr/>
      </xdr:nvSpPr>
      <xdr:spPr>
        <a:xfrm>
          <a:off x="1079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D355798B-038B-4EBE-8E51-9F08D023CA3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379510F0-0B4E-432A-9ECD-707750983FC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9260DB56-12D2-4582-A805-40EFA595796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53A36532-F72B-4DAF-ADEA-BA06AD6AA33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EFB4CED9-4727-4679-AFA4-4A7EF3028CF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46627</xdr:rowOff>
    </xdr:from>
    <xdr:to>
      <xdr:col>24</xdr:col>
      <xdr:colOff>114300</xdr:colOff>
      <xdr:row>104</xdr:row>
      <xdr:rowOff>148227</xdr:rowOff>
    </xdr:to>
    <xdr:sp macro="" textlink="">
      <xdr:nvSpPr>
        <xdr:cNvPr id="422" name="楕円 421">
          <a:extLst>
            <a:ext uri="{FF2B5EF4-FFF2-40B4-BE49-F238E27FC236}">
              <a16:creationId xmlns:a16="http://schemas.microsoft.com/office/drawing/2014/main" id="{45780782-689D-4A79-8BBD-BB9FB8F0840E}"/>
            </a:ext>
          </a:extLst>
        </xdr:cNvPr>
        <xdr:cNvSpPr/>
      </xdr:nvSpPr>
      <xdr:spPr>
        <a:xfrm>
          <a:off x="4584700" y="1787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69504</xdr:rowOff>
    </xdr:from>
    <xdr:ext cx="405111" cy="259045"/>
    <xdr:sp macro="" textlink="">
      <xdr:nvSpPr>
        <xdr:cNvPr id="423" name="【港湾・漁港】&#10;有形固定資産減価償却率該当値テキスト">
          <a:extLst>
            <a:ext uri="{FF2B5EF4-FFF2-40B4-BE49-F238E27FC236}">
              <a16:creationId xmlns:a16="http://schemas.microsoft.com/office/drawing/2014/main" id="{16A104E8-21B7-4D56-9652-98091F1ED368}"/>
            </a:ext>
          </a:extLst>
        </xdr:cNvPr>
        <xdr:cNvSpPr txBox="1"/>
      </xdr:nvSpPr>
      <xdr:spPr>
        <a:xfrm>
          <a:off x="4673600" y="17728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18869</xdr:rowOff>
    </xdr:from>
    <xdr:to>
      <xdr:col>20</xdr:col>
      <xdr:colOff>38100</xdr:colOff>
      <xdr:row>104</xdr:row>
      <xdr:rowOff>120469</xdr:rowOff>
    </xdr:to>
    <xdr:sp macro="" textlink="">
      <xdr:nvSpPr>
        <xdr:cNvPr id="424" name="楕円 423">
          <a:extLst>
            <a:ext uri="{FF2B5EF4-FFF2-40B4-BE49-F238E27FC236}">
              <a16:creationId xmlns:a16="http://schemas.microsoft.com/office/drawing/2014/main" id="{C2A6B90E-91E5-44F0-85CE-49E37CC26CB9}"/>
            </a:ext>
          </a:extLst>
        </xdr:cNvPr>
        <xdr:cNvSpPr/>
      </xdr:nvSpPr>
      <xdr:spPr>
        <a:xfrm>
          <a:off x="3746500" y="1784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69669</xdr:rowOff>
    </xdr:from>
    <xdr:to>
      <xdr:col>24</xdr:col>
      <xdr:colOff>63500</xdr:colOff>
      <xdr:row>104</xdr:row>
      <xdr:rowOff>97427</xdr:rowOff>
    </xdr:to>
    <xdr:cxnSp macro="">
      <xdr:nvCxnSpPr>
        <xdr:cNvPr id="425" name="直線コネクタ 424">
          <a:extLst>
            <a:ext uri="{FF2B5EF4-FFF2-40B4-BE49-F238E27FC236}">
              <a16:creationId xmlns:a16="http://schemas.microsoft.com/office/drawing/2014/main" id="{F9AE9D0C-4876-4AD5-BBB0-7A2094448589}"/>
            </a:ext>
          </a:extLst>
        </xdr:cNvPr>
        <xdr:cNvCxnSpPr/>
      </xdr:nvCxnSpPr>
      <xdr:spPr>
        <a:xfrm>
          <a:off x="3797300" y="17900469"/>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162561</xdr:rowOff>
    </xdr:from>
    <xdr:to>
      <xdr:col>15</xdr:col>
      <xdr:colOff>101600</xdr:colOff>
      <xdr:row>104</xdr:row>
      <xdr:rowOff>92711</xdr:rowOff>
    </xdr:to>
    <xdr:sp macro="" textlink="">
      <xdr:nvSpPr>
        <xdr:cNvPr id="426" name="楕円 425">
          <a:extLst>
            <a:ext uri="{FF2B5EF4-FFF2-40B4-BE49-F238E27FC236}">
              <a16:creationId xmlns:a16="http://schemas.microsoft.com/office/drawing/2014/main" id="{1D53035D-7257-4C4D-A60A-E009898118C1}"/>
            </a:ext>
          </a:extLst>
        </xdr:cNvPr>
        <xdr:cNvSpPr/>
      </xdr:nvSpPr>
      <xdr:spPr>
        <a:xfrm>
          <a:off x="2857500" y="1782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41911</xdr:rowOff>
    </xdr:from>
    <xdr:to>
      <xdr:col>19</xdr:col>
      <xdr:colOff>177800</xdr:colOff>
      <xdr:row>104</xdr:row>
      <xdr:rowOff>69669</xdr:rowOff>
    </xdr:to>
    <xdr:cxnSp macro="">
      <xdr:nvCxnSpPr>
        <xdr:cNvPr id="427" name="直線コネクタ 426">
          <a:extLst>
            <a:ext uri="{FF2B5EF4-FFF2-40B4-BE49-F238E27FC236}">
              <a16:creationId xmlns:a16="http://schemas.microsoft.com/office/drawing/2014/main" id="{7A2E5F72-6C30-4509-96AA-7B9FA2EBAA0B}"/>
            </a:ext>
          </a:extLst>
        </xdr:cNvPr>
        <xdr:cNvCxnSpPr/>
      </xdr:nvCxnSpPr>
      <xdr:spPr>
        <a:xfrm>
          <a:off x="2908300" y="17872711"/>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142966</xdr:rowOff>
    </xdr:from>
    <xdr:to>
      <xdr:col>10</xdr:col>
      <xdr:colOff>165100</xdr:colOff>
      <xdr:row>104</xdr:row>
      <xdr:rowOff>73116</xdr:rowOff>
    </xdr:to>
    <xdr:sp macro="" textlink="">
      <xdr:nvSpPr>
        <xdr:cNvPr id="428" name="楕円 427">
          <a:extLst>
            <a:ext uri="{FF2B5EF4-FFF2-40B4-BE49-F238E27FC236}">
              <a16:creationId xmlns:a16="http://schemas.microsoft.com/office/drawing/2014/main" id="{435ECF5F-4D0A-473D-866D-A87642791424}"/>
            </a:ext>
          </a:extLst>
        </xdr:cNvPr>
        <xdr:cNvSpPr/>
      </xdr:nvSpPr>
      <xdr:spPr>
        <a:xfrm>
          <a:off x="1968500" y="1780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22316</xdr:rowOff>
    </xdr:from>
    <xdr:to>
      <xdr:col>15</xdr:col>
      <xdr:colOff>50800</xdr:colOff>
      <xdr:row>104</xdr:row>
      <xdr:rowOff>41911</xdr:rowOff>
    </xdr:to>
    <xdr:cxnSp macro="">
      <xdr:nvCxnSpPr>
        <xdr:cNvPr id="429" name="直線コネクタ 428">
          <a:extLst>
            <a:ext uri="{FF2B5EF4-FFF2-40B4-BE49-F238E27FC236}">
              <a16:creationId xmlns:a16="http://schemas.microsoft.com/office/drawing/2014/main" id="{CFB9B5FC-DDAB-4434-BC62-270C339E787E}"/>
            </a:ext>
          </a:extLst>
        </xdr:cNvPr>
        <xdr:cNvCxnSpPr/>
      </xdr:nvCxnSpPr>
      <xdr:spPr>
        <a:xfrm>
          <a:off x="2019300" y="17853116"/>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111942</xdr:rowOff>
    </xdr:from>
    <xdr:to>
      <xdr:col>6</xdr:col>
      <xdr:colOff>38100</xdr:colOff>
      <xdr:row>104</xdr:row>
      <xdr:rowOff>42092</xdr:rowOff>
    </xdr:to>
    <xdr:sp macro="" textlink="">
      <xdr:nvSpPr>
        <xdr:cNvPr id="430" name="楕円 429">
          <a:extLst>
            <a:ext uri="{FF2B5EF4-FFF2-40B4-BE49-F238E27FC236}">
              <a16:creationId xmlns:a16="http://schemas.microsoft.com/office/drawing/2014/main" id="{AB08142E-54DA-4830-A3B0-59C037D61A4D}"/>
            </a:ext>
          </a:extLst>
        </xdr:cNvPr>
        <xdr:cNvSpPr/>
      </xdr:nvSpPr>
      <xdr:spPr>
        <a:xfrm>
          <a:off x="1079500" y="1777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162742</xdr:rowOff>
    </xdr:from>
    <xdr:to>
      <xdr:col>10</xdr:col>
      <xdr:colOff>114300</xdr:colOff>
      <xdr:row>104</xdr:row>
      <xdr:rowOff>22316</xdr:rowOff>
    </xdr:to>
    <xdr:cxnSp macro="">
      <xdr:nvCxnSpPr>
        <xdr:cNvPr id="431" name="直線コネクタ 430">
          <a:extLst>
            <a:ext uri="{FF2B5EF4-FFF2-40B4-BE49-F238E27FC236}">
              <a16:creationId xmlns:a16="http://schemas.microsoft.com/office/drawing/2014/main" id="{C37D1ECE-3BA0-4F59-9A46-8F539C56DC59}"/>
            </a:ext>
          </a:extLst>
        </xdr:cNvPr>
        <xdr:cNvCxnSpPr/>
      </xdr:nvCxnSpPr>
      <xdr:spPr>
        <a:xfrm>
          <a:off x="1130300" y="17822092"/>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139354</xdr:rowOff>
    </xdr:from>
    <xdr:ext cx="405111" cy="259045"/>
    <xdr:sp macro="" textlink="">
      <xdr:nvSpPr>
        <xdr:cNvPr id="432" name="n_1aveValue【港湾・漁港】&#10;有形固定資産減価償却率">
          <a:extLst>
            <a:ext uri="{FF2B5EF4-FFF2-40B4-BE49-F238E27FC236}">
              <a16:creationId xmlns:a16="http://schemas.microsoft.com/office/drawing/2014/main" id="{C63DB340-DF86-4888-86EC-D39D0C825AED}"/>
            </a:ext>
          </a:extLst>
        </xdr:cNvPr>
        <xdr:cNvSpPr txBox="1"/>
      </xdr:nvSpPr>
      <xdr:spPr>
        <a:xfrm>
          <a:off x="3582044" y="1814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83838</xdr:rowOff>
    </xdr:from>
    <xdr:ext cx="405111" cy="259045"/>
    <xdr:sp macro="" textlink="">
      <xdr:nvSpPr>
        <xdr:cNvPr id="433" name="n_2aveValue【港湾・漁港】&#10;有形固定資産減価償却率">
          <a:extLst>
            <a:ext uri="{FF2B5EF4-FFF2-40B4-BE49-F238E27FC236}">
              <a16:creationId xmlns:a16="http://schemas.microsoft.com/office/drawing/2014/main" id="{61C604AF-0238-4FED-A7CD-E21AF1FB15E4}"/>
            </a:ext>
          </a:extLst>
        </xdr:cNvPr>
        <xdr:cNvSpPr txBox="1"/>
      </xdr:nvSpPr>
      <xdr:spPr>
        <a:xfrm>
          <a:off x="27057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49547</xdr:rowOff>
    </xdr:from>
    <xdr:ext cx="405111" cy="259045"/>
    <xdr:sp macro="" textlink="">
      <xdr:nvSpPr>
        <xdr:cNvPr id="434" name="n_3aveValue【港湾・漁港】&#10;有形固定資産減価償却率">
          <a:extLst>
            <a:ext uri="{FF2B5EF4-FFF2-40B4-BE49-F238E27FC236}">
              <a16:creationId xmlns:a16="http://schemas.microsoft.com/office/drawing/2014/main" id="{815BEAAB-70D6-4329-96FA-E8406516C5F3}"/>
            </a:ext>
          </a:extLst>
        </xdr:cNvPr>
        <xdr:cNvSpPr txBox="1"/>
      </xdr:nvSpPr>
      <xdr:spPr>
        <a:xfrm>
          <a:off x="1816744"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113228</xdr:rowOff>
    </xdr:from>
    <xdr:ext cx="405111" cy="259045"/>
    <xdr:sp macro="" textlink="">
      <xdr:nvSpPr>
        <xdr:cNvPr id="435" name="n_4aveValue【港湾・漁港】&#10;有形固定資産減価償却率">
          <a:extLst>
            <a:ext uri="{FF2B5EF4-FFF2-40B4-BE49-F238E27FC236}">
              <a16:creationId xmlns:a16="http://schemas.microsoft.com/office/drawing/2014/main" id="{ACEC9245-C937-44BA-BBE4-393D9A7E3F1E}"/>
            </a:ext>
          </a:extLst>
        </xdr:cNvPr>
        <xdr:cNvSpPr txBox="1"/>
      </xdr:nvSpPr>
      <xdr:spPr>
        <a:xfrm>
          <a:off x="927744" y="1794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136996</xdr:rowOff>
    </xdr:from>
    <xdr:ext cx="405111" cy="259045"/>
    <xdr:sp macro="" textlink="">
      <xdr:nvSpPr>
        <xdr:cNvPr id="436" name="n_1mainValue【港湾・漁港】&#10;有形固定資産減価償却率">
          <a:extLst>
            <a:ext uri="{FF2B5EF4-FFF2-40B4-BE49-F238E27FC236}">
              <a16:creationId xmlns:a16="http://schemas.microsoft.com/office/drawing/2014/main" id="{3E9E0A45-F79E-4D14-BDD4-ABD32C2E5E88}"/>
            </a:ext>
          </a:extLst>
        </xdr:cNvPr>
        <xdr:cNvSpPr txBox="1"/>
      </xdr:nvSpPr>
      <xdr:spPr>
        <a:xfrm>
          <a:off x="3582044" y="1762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109238</xdr:rowOff>
    </xdr:from>
    <xdr:ext cx="405111" cy="259045"/>
    <xdr:sp macro="" textlink="">
      <xdr:nvSpPr>
        <xdr:cNvPr id="437" name="n_2mainValue【港湾・漁港】&#10;有形固定資産減価償却率">
          <a:extLst>
            <a:ext uri="{FF2B5EF4-FFF2-40B4-BE49-F238E27FC236}">
              <a16:creationId xmlns:a16="http://schemas.microsoft.com/office/drawing/2014/main" id="{983E0B20-5618-4AE5-A7E5-7D8EE3FEB9D8}"/>
            </a:ext>
          </a:extLst>
        </xdr:cNvPr>
        <xdr:cNvSpPr txBox="1"/>
      </xdr:nvSpPr>
      <xdr:spPr>
        <a:xfrm>
          <a:off x="2705744" y="1759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89643</xdr:rowOff>
    </xdr:from>
    <xdr:ext cx="405111" cy="259045"/>
    <xdr:sp macro="" textlink="">
      <xdr:nvSpPr>
        <xdr:cNvPr id="438" name="n_3mainValue【港湾・漁港】&#10;有形固定資産減価償却率">
          <a:extLst>
            <a:ext uri="{FF2B5EF4-FFF2-40B4-BE49-F238E27FC236}">
              <a16:creationId xmlns:a16="http://schemas.microsoft.com/office/drawing/2014/main" id="{E619BA47-BB75-4BB2-9B07-5E716E80F33A}"/>
            </a:ext>
          </a:extLst>
        </xdr:cNvPr>
        <xdr:cNvSpPr txBox="1"/>
      </xdr:nvSpPr>
      <xdr:spPr>
        <a:xfrm>
          <a:off x="1816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58619</xdr:rowOff>
    </xdr:from>
    <xdr:ext cx="405111" cy="259045"/>
    <xdr:sp macro="" textlink="">
      <xdr:nvSpPr>
        <xdr:cNvPr id="439" name="n_4mainValue【港湾・漁港】&#10;有形固定資産減価償却率">
          <a:extLst>
            <a:ext uri="{FF2B5EF4-FFF2-40B4-BE49-F238E27FC236}">
              <a16:creationId xmlns:a16="http://schemas.microsoft.com/office/drawing/2014/main" id="{BFF9EA9C-65D4-4101-ABF6-9EFBE0C4A6CC}"/>
            </a:ext>
          </a:extLst>
        </xdr:cNvPr>
        <xdr:cNvSpPr txBox="1"/>
      </xdr:nvSpPr>
      <xdr:spPr>
        <a:xfrm>
          <a:off x="927744" y="17546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0" name="正方形/長方形 439">
          <a:extLst>
            <a:ext uri="{FF2B5EF4-FFF2-40B4-BE49-F238E27FC236}">
              <a16:creationId xmlns:a16="http://schemas.microsoft.com/office/drawing/2014/main" id="{9786F7F4-B6A7-4E66-A471-72491D83448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1" name="正方形/長方形 440">
          <a:extLst>
            <a:ext uri="{FF2B5EF4-FFF2-40B4-BE49-F238E27FC236}">
              <a16:creationId xmlns:a16="http://schemas.microsoft.com/office/drawing/2014/main" id="{45CE1228-C2DC-469A-B293-3E76A9FEA1F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2" name="正方形/長方形 441">
          <a:extLst>
            <a:ext uri="{FF2B5EF4-FFF2-40B4-BE49-F238E27FC236}">
              <a16:creationId xmlns:a16="http://schemas.microsoft.com/office/drawing/2014/main" id="{1FE97F1A-691E-473F-AF65-B9E7B633F93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3" name="正方形/長方形 442">
          <a:extLst>
            <a:ext uri="{FF2B5EF4-FFF2-40B4-BE49-F238E27FC236}">
              <a16:creationId xmlns:a16="http://schemas.microsoft.com/office/drawing/2014/main" id="{7718852C-116E-4C00-B28E-96B688844CB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4" name="正方形/長方形 443">
          <a:extLst>
            <a:ext uri="{FF2B5EF4-FFF2-40B4-BE49-F238E27FC236}">
              <a16:creationId xmlns:a16="http://schemas.microsoft.com/office/drawing/2014/main" id="{EAD3432A-9FD7-46E1-BAAC-18093283264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5" name="正方形/長方形 444">
          <a:extLst>
            <a:ext uri="{FF2B5EF4-FFF2-40B4-BE49-F238E27FC236}">
              <a16:creationId xmlns:a16="http://schemas.microsoft.com/office/drawing/2014/main" id="{35CFABC1-2551-47B8-A701-4BB518F7018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6" name="正方形/長方形 445">
          <a:extLst>
            <a:ext uri="{FF2B5EF4-FFF2-40B4-BE49-F238E27FC236}">
              <a16:creationId xmlns:a16="http://schemas.microsoft.com/office/drawing/2014/main" id="{B82792F8-53D3-4CDA-B8E9-81E90164031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7" name="正方形/長方形 446">
          <a:extLst>
            <a:ext uri="{FF2B5EF4-FFF2-40B4-BE49-F238E27FC236}">
              <a16:creationId xmlns:a16="http://schemas.microsoft.com/office/drawing/2014/main" id="{4B94E85A-2A5A-439D-8285-673E1413007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8" name="テキスト ボックス 447">
          <a:extLst>
            <a:ext uri="{FF2B5EF4-FFF2-40B4-BE49-F238E27FC236}">
              <a16:creationId xmlns:a16="http://schemas.microsoft.com/office/drawing/2014/main" id="{C4A5AE54-F89B-4910-BF3F-2B9851AA4F2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9" name="直線コネクタ 448">
          <a:extLst>
            <a:ext uri="{FF2B5EF4-FFF2-40B4-BE49-F238E27FC236}">
              <a16:creationId xmlns:a16="http://schemas.microsoft.com/office/drawing/2014/main" id="{068A4C81-678A-4D45-AF45-2F482AF9BDA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0" name="直線コネクタ 449">
          <a:extLst>
            <a:ext uri="{FF2B5EF4-FFF2-40B4-BE49-F238E27FC236}">
              <a16:creationId xmlns:a16="http://schemas.microsoft.com/office/drawing/2014/main" id="{D44A4C6C-CC42-4342-924A-EF16B533F08E}"/>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51" name="テキスト ボックス 450">
          <a:extLst>
            <a:ext uri="{FF2B5EF4-FFF2-40B4-BE49-F238E27FC236}">
              <a16:creationId xmlns:a16="http://schemas.microsoft.com/office/drawing/2014/main" id="{45202633-6CF1-46CA-80DB-45B5884F15F0}"/>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2" name="直線コネクタ 451">
          <a:extLst>
            <a:ext uri="{FF2B5EF4-FFF2-40B4-BE49-F238E27FC236}">
              <a16:creationId xmlns:a16="http://schemas.microsoft.com/office/drawing/2014/main" id="{DE6F2C19-CE4A-4280-8CE1-E4983536373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53" name="テキスト ボックス 452">
          <a:extLst>
            <a:ext uri="{FF2B5EF4-FFF2-40B4-BE49-F238E27FC236}">
              <a16:creationId xmlns:a16="http://schemas.microsoft.com/office/drawing/2014/main" id="{D15E339E-E193-4CDD-94D5-C073693465CC}"/>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4" name="直線コネクタ 453">
          <a:extLst>
            <a:ext uri="{FF2B5EF4-FFF2-40B4-BE49-F238E27FC236}">
              <a16:creationId xmlns:a16="http://schemas.microsoft.com/office/drawing/2014/main" id="{687D4094-E866-4423-923C-DA50EFC7DA92}"/>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55" name="テキスト ボックス 454">
          <a:extLst>
            <a:ext uri="{FF2B5EF4-FFF2-40B4-BE49-F238E27FC236}">
              <a16:creationId xmlns:a16="http://schemas.microsoft.com/office/drawing/2014/main" id="{58AFC93C-19E6-4744-A82C-17441E474273}"/>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6" name="直線コネクタ 455">
          <a:extLst>
            <a:ext uri="{FF2B5EF4-FFF2-40B4-BE49-F238E27FC236}">
              <a16:creationId xmlns:a16="http://schemas.microsoft.com/office/drawing/2014/main" id="{2BCDAEF9-C841-4DB8-AFC2-4A9FE7AB92C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7" name="テキスト ボックス 456">
          <a:extLst>
            <a:ext uri="{FF2B5EF4-FFF2-40B4-BE49-F238E27FC236}">
              <a16:creationId xmlns:a16="http://schemas.microsoft.com/office/drawing/2014/main" id="{30836D32-2145-4A10-9940-46B4FCFE42CB}"/>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8" name="直線コネクタ 457">
          <a:extLst>
            <a:ext uri="{FF2B5EF4-FFF2-40B4-BE49-F238E27FC236}">
              <a16:creationId xmlns:a16="http://schemas.microsoft.com/office/drawing/2014/main" id="{068B1F50-ED38-4CB7-9900-113166A5079D}"/>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9" name="テキスト ボックス 458">
          <a:extLst>
            <a:ext uri="{FF2B5EF4-FFF2-40B4-BE49-F238E27FC236}">
              <a16:creationId xmlns:a16="http://schemas.microsoft.com/office/drawing/2014/main" id="{687243A8-0515-4C5B-A1C9-CD94AD191973}"/>
            </a:ext>
          </a:extLst>
        </xdr:cNvPr>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0" name="直線コネクタ 459">
          <a:extLst>
            <a:ext uri="{FF2B5EF4-FFF2-40B4-BE49-F238E27FC236}">
              <a16:creationId xmlns:a16="http://schemas.microsoft.com/office/drawing/2014/main" id="{4A2BC5BB-D3AD-4692-B155-405FB34619D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61" name="テキスト ボックス 460">
          <a:extLst>
            <a:ext uri="{FF2B5EF4-FFF2-40B4-BE49-F238E27FC236}">
              <a16:creationId xmlns:a16="http://schemas.microsoft.com/office/drawing/2014/main" id="{7DD95710-5FEC-4E83-A0B8-DCCF64E9EBD7}"/>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2" name="【港湾・漁港】&#10;一人当たり有形固定資産（償却資産）額グラフ枠">
          <a:extLst>
            <a:ext uri="{FF2B5EF4-FFF2-40B4-BE49-F238E27FC236}">
              <a16:creationId xmlns:a16="http://schemas.microsoft.com/office/drawing/2014/main" id="{6B75DE3E-6A9D-47A9-A77E-BCD0AE8A9E2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129290</xdr:rowOff>
    </xdr:from>
    <xdr:to>
      <xdr:col>54</xdr:col>
      <xdr:colOff>189865</xdr:colOff>
      <xdr:row>108</xdr:row>
      <xdr:rowOff>149303</xdr:rowOff>
    </xdr:to>
    <xdr:cxnSp macro="">
      <xdr:nvCxnSpPr>
        <xdr:cNvPr id="463" name="直線コネクタ 462">
          <a:extLst>
            <a:ext uri="{FF2B5EF4-FFF2-40B4-BE49-F238E27FC236}">
              <a16:creationId xmlns:a16="http://schemas.microsoft.com/office/drawing/2014/main" id="{44463D31-BF4E-4F33-8A82-459795D8FC63}"/>
            </a:ext>
          </a:extLst>
        </xdr:cNvPr>
        <xdr:cNvCxnSpPr/>
      </xdr:nvCxnSpPr>
      <xdr:spPr>
        <a:xfrm flipV="1">
          <a:off x="10476865" y="17274290"/>
          <a:ext cx="0" cy="1391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153130</xdr:rowOff>
    </xdr:from>
    <xdr:ext cx="469744" cy="259045"/>
    <xdr:sp macro="" textlink="">
      <xdr:nvSpPr>
        <xdr:cNvPr id="464" name="【港湾・漁港】&#10;一人当たり有形固定資産（償却資産）額最小値テキスト">
          <a:extLst>
            <a:ext uri="{FF2B5EF4-FFF2-40B4-BE49-F238E27FC236}">
              <a16:creationId xmlns:a16="http://schemas.microsoft.com/office/drawing/2014/main" id="{4DF023A9-FD88-4199-87F2-588C04EA34B3}"/>
            </a:ext>
          </a:extLst>
        </xdr:cNvPr>
        <xdr:cNvSpPr txBox="1"/>
      </xdr:nvSpPr>
      <xdr:spPr>
        <a:xfrm>
          <a:off x="10515600" y="1866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149303</xdr:rowOff>
    </xdr:from>
    <xdr:to>
      <xdr:col>55</xdr:col>
      <xdr:colOff>88900</xdr:colOff>
      <xdr:row>108</xdr:row>
      <xdr:rowOff>149303</xdr:rowOff>
    </xdr:to>
    <xdr:cxnSp macro="">
      <xdr:nvCxnSpPr>
        <xdr:cNvPr id="465" name="直線コネクタ 464">
          <a:extLst>
            <a:ext uri="{FF2B5EF4-FFF2-40B4-BE49-F238E27FC236}">
              <a16:creationId xmlns:a16="http://schemas.microsoft.com/office/drawing/2014/main" id="{BF16B2BB-A5A5-4CA6-88F3-10035C79030C}"/>
            </a:ext>
          </a:extLst>
        </xdr:cNvPr>
        <xdr:cNvCxnSpPr/>
      </xdr:nvCxnSpPr>
      <xdr:spPr>
        <a:xfrm>
          <a:off x="10388600" y="18665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75967</xdr:rowOff>
    </xdr:from>
    <xdr:ext cx="690189" cy="259045"/>
    <xdr:sp macro="" textlink="">
      <xdr:nvSpPr>
        <xdr:cNvPr id="466" name="【港湾・漁港】&#10;一人当たり有形固定資産（償却資産）額最大値テキスト">
          <a:extLst>
            <a:ext uri="{FF2B5EF4-FFF2-40B4-BE49-F238E27FC236}">
              <a16:creationId xmlns:a16="http://schemas.microsoft.com/office/drawing/2014/main" id="{695B7BA1-A6D2-49CB-9B21-0ECC378FBD5F}"/>
            </a:ext>
          </a:extLst>
        </xdr:cNvPr>
        <xdr:cNvSpPr txBox="1"/>
      </xdr:nvSpPr>
      <xdr:spPr>
        <a:xfrm>
          <a:off x="10515600" y="170495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3,660,656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129290</xdr:rowOff>
    </xdr:from>
    <xdr:to>
      <xdr:col>55</xdr:col>
      <xdr:colOff>88900</xdr:colOff>
      <xdr:row>100</xdr:row>
      <xdr:rowOff>129290</xdr:rowOff>
    </xdr:to>
    <xdr:cxnSp macro="">
      <xdr:nvCxnSpPr>
        <xdr:cNvPr id="467" name="直線コネクタ 466">
          <a:extLst>
            <a:ext uri="{FF2B5EF4-FFF2-40B4-BE49-F238E27FC236}">
              <a16:creationId xmlns:a16="http://schemas.microsoft.com/office/drawing/2014/main" id="{51FD8BA5-3957-4BB7-902C-816B4B893C34}"/>
            </a:ext>
          </a:extLst>
        </xdr:cNvPr>
        <xdr:cNvCxnSpPr/>
      </xdr:nvCxnSpPr>
      <xdr:spPr>
        <a:xfrm>
          <a:off x="10388600" y="17274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129232</xdr:rowOff>
    </xdr:from>
    <xdr:ext cx="599010" cy="259045"/>
    <xdr:sp macro="" textlink="">
      <xdr:nvSpPr>
        <xdr:cNvPr id="468" name="【港湾・漁港】&#10;一人当たり有形固定資産（償却資産）額平均値テキスト">
          <a:extLst>
            <a:ext uri="{FF2B5EF4-FFF2-40B4-BE49-F238E27FC236}">
              <a16:creationId xmlns:a16="http://schemas.microsoft.com/office/drawing/2014/main" id="{A3645E3E-DE29-4D77-B428-5AD52AED503D}"/>
            </a:ext>
          </a:extLst>
        </xdr:cNvPr>
        <xdr:cNvSpPr txBox="1"/>
      </xdr:nvSpPr>
      <xdr:spPr>
        <a:xfrm>
          <a:off x="10515600" y="183029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150805</xdr:rowOff>
    </xdr:from>
    <xdr:to>
      <xdr:col>55</xdr:col>
      <xdr:colOff>50800</xdr:colOff>
      <xdr:row>107</xdr:row>
      <xdr:rowOff>80955</xdr:rowOff>
    </xdr:to>
    <xdr:sp macro="" textlink="">
      <xdr:nvSpPr>
        <xdr:cNvPr id="469" name="フローチャート: 判断 468">
          <a:extLst>
            <a:ext uri="{FF2B5EF4-FFF2-40B4-BE49-F238E27FC236}">
              <a16:creationId xmlns:a16="http://schemas.microsoft.com/office/drawing/2014/main" id="{0F7FCA3F-0EC4-47A2-96E9-30D19799BD59}"/>
            </a:ext>
          </a:extLst>
        </xdr:cNvPr>
        <xdr:cNvSpPr/>
      </xdr:nvSpPr>
      <xdr:spPr>
        <a:xfrm>
          <a:off x="10426700" y="183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165892</xdr:rowOff>
    </xdr:from>
    <xdr:to>
      <xdr:col>50</xdr:col>
      <xdr:colOff>165100</xdr:colOff>
      <xdr:row>107</xdr:row>
      <xdr:rowOff>96042</xdr:rowOff>
    </xdr:to>
    <xdr:sp macro="" textlink="">
      <xdr:nvSpPr>
        <xdr:cNvPr id="470" name="フローチャート: 判断 469">
          <a:extLst>
            <a:ext uri="{FF2B5EF4-FFF2-40B4-BE49-F238E27FC236}">
              <a16:creationId xmlns:a16="http://schemas.microsoft.com/office/drawing/2014/main" id="{BEFF4FFB-5AC8-4564-A1A9-BA94C3F2DC73}"/>
            </a:ext>
          </a:extLst>
        </xdr:cNvPr>
        <xdr:cNvSpPr/>
      </xdr:nvSpPr>
      <xdr:spPr>
        <a:xfrm>
          <a:off x="9588500" y="18339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6147</xdr:rowOff>
    </xdr:from>
    <xdr:to>
      <xdr:col>46</xdr:col>
      <xdr:colOff>38100</xdr:colOff>
      <xdr:row>107</xdr:row>
      <xdr:rowOff>107747</xdr:rowOff>
    </xdr:to>
    <xdr:sp macro="" textlink="">
      <xdr:nvSpPr>
        <xdr:cNvPr id="471" name="フローチャート: 判断 470">
          <a:extLst>
            <a:ext uri="{FF2B5EF4-FFF2-40B4-BE49-F238E27FC236}">
              <a16:creationId xmlns:a16="http://schemas.microsoft.com/office/drawing/2014/main" id="{0D999247-F8BD-4171-B60B-42EAA086E8F5}"/>
            </a:ext>
          </a:extLst>
        </xdr:cNvPr>
        <xdr:cNvSpPr/>
      </xdr:nvSpPr>
      <xdr:spPr>
        <a:xfrm>
          <a:off x="8699500" y="18351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166728</xdr:rowOff>
    </xdr:from>
    <xdr:to>
      <xdr:col>41</xdr:col>
      <xdr:colOff>101600</xdr:colOff>
      <xdr:row>107</xdr:row>
      <xdr:rowOff>96878</xdr:rowOff>
    </xdr:to>
    <xdr:sp macro="" textlink="">
      <xdr:nvSpPr>
        <xdr:cNvPr id="472" name="フローチャート: 判断 471">
          <a:extLst>
            <a:ext uri="{FF2B5EF4-FFF2-40B4-BE49-F238E27FC236}">
              <a16:creationId xmlns:a16="http://schemas.microsoft.com/office/drawing/2014/main" id="{AA447C7E-3784-49B8-877C-09086CFB2B30}"/>
            </a:ext>
          </a:extLst>
        </xdr:cNvPr>
        <xdr:cNvSpPr/>
      </xdr:nvSpPr>
      <xdr:spPr>
        <a:xfrm>
          <a:off x="7810500" y="1834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10562</xdr:rowOff>
    </xdr:from>
    <xdr:to>
      <xdr:col>36</xdr:col>
      <xdr:colOff>165100</xdr:colOff>
      <xdr:row>107</xdr:row>
      <xdr:rowOff>112162</xdr:rowOff>
    </xdr:to>
    <xdr:sp macro="" textlink="">
      <xdr:nvSpPr>
        <xdr:cNvPr id="473" name="フローチャート: 判断 472">
          <a:extLst>
            <a:ext uri="{FF2B5EF4-FFF2-40B4-BE49-F238E27FC236}">
              <a16:creationId xmlns:a16="http://schemas.microsoft.com/office/drawing/2014/main" id="{B82AE2AE-94B6-480A-991F-B1F7448FD759}"/>
            </a:ext>
          </a:extLst>
        </xdr:cNvPr>
        <xdr:cNvSpPr/>
      </xdr:nvSpPr>
      <xdr:spPr>
        <a:xfrm>
          <a:off x="6921500" y="1835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274A670A-EC88-4857-8983-3C2CD309151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74742824-955B-403A-A834-846782F14B3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A285CD56-2615-4369-8B06-B0FDF6D927C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670A59FE-2755-48C1-BF36-77B813770B29}"/>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1968BB9B-99EC-4E65-B22E-A4840C0B11E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83931</xdr:rowOff>
    </xdr:from>
    <xdr:to>
      <xdr:col>55</xdr:col>
      <xdr:colOff>50800</xdr:colOff>
      <xdr:row>105</xdr:row>
      <xdr:rowOff>14081</xdr:rowOff>
    </xdr:to>
    <xdr:sp macro="" textlink="">
      <xdr:nvSpPr>
        <xdr:cNvPr id="479" name="楕円 478">
          <a:extLst>
            <a:ext uri="{FF2B5EF4-FFF2-40B4-BE49-F238E27FC236}">
              <a16:creationId xmlns:a16="http://schemas.microsoft.com/office/drawing/2014/main" id="{9B13BA56-5BAB-40EC-BDCB-A6C2914CBE54}"/>
            </a:ext>
          </a:extLst>
        </xdr:cNvPr>
        <xdr:cNvSpPr/>
      </xdr:nvSpPr>
      <xdr:spPr>
        <a:xfrm>
          <a:off x="10426700" y="17914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106808</xdr:rowOff>
    </xdr:from>
    <xdr:ext cx="690189" cy="259045"/>
    <xdr:sp macro="" textlink="">
      <xdr:nvSpPr>
        <xdr:cNvPr id="480" name="【港湾・漁港】&#10;一人当たり有形固定資産（償却資産）額該当値テキスト">
          <a:extLst>
            <a:ext uri="{FF2B5EF4-FFF2-40B4-BE49-F238E27FC236}">
              <a16:creationId xmlns:a16="http://schemas.microsoft.com/office/drawing/2014/main" id="{DFB5EBB5-73C5-4BBC-B00E-E7170A4B07AC}"/>
            </a:ext>
          </a:extLst>
        </xdr:cNvPr>
        <xdr:cNvSpPr txBox="1"/>
      </xdr:nvSpPr>
      <xdr:spPr>
        <a:xfrm>
          <a:off x="10515600" y="177661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1,846,375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107274</xdr:rowOff>
    </xdr:from>
    <xdr:to>
      <xdr:col>50</xdr:col>
      <xdr:colOff>165100</xdr:colOff>
      <xdr:row>105</xdr:row>
      <xdr:rowOff>37424</xdr:rowOff>
    </xdr:to>
    <xdr:sp macro="" textlink="">
      <xdr:nvSpPr>
        <xdr:cNvPr id="481" name="楕円 480">
          <a:extLst>
            <a:ext uri="{FF2B5EF4-FFF2-40B4-BE49-F238E27FC236}">
              <a16:creationId xmlns:a16="http://schemas.microsoft.com/office/drawing/2014/main" id="{5B67F692-F6FF-49B7-A9BE-DE960C3890D0}"/>
            </a:ext>
          </a:extLst>
        </xdr:cNvPr>
        <xdr:cNvSpPr/>
      </xdr:nvSpPr>
      <xdr:spPr>
        <a:xfrm>
          <a:off x="9588500" y="1793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134731</xdr:rowOff>
    </xdr:from>
    <xdr:to>
      <xdr:col>55</xdr:col>
      <xdr:colOff>0</xdr:colOff>
      <xdr:row>104</xdr:row>
      <xdr:rowOff>158074</xdr:rowOff>
    </xdr:to>
    <xdr:cxnSp macro="">
      <xdr:nvCxnSpPr>
        <xdr:cNvPr id="482" name="直線コネクタ 481">
          <a:extLst>
            <a:ext uri="{FF2B5EF4-FFF2-40B4-BE49-F238E27FC236}">
              <a16:creationId xmlns:a16="http://schemas.microsoft.com/office/drawing/2014/main" id="{728B4727-7A93-48BD-84BD-037244C11DD2}"/>
            </a:ext>
          </a:extLst>
        </xdr:cNvPr>
        <xdr:cNvCxnSpPr/>
      </xdr:nvCxnSpPr>
      <xdr:spPr>
        <a:xfrm flipV="1">
          <a:off x="9639300" y="17965531"/>
          <a:ext cx="838200" cy="23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125137</xdr:rowOff>
    </xdr:from>
    <xdr:to>
      <xdr:col>46</xdr:col>
      <xdr:colOff>38100</xdr:colOff>
      <xdr:row>105</xdr:row>
      <xdr:rowOff>55287</xdr:rowOff>
    </xdr:to>
    <xdr:sp macro="" textlink="">
      <xdr:nvSpPr>
        <xdr:cNvPr id="483" name="楕円 482">
          <a:extLst>
            <a:ext uri="{FF2B5EF4-FFF2-40B4-BE49-F238E27FC236}">
              <a16:creationId xmlns:a16="http://schemas.microsoft.com/office/drawing/2014/main" id="{C6A03ED8-F46D-42C4-BC75-72B4A4BB5536}"/>
            </a:ext>
          </a:extLst>
        </xdr:cNvPr>
        <xdr:cNvSpPr/>
      </xdr:nvSpPr>
      <xdr:spPr>
        <a:xfrm>
          <a:off x="8699500" y="1795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158074</xdr:rowOff>
    </xdr:from>
    <xdr:to>
      <xdr:col>50</xdr:col>
      <xdr:colOff>114300</xdr:colOff>
      <xdr:row>105</xdr:row>
      <xdr:rowOff>4487</xdr:rowOff>
    </xdr:to>
    <xdr:cxnSp macro="">
      <xdr:nvCxnSpPr>
        <xdr:cNvPr id="484" name="直線コネクタ 483">
          <a:extLst>
            <a:ext uri="{FF2B5EF4-FFF2-40B4-BE49-F238E27FC236}">
              <a16:creationId xmlns:a16="http://schemas.microsoft.com/office/drawing/2014/main" id="{FC312051-415C-48FC-B7DF-F20B2376289B}"/>
            </a:ext>
          </a:extLst>
        </xdr:cNvPr>
        <xdr:cNvCxnSpPr/>
      </xdr:nvCxnSpPr>
      <xdr:spPr>
        <a:xfrm flipV="1">
          <a:off x="8750300" y="17988874"/>
          <a:ext cx="889000" cy="17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153264</xdr:rowOff>
    </xdr:from>
    <xdr:to>
      <xdr:col>41</xdr:col>
      <xdr:colOff>101600</xdr:colOff>
      <xdr:row>105</xdr:row>
      <xdr:rowOff>83414</xdr:rowOff>
    </xdr:to>
    <xdr:sp macro="" textlink="">
      <xdr:nvSpPr>
        <xdr:cNvPr id="485" name="楕円 484">
          <a:extLst>
            <a:ext uri="{FF2B5EF4-FFF2-40B4-BE49-F238E27FC236}">
              <a16:creationId xmlns:a16="http://schemas.microsoft.com/office/drawing/2014/main" id="{0CDAEE47-DCD4-4A35-AB94-7631E2CB19EB}"/>
            </a:ext>
          </a:extLst>
        </xdr:cNvPr>
        <xdr:cNvSpPr/>
      </xdr:nvSpPr>
      <xdr:spPr>
        <a:xfrm>
          <a:off x="7810500" y="1798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4487</xdr:rowOff>
    </xdr:from>
    <xdr:to>
      <xdr:col>45</xdr:col>
      <xdr:colOff>177800</xdr:colOff>
      <xdr:row>105</xdr:row>
      <xdr:rowOff>32614</xdr:rowOff>
    </xdr:to>
    <xdr:cxnSp macro="">
      <xdr:nvCxnSpPr>
        <xdr:cNvPr id="486" name="直線コネクタ 485">
          <a:extLst>
            <a:ext uri="{FF2B5EF4-FFF2-40B4-BE49-F238E27FC236}">
              <a16:creationId xmlns:a16="http://schemas.microsoft.com/office/drawing/2014/main" id="{928D2E1D-B651-428D-8CC2-0EA61B9BDB58}"/>
            </a:ext>
          </a:extLst>
        </xdr:cNvPr>
        <xdr:cNvCxnSpPr/>
      </xdr:nvCxnSpPr>
      <xdr:spPr>
        <a:xfrm flipV="1">
          <a:off x="7861300" y="18006737"/>
          <a:ext cx="889000" cy="28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1222</xdr:rowOff>
    </xdr:from>
    <xdr:to>
      <xdr:col>36</xdr:col>
      <xdr:colOff>165100</xdr:colOff>
      <xdr:row>105</xdr:row>
      <xdr:rowOff>102822</xdr:rowOff>
    </xdr:to>
    <xdr:sp macro="" textlink="">
      <xdr:nvSpPr>
        <xdr:cNvPr id="487" name="楕円 486">
          <a:extLst>
            <a:ext uri="{FF2B5EF4-FFF2-40B4-BE49-F238E27FC236}">
              <a16:creationId xmlns:a16="http://schemas.microsoft.com/office/drawing/2014/main" id="{8BF961F7-94ED-4244-9FA1-B556F664FAB9}"/>
            </a:ext>
          </a:extLst>
        </xdr:cNvPr>
        <xdr:cNvSpPr/>
      </xdr:nvSpPr>
      <xdr:spPr>
        <a:xfrm>
          <a:off x="6921500" y="1800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32614</xdr:rowOff>
    </xdr:from>
    <xdr:to>
      <xdr:col>41</xdr:col>
      <xdr:colOff>50800</xdr:colOff>
      <xdr:row>105</xdr:row>
      <xdr:rowOff>52022</xdr:rowOff>
    </xdr:to>
    <xdr:cxnSp macro="">
      <xdr:nvCxnSpPr>
        <xdr:cNvPr id="488" name="直線コネクタ 487">
          <a:extLst>
            <a:ext uri="{FF2B5EF4-FFF2-40B4-BE49-F238E27FC236}">
              <a16:creationId xmlns:a16="http://schemas.microsoft.com/office/drawing/2014/main" id="{9D4AFC66-F5A1-4014-A2FE-15AF5AE2BB80}"/>
            </a:ext>
          </a:extLst>
        </xdr:cNvPr>
        <xdr:cNvCxnSpPr/>
      </xdr:nvCxnSpPr>
      <xdr:spPr>
        <a:xfrm flipV="1">
          <a:off x="6972300" y="18034864"/>
          <a:ext cx="889000" cy="19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87169</xdr:rowOff>
    </xdr:from>
    <xdr:ext cx="599010" cy="259045"/>
    <xdr:sp macro="" textlink="">
      <xdr:nvSpPr>
        <xdr:cNvPr id="489" name="n_1aveValue【港湾・漁港】&#10;一人当たり有形固定資産（償却資産）額">
          <a:extLst>
            <a:ext uri="{FF2B5EF4-FFF2-40B4-BE49-F238E27FC236}">
              <a16:creationId xmlns:a16="http://schemas.microsoft.com/office/drawing/2014/main" id="{D07AF446-4C8C-422D-B5AE-53E536089BD8}"/>
            </a:ext>
          </a:extLst>
        </xdr:cNvPr>
        <xdr:cNvSpPr txBox="1"/>
      </xdr:nvSpPr>
      <xdr:spPr>
        <a:xfrm>
          <a:off x="9327095" y="18432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98874</xdr:rowOff>
    </xdr:from>
    <xdr:ext cx="599010" cy="259045"/>
    <xdr:sp macro="" textlink="">
      <xdr:nvSpPr>
        <xdr:cNvPr id="490" name="n_2aveValue【港湾・漁港】&#10;一人当たり有形固定資産（償却資産）額">
          <a:extLst>
            <a:ext uri="{FF2B5EF4-FFF2-40B4-BE49-F238E27FC236}">
              <a16:creationId xmlns:a16="http://schemas.microsoft.com/office/drawing/2014/main" id="{9C05CAB0-F25B-4DC0-89D3-D8FC5293D9CF}"/>
            </a:ext>
          </a:extLst>
        </xdr:cNvPr>
        <xdr:cNvSpPr txBox="1"/>
      </xdr:nvSpPr>
      <xdr:spPr>
        <a:xfrm>
          <a:off x="8450795" y="18444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88005</xdr:rowOff>
    </xdr:from>
    <xdr:ext cx="599010" cy="259045"/>
    <xdr:sp macro="" textlink="">
      <xdr:nvSpPr>
        <xdr:cNvPr id="491" name="n_3aveValue【港湾・漁港】&#10;一人当たり有形固定資産（償却資産）額">
          <a:extLst>
            <a:ext uri="{FF2B5EF4-FFF2-40B4-BE49-F238E27FC236}">
              <a16:creationId xmlns:a16="http://schemas.microsoft.com/office/drawing/2014/main" id="{FADC471C-3B07-407E-9D09-641249CB05C5}"/>
            </a:ext>
          </a:extLst>
        </xdr:cNvPr>
        <xdr:cNvSpPr txBox="1"/>
      </xdr:nvSpPr>
      <xdr:spPr>
        <a:xfrm>
          <a:off x="7561795" y="18433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103289</xdr:rowOff>
    </xdr:from>
    <xdr:ext cx="599010" cy="259045"/>
    <xdr:sp macro="" textlink="">
      <xdr:nvSpPr>
        <xdr:cNvPr id="492" name="n_4aveValue【港湾・漁港】&#10;一人当たり有形固定資産（償却資産）額">
          <a:extLst>
            <a:ext uri="{FF2B5EF4-FFF2-40B4-BE49-F238E27FC236}">
              <a16:creationId xmlns:a16="http://schemas.microsoft.com/office/drawing/2014/main" id="{C588DF54-135C-402F-AB1D-533E1A775674}"/>
            </a:ext>
          </a:extLst>
        </xdr:cNvPr>
        <xdr:cNvSpPr txBox="1"/>
      </xdr:nvSpPr>
      <xdr:spPr>
        <a:xfrm>
          <a:off x="6672795" y="18448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103</xdr:row>
      <xdr:rowOff>53951</xdr:rowOff>
    </xdr:from>
    <xdr:ext cx="690189" cy="259045"/>
    <xdr:sp macro="" textlink="">
      <xdr:nvSpPr>
        <xdr:cNvPr id="493" name="n_1mainValue【港湾・漁港】&#10;一人当たり有形固定資産（償却資産）額">
          <a:extLst>
            <a:ext uri="{FF2B5EF4-FFF2-40B4-BE49-F238E27FC236}">
              <a16:creationId xmlns:a16="http://schemas.microsoft.com/office/drawing/2014/main" id="{5C67A150-114B-4338-8093-22267365D4E0}"/>
            </a:ext>
          </a:extLst>
        </xdr:cNvPr>
        <xdr:cNvSpPr txBox="1"/>
      </xdr:nvSpPr>
      <xdr:spPr>
        <a:xfrm>
          <a:off x="9281505" y="17713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103</xdr:row>
      <xdr:rowOff>71814</xdr:rowOff>
    </xdr:from>
    <xdr:ext cx="690189" cy="259045"/>
    <xdr:sp macro="" textlink="">
      <xdr:nvSpPr>
        <xdr:cNvPr id="494" name="n_2mainValue【港湾・漁港】&#10;一人当たり有形固定資産（償却資産）額">
          <a:extLst>
            <a:ext uri="{FF2B5EF4-FFF2-40B4-BE49-F238E27FC236}">
              <a16:creationId xmlns:a16="http://schemas.microsoft.com/office/drawing/2014/main" id="{BD7DE371-A625-4CD6-9E08-FF58513118D6}"/>
            </a:ext>
          </a:extLst>
        </xdr:cNvPr>
        <xdr:cNvSpPr txBox="1"/>
      </xdr:nvSpPr>
      <xdr:spPr>
        <a:xfrm>
          <a:off x="8405205" y="1773116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103</xdr:row>
      <xdr:rowOff>99941</xdr:rowOff>
    </xdr:from>
    <xdr:ext cx="690189" cy="259045"/>
    <xdr:sp macro="" textlink="">
      <xdr:nvSpPr>
        <xdr:cNvPr id="495" name="n_3mainValue【港湾・漁港】&#10;一人当たり有形固定資産（償却資産）額">
          <a:extLst>
            <a:ext uri="{FF2B5EF4-FFF2-40B4-BE49-F238E27FC236}">
              <a16:creationId xmlns:a16="http://schemas.microsoft.com/office/drawing/2014/main" id="{3A0A1315-C3C3-45BC-884D-8BB812AADBC7}"/>
            </a:ext>
          </a:extLst>
        </xdr:cNvPr>
        <xdr:cNvSpPr txBox="1"/>
      </xdr:nvSpPr>
      <xdr:spPr>
        <a:xfrm>
          <a:off x="7516205" y="17759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103</xdr:row>
      <xdr:rowOff>119349</xdr:rowOff>
    </xdr:from>
    <xdr:ext cx="690189" cy="259045"/>
    <xdr:sp macro="" textlink="">
      <xdr:nvSpPr>
        <xdr:cNvPr id="496" name="n_4mainValue【港湾・漁港】&#10;一人当たり有形固定資産（償却資産）額">
          <a:extLst>
            <a:ext uri="{FF2B5EF4-FFF2-40B4-BE49-F238E27FC236}">
              <a16:creationId xmlns:a16="http://schemas.microsoft.com/office/drawing/2014/main" id="{D95B9C5B-2716-4CEB-BF11-7483EB93F6AD}"/>
            </a:ext>
          </a:extLst>
        </xdr:cNvPr>
        <xdr:cNvSpPr txBox="1"/>
      </xdr:nvSpPr>
      <xdr:spPr>
        <a:xfrm>
          <a:off x="6627205" y="1777869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7" name="正方形/長方形 496">
          <a:extLst>
            <a:ext uri="{FF2B5EF4-FFF2-40B4-BE49-F238E27FC236}">
              <a16:creationId xmlns:a16="http://schemas.microsoft.com/office/drawing/2014/main" id="{03B9555D-FFA1-4E39-BF2C-FB1FE3C9E4D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8" name="正方形/長方形 497">
          <a:extLst>
            <a:ext uri="{FF2B5EF4-FFF2-40B4-BE49-F238E27FC236}">
              <a16:creationId xmlns:a16="http://schemas.microsoft.com/office/drawing/2014/main" id="{7E29431C-D8FC-4A77-9672-1846F4C7CC0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9" name="正方形/長方形 498">
          <a:extLst>
            <a:ext uri="{FF2B5EF4-FFF2-40B4-BE49-F238E27FC236}">
              <a16:creationId xmlns:a16="http://schemas.microsoft.com/office/drawing/2014/main" id="{D6551419-F3FA-4A10-8C3D-1C5AFDE57CB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0" name="正方形/長方形 499">
          <a:extLst>
            <a:ext uri="{FF2B5EF4-FFF2-40B4-BE49-F238E27FC236}">
              <a16:creationId xmlns:a16="http://schemas.microsoft.com/office/drawing/2014/main" id="{D03D3082-DC72-402A-BB41-946EDA44272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1" name="正方形/長方形 500">
          <a:extLst>
            <a:ext uri="{FF2B5EF4-FFF2-40B4-BE49-F238E27FC236}">
              <a16:creationId xmlns:a16="http://schemas.microsoft.com/office/drawing/2014/main" id="{90F9949F-89F8-488E-8857-28744FBCF10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2" name="正方形/長方形 501">
          <a:extLst>
            <a:ext uri="{FF2B5EF4-FFF2-40B4-BE49-F238E27FC236}">
              <a16:creationId xmlns:a16="http://schemas.microsoft.com/office/drawing/2014/main" id="{FCD2D2CE-FD3A-41B9-93F2-9EA8C1655DD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3" name="正方形/長方形 502">
          <a:extLst>
            <a:ext uri="{FF2B5EF4-FFF2-40B4-BE49-F238E27FC236}">
              <a16:creationId xmlns:a16="http://schemas.microsoft.com/office/drawing/2014/main" id="{EDBFC3A9-BE6A-4911-BD61-28E39B944FA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4" name="正方形/長方形 503">
          <a:extLst>
            <a:ext uri="{FF2B5EF4-FFF2-40B4-BE49-F238E27FC236}">
              <a16:creationId xmlns:a16="http://schemas.microsoft.com/office/drawing/2014/main" id="{4B4A8674-A3B7-4BEA-949D-FE080D8730F3}"/>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5" name="正方形/長方形 504">
          <a:extLst>
            <a:ext uri="{FF2B5EF4-FFF2-40B4-BE49-F238E27FC236}">
              <a16:creationId xmlns:a16="http://schemas.microsoft.com/office/drawing/2014/main" id="{24FD3C71-5956-467C-9885-CEE725D85C9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6" name="正方形/長方形 505">
          <a:extLst>
            <a:ext uri="{FF2B5EF4-FFF2-40B4-BE49-F238E27FC236}">
              <a16:creationId xmlns:a16="http://schemas.microsoft.com/office/drawing/2014/main" id="{90DB6DDB-3D3C-41E3-B3A9-BB01E332EA7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7" name="正方形/長方形 506">
          <a:extLst>
            <a:ext uri="{FF2B5EF4-FFF2-40B4-BE49-F238E27FC236}">
              <a16:creationId xmlns:a16="http://schemas.microsoft.com/office/drawing/2014/main" id="{811AA3F8-408B-4A11-9653-BCF5246491B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8" name="正方形/長方形 507">
          <a:extLst>
            <a:ext uri="{FF2B5EF4-FFF2-40B4-BE49-F238E27FC236}">
              <a16:creationId xmlns:a16="http://schemas.microsoft.com/office/drawing/2014/main" id="{1FA09C19-0095-4D15-9321-1BCD7824127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9" name="正方形/長方形 508">
          <a:extLst>
            <a:ext uri="{FF2B5EF4-FFF2-40B4-BE49-F238E27FC236}">
              <a16:creationId xmlns:a16="http://schemas.microsoft.com/office/drawing/2014/main" id="{F660AD56-6F8E-40BA-8B1B-D49B6066C5D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10" name="正方形/長方形 509">
          <a:extLst>
            <a:ext uri="{FF2B5EF4-FFF2-40B4-BE49-F238E27FC236}">
              <a16:creationId xmlns:a16="http://schemas.microsoft.com/office/drawing/2014/main" id="{9E5F03E1-B68D-46F0-BAC3-6358280FAF9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11" name="正方形/長方形 510">
          <a:extLst>
            <a:ext uri="{FF2B5EF4-FFF2-40B4-BE49-F238E27FC236}">
              <a16:creationId xmlns:a16="http://schemas.microsoft.com/office/drawing/2014/main" id="{4870B5CC-F036-489B-B95B-94793D5EED7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12" name="正方形/長方形 511">
          <a:extLst>
            <a:ext uri="{FF2B5EF4-FFF2-40B4-BE49-F238E27FC236}">
              <a16:creationId xmlns:a16="http://schemas.microsoft.com/office/drawing/2014/main" id="{953A7F0F-E8DA-4342-B181-1FF5CA8A9C4C}"/>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0C88B271-DC1D-4EA2-9C6F-E0E28DC00BB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B7EBC9AB-5689-44B1-98A3-03E32A771A7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EF4F9809-E8FC-4E66-BC96-0F2BEB8FF8D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689144C7-D12A-4B78-B073-AA4CAF4658D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198104BA-38B0-4EFE-9581-645B866CFFE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ECD40483-ACE1-4E79-AB98-0481A17210B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6D113B0F-BC56-44C5-90A7-1D20FBA3B44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7FBD071F-B8E1-4C64-9BEB-486EA8F9132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EA2A4017-4764-40FA-B95E-17F6EA4A9B1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6667E9B8-AD6F-4829-B584-FAE8BAF3B6E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C70609CC-DD09-403D-A4D4-DCDFA06DA60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9CD0FAE3-DFC9-4ABF-8831-AE3E97F45EC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83BF5B2F-8C22-4131-A8D5-3341D05F9AF7}"/>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DA3CC1A1-527B-470C-A496-965EA74FE47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1C6DF895-F6F7-4C11-8761-2F27B2DB0BD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D1A7F2C3-F7CD-4C39-917D-4A94857605E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59152AA2-89BC-4AB2-80FF-27E4FF25CB8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B475D1DF-8B9B-4798-9C6A-C8A788AC847E}"/>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8EC0DDA4-9A2E-4DD0-B5EB-7F929BC011E8}"/>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8132543D-6DBB-4494-B328-5785A1BB999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93E2CBCB-2CDE-4A1C-81B7-0714BB13B75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9FF9CF20-0A93-490A-8ED0-9F11A10BD1F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E43657E1-D11A-4FA4-9846-3B4B2659682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A97FE40B-F939-44A1-9268-88B20CE00E3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537" name="直線コネクタ 536">
          <a:extLst>
            <a:ext uri="{FF2B5EF4-FFF2-40B4-BE49-F238E27FC236}">
              <a16:creationId xmlns:a16="http://schemas.microsoft.com/office/drawing/2014/main" id="{8787E845-6002-4C62-8405-12CBC2F73476}"/>
            </a:ext>
          </a:extLst>
        </xdr:cNvPr>
        <xdr:cNvCxnSpPr/>
      </xdr:nvCxnSpPr>
      <xdr:spPr>
        <a:xfrm flipV="1">
          <a:off x="16318864" y="954976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E96C3A92-2713-47FA-AEC2-FC59FE9E4719}"/>
            </a:ext>
          </a:extLst>
        </xdr:cNvPr>
        <xdr:cNvSpPr txBox="1"/>
      </xdr:nvSpPr>
      <xdr:spPr>
        <a:xfrm>
          <a:off x="16357600"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39" name="直線コネクタ 538">
          <a:extLst>
            <a:ext uri="{FF2B5EF4-FFF2-40B4-BE49-F238E27FC236}">
              <a16:creationId xmlns:a16="http://schemas.microsoft.com/office/drawing/2014/main" id="{8774A1F5-56FC-4884-804E-54EB18E038A4}"/>
            </a:ext>
          </a:extLst>
        </xdr:cNvPr>
        <xdr:cNvCxnSpPr/>
      </xdr:nvCxnSpPr>
      <xdr:spPr>
        <a:xfrm>
          <a:off x="16230600" y="1103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57C70FE3-AF68-4B41-AE2C-8F522E552F08}"/>
            </a:ext>
          </a:extLst>
        </xdr:cNvPr>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41" name="直線コネクタ 540">
          <a:extLst>
            <a:ext uri="{FF2B5EF4-FFF2-40B4-BE49-F238E27FC236}">
              <a16:creationId xmlns:a16="http://schemas.microsoft.com/office/drawing/2014/main" id="{1A5EC5C3-7451-49FD-B66A-412294BD9509}"/>
            </a:ext>
          </a:extLst>
        </xdr:cNvPr>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46372</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215B67D4-A4DD-425D-9674-185D39330D31}"/>
            </a:ext>
          </a:extLst>
        </xdr:cNvPr>
        <xdr:cNvSpPr txBox="1"/>
      </xdr:nvSpPr>
      <xdr:spPr>
        <a:xfrm>
          <a:off x="16357600" y="10161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43" name="フローチャート: 判断 542">
          <a:extLst>
            <a:ext uri="{FF2B5EF4-FFF2-40B4-BE49-F238E27FC236}">
              <a16:creationId xmlns:a16="http://schemas.microsoft.com/office/drawing/2014/main" id="{BA3F227E-D299-4596-AEEC-D97AA83E90CA}"/>
            </a:ext>
          </a:extLst>
        </xdr:cNvPr>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4" name="フローチャート: 判断 543">
          <a:extLst>
            <a:ext uri="{FF2B5EF4-FFF2-40B4-BE49-F238E27FC236}">
              <a16:creationId xmlns:a16="http://schemas.microsoft.com/office/drawing/2014/main" id="{B6537D08-8EC7-41C2-976A-D45471B3560E}"/>
            </a:ext>
          </a:extLst>
        </xdr:cNvPr>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45" name="フローチャート: 判断 544">
          <a:extLst>
            <a:ext uri="{FF2B5EF4-FFF2-40B4-BE49-F238E27FC236}">
              <a16:creationId xmlns:a16="http://schemas.microsoft.com/office/drawing/2014/main" id="{724F6FFF-35F8-477A-B49D-F4570A9B14B4}"/>
            </a:ext>
          </a:extLst>
        </xdr:cNvPr>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46" name="フローチャート: 判断 545">
          <a:extLst>
            <a:ext uri="{FF2B5EF4-FFF2-40B4-BE49-F238E27FC236}">
              <a16:creationId xmlns:a16="http://schemas.microsoft.com/office/drawing/2014/main" id="{7459A296-D284-4B03-8782-F21F48EEE855}"/>
            </a:ext>
          </a:extLst>
        </xdr:cNvPr>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547" name="フローチャート: 判断 546">
          <a:extLst>
            <a:ext uri="{FF2B5EF4-FFF2-40B4-BE49-F238E27FC236}">
              <a16:creationId xmlns:a16="http://schemas.microsoft.com/office/drawing/2014/main" id="{91D1BB5E-C1AC-4771-8C15-FB2C07D1B6F0}"/>
            </a:ext>
          </a:extLst>
        </xdr:cNvPr>
        <xdr:cNvSpPr/>
      </xdr:nvSpPr>
      <xdr:spPr>
        <a:xfrm>
          <a:off x="12763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290CB30A-C117-4278-9D86-6BE615865BE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59E0A106-5DF8-4385-A280-A2097DD4A8A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4DC5EFDF-0BBD-484E-A688-68B192176F6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48E26E10-A935-4589-8689-7613E4EC8E6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1B2ACCAE-50BB-4EDD-987B-8E40D538761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40640</xdr:rowOff>
    </xdr:from>
    <xdr:to>
      <xdr:col>85</xdr:col>
      <xdr:colOff>177800</xdr:colOff>
      <xdr:row>60</xdr:row>
      <xdr:rowOff>142240</xdr:rowOff>
    </xdr:to>
    <xdr:sp macro="" textlink="">
      <xdr:nvSpPr>
        <xdr:cNvPr id="553" name="楕円 552">
          <a:extLst>
            <a:ext uri="{FF2B5EF4-FFF2-40B4-BE49-F238E27FC236}">
              <a16:creationId xmlns:a16="http://schemas.microsoft.com/office/drawing/2014/main" id="{3D6151D4-44DA-4ED2-A23C-DFF76812B45A}"/>
            </a:ext>
          </a:extLst>
        </xdr:cNvPr>
        <xdr:cNvSpPr/>
      </xdr:nvSpPr>
      <xdr:spPr>
        <a:xfrm>
          <a:off x="162687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19067</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F91DB13C-3725-4298-B9C0-D558166BBD62}"/>
            </a:ext>
          </a:extLst>
        </xdr:cNvPr>
        <xdr:cNvSpPr txBox="1"/>
      </xdr:nvSpPr>
      <xdr:spPr>
        <a:xfrm>
          <a:off x="16357600"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166370</xdr:rowOff>
    </xdr:from>
    <xdr:to>
      <xdr:col>81</xdr:col>
      <xdr:colOff>101600</xdr:colOff>
      <xdr:row>60</xdr:row>
      <xdr:rowOff>96520</xdr:rowOff>
    </xdr:to>
    <xdr:sp macro="" textlink="">
      <xdr:nvSpPr>
        <xdr:cNvPr id="555" name="楕円 554">
          <a:extLst>
            <a:ext uri="{FF2B5EF4-FFF2-40B4-BE49-F238E27FC236}">
              <a16:creationId xmlns:a16="http://schemas.microsoft.com/office/drawing/2014/main" id="{BA303252-630B-4544-8B00-6B3A6C8C1EE5}"/>
            </a:ext>
          </a:extLst>
        </xdr:cNvPr>
        <xdr:cNvSpPr/>
      </xdr:nvSpPr>
      <xdr:spPr>
        <a:xfrm>
          <a:off x="15430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45720</xdr:rowOff>
    </xdr:from>
    <xdr:to>
      <xdr:col>85</xdr:col>
      <xdr:colOff>127000</xdr:colOff>
      <xdr:row>60</xdr:row>
      <xdr:rowOff>91440</xdr:rowOff>
    </xdr:to>
    <xdr:cxnSp macro="">
      <xdr:nvCxnSpPr>
        <xdr:cNvPr id="556" name="直線コネクタ 555">
          <a:extLst>
            <a:ext uri="{FF2B5EF4-FFF2-40B4-BE49-F238E27FC236}">
              <a16:creationId xmlns:a16="http://schemas.microsoft.com/office/drawing/2014/main" id="{A7C20704-31FE-4AF7-916E-7C0C78B46752}"/>
            </a:ext>
          </a:extLst>
        </xdr:cNvPr>
        <xdr:cNvCxnSpPr/>
      </xdr:nvCxnSpPr>
      <xdr:spPr>
        <a:xfrm>
          <a:off x="15481300" y="103327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118745</xdr:rowOff>
    </xdr:from>
    <xdr:to>
      <xdr:col>76</xdr:col>
      <xdr:colOff>165100</xdr:colOff>
      <xdr:row>60</xdr:row>
      <xdr:rowOff>48895</xdr:rowOff>
    </xdr:to>
    <xdr:sp macro="" textlink="">
      <xdr:nvSpPr>
        <xdr:cNvPr id="557" name="楕円 556">
          <a:extLst>
            <a:ext uri="{FF2B5EF4-FFF2-40B4-BE49-F238E27FC236}">
              <a16:creationId xmlns:a16="http://schemas.microsoft.com/office/drawing/2014/main" id="{1EC870F7-EB1B-477F-9B68-1DA6D5B56777}"/>
            </a:ext>
          </a:extLst>
        </xdr:cNvPr>
        <xdr:cNvSpPr/>
      </xdr:nvSpPr>
      <xdr:spPr>
        <a:xfrm>
          <a:off x="1454150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169545</xdr:rowOff>
    </xdr:from>
    <xdr:to>
      <xdr:col>81</xdr:col>
      <xdr:colOff>50800</xdr:colOff>
      <xdr:row>60</xdr:row>
      <xdr:rowOff>45720</xdr:rowOff>
    </xdr:to>
    <xdr:cxnSp macro="">
      <xdr:nvCxnSpPr>
        <xdr:cNvPr id="558" name="直線コネクタ 557">
          <a:extLst>
            <a:ext uri="{FF2B5EF4-FFF2-40B4-BE49-F238E27FC236}">
              <a16:creationId xmlns:a16="http://schemas.microsoft.com/office/drawing/2014/main" id="{D157180A-76FC-43E7-8801-5B49D731D5A9}"/>
            </a:ext>
          </a:extLst>
        </xdr:cNvPr>
        <xdr:cNvCxnSpPr/>
      </xdr:nvCxnSpPr>
      <xdr:spPr>
        <a:xfrm>
          <a:off x="14592300" y="1028509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73025</xdr:rowOff>
    </xdr:from>
    <xdr:to>
      <xdr:col>72</xdr:col>
      <xdr:colOff>38100</xdr:colOff>
      <xdr:row>60</xdr:row>
      <xdr:rowOff>3175</xdr:rowOff>
    </xdr:to>
    <xdr:sp macro="" textlink="">
      <xdr:nvSpPr>
        <xdr:cNvPr id="559" name="楕円 558">
          <a:extLst>
            <a:ext uri="{FF2B5EF4-FFF2-40B4-BE49-F238E27FC236}">
              <a16:creationId xmlns:a16="http://schemas.microsoft.com/office/drawing/2014/main" id="{133AA867-D096-4A63-AE4E-58C0508B0128}"/>
            </a:ext>
          </a:extLst>
        </xdr:cNvPr>
        <xdr:cNvSpPr/>
      </xdr:nvSpPr>
      <xdr:spPr>
        <a:xfrm>
          <a:off x="13652500" y="1018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123825</xdr:rowOff>
    </xdr:from>
    <xdr:to>
      <xdr:col>76</xdr:col>
      <xdr:colOff>114300</xdr:colOff>
      <xdr:row>59</xdr:row>
      <xdr:rowOff>169545</xdr:rowOff>
    </xdr:to>
    <xdr:cxnSp macro="">
      <xdr:nvCxnSpPr>
        <xdr:cNvPr id="560" name="直線コネクタ 559">
          <a:extLst>
            <a:ext uri="{FF2B5EF4-FFF2-40B4-BE49-F238E27FC236}">
              <a16:creationId xmlns:a16="http://schemas.microsoft.com/office/drawing/2014/main" id="{DAA2260A-D8AF-419B-A489-11B804736EB6}"/>
            </a:ext>
          </a:extLst>
        </xdr:cNvPr>
        <xdr:cNvCxnSpPr/>
      </xdr:nvCxnSpPr>
      <xdr:spPr>
        <a:xfrm>
          <a:off x="13703300" y="1023937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25400</xdr:rowOff>
    </xdr:from>
    <xdr:to>
      <xdr:col>67</xdr:col>
      <xdr:colOff>101600</xdr:colOff>
      <xdr:row>59</xdr:row>
      <xdr:rowOff>127000</xdr:rowOff>
    </xdr:to>
    <xdr:sp macro="" textlink="">
      <xdr:nvSpPr>
        <xdr:cNvPr id="561" name="楕円 560">
          <a:extLst>
            <a:ext uri="{FF2B5EF4-FFF2-40B4-BE49-F238E27FC236}">
              <a16:creationId xmlns:a16="http://schemas.microsoft.com/office/drawing/2014/main" id="{C19D8A52-0D63-448D-8CA8-72C9506BE18E}"/>
            </a:ext>
          </a:extLst>
        </xdr:cNvPr>
        <xdr:cNvSpPr/>
      </xdr:nvSpPr>
      <xdr:spPr>
        <a:xfrm>
          <a:off x="127635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76200</xdr:rowOff>
    </xdr:from>
    <xdr:to>
      <xdr:col>71</xdr:col>
      <xdr:colOff>177800</xdr:colOff>
      <xdr:row>59</xdr:row>
      <xdr:rowOff>123825</xdr:rowOff>
    </xdr:to>
    <xdr:cxnSp macro="">
      <xdr:nvCxnSpPr>
        <xdr:cNvPr id="562" name="直線コネクタ 561">
          <a:extLst>
            <a:ext uri="{FF2B5EF4-FFF2-40B4-BE49-F238E27FC236}">
              <a16:creationId xmlns:a16="http://schemas.microsoft.com/office/drawing/2014/main" id="{3BE7746B-1427-4EDE-B972-353958B21CAC}"/>
            </a:ext>
          </a:extLst>
        </xdr:cNvPr>
        <xdr:cNvCxnSpPr/>
      </xdr:nvCxnSpPr>
      <xdr:spPr>
        <a:xfrm>
          <a:off x="12814300" y="101917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125747</xdr:rowOff>
    </xdr:from>
    <xdr:ext cx="405111" cy="259045"/>
    <xdr:sp macro="" textlink="">
      <xdr:nvSpPr>
        <xdr:cNvPr id="563" name="n_1aveValue【学校施設】&#10;有形固定資産減価償却率">
          <a:extLst>
            <a:ext uri="{FF2B5EF4-FFF2-40B4-BE49-F238E27FC236}">
              <a16:creationId xmlns:a16="http://schemas.microsoft.com/office/drawing/2014/main" id="{A7C4E6A8-D63F-4381-8729-FB09AE0E0973}"/>
            </a:ext>
          </a:extLst>
        </xdr:cNvPr>
        <xdr:cNvSpPr txBox="1"/>
      </xdr:nvSpPr>
      <xdr:spPr>
        <a:xfrm>
          <a:off x="152660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81932</xdr:rowOff>
    </xdr:from>
    <xdr:ext cx="405111" cy="259045"/>
    <xdr:sp macro="" textlink="">
      <xdr:nvSpPr>
        <xdr:cNvPr id="564" name="n_2aveValue【学校施設】&#10;有形固定資産減価償却率">
          <a:extLst>
            <a:ext uri="{FF2B5EF4-FFF2-40B4-BE49-F238E27FC236}">
              <a16:creationId xmlns:a16="http://schemas.microsoft.com/office/drawing/2014/main" id="{DA9B70C6-3B04-4A79-8A22-12CE471695A0}"/>
            </a:ext>
          </a:extLst>
        </xdr:cNvPr>
        <xdr:cNvSpPr txBox="1"/>
      </xdr:nvSpPr>
      <xdr:spPr>
        <a:xfrm>
          <a:off x="1438974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72407</xdr:rowOff>
    </xdr:from>
    <xdr:ext cx="405111" cy="259045"/>
    <xdr:sp macro="" textlink="">
      <xdr:nvSpPr>
        <xdr:cNvPr id="565" name="n_3aveValue【学校施設】&#10;有形固定資産減価償却率">
          <a:extLst>
            <a:ext uri="{FF2B5EF4-FFF2-40B4-BE49-F238E27FC236}">
              <a16:creationId xmlns:a16="http://schemas.microsoft.com/office/drawing/2014/main" id="{1486E4BF-024A-490E-B64E-8E90FEF70296}"/>
            </a:ext>
          </a:extLst>
        </xdr:cNvPr>
        <xdr:cNvSpPr txBox="1"/>
      </xdr:nvSpPr>
      <xdr:spPr>
        <a:xfrm>
          <a:off x="1350074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60977</xdr:rowOff>
    </xdr:from>
    <xdr:ext cx="405111" cy="259045"/>
    <xdr:sp macro="" textlink="">
      <xdr:nvSpPr>
        <xdr:cNvPr id="566" name="n_4aveValue【学校施設】&#10;有形固定資産減価償却率">
          <a:extLst>
            <a:ext uri="{FF2B5EF4-FFF2-40B4-BE49-F238E27FC236}">
              <a16:creationId xmlns:a16="http://schemas.microsoft.com/office/drawing/2014/main" id="{8AA6447F-AFCE-4CA5-8C12-2730A2B20BE0}"/>
            </a:ext>
          </a:extLst>
        </xdr:cNvPr>
        <xdr:cNvSpPr txBox="1"/>
      </xdr:nvSpPr>
      <xdr:spPr>
        <a:xfrm>
          <a:off x="12611744" y="1034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113047</xdr:rowOff>
    </xdr:from>
    <xdr:ext cx="405111" cy="259045"/>
    <xdr:sp macro="" textlink="">
      <xdr:nvSpPr>
        <xdr:cNvPr id="567" name="n_1mainValue【学校施設】&#10;有形固定資産減価償却率">
          <a:extLst>
            <a:ext uri="{FF2B5EF4-FFF2-40B4-BE49-F238E27FC236}">
              <a16:creationId xmlns:a16="http://schemas.microsoft.com/office/drawing/2014/main" id="{BF49F518-FA19-4619-A1D2-145CECEC2EF3}"/>
            </a:ext>
          </a:extLst>
        </xdr:cNvPr>
        <xdr:cNvSpPr txBox="1"/>
      </xdr:nvSpPr>
      <xdr:spPr>
        <a:xfrm>
          <a:off x="152660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65422</xdr:rowOff>
    </xdr:from>
    <xdr:ext cx="405111" cy="259045"/>
    <xdr:sp macro="" textlink="">
      <xdr:nvSpPr>
        <xdr:cNvPr id="568" name="n_2mainValue【学校施設】&#10;有形固定資産減価償却率">
          <a:extLst>
            <a:ext uri="{FF2B5EF4-FFF2-40B4-BE49-F238E27FC236}">
              <a16:creationId xmlns:a16="http://schemas.microsoft.com/office/drawing/2014/main" id="{DD69B2C5-1C62-4CC6-93E8-72EBB00BF8A3}"/>
            </a:ext>
          </a:extLst>
        </xdr:cNvPr>
        <xdr:cNvSpPr txBox="1"/>
      </xdr:nvSpPr>
      <xdr:spPr>
        <a:xfrm>
          <a:off x="14389744" y="1000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19702</xdr:rowOff>
    </xdr:from>
    <xdr:ext cx="405111" cy="259045"/>
    <xdr:sp macro="" textlink="">
      <xdr:nvSpPr>
        <xdr:cNvPr id="569" name="n_3mainValue【学校施設】&#10;有形固定資産減価償却率">
          <a:extLst>
            <a:ext uri="{FF2B5EF4-FFF2-40B4-BE49-F238E27FC236}">
              <a16:creationId xmlns:a16="http://schemas.microsoft.com/office/drawing/2014/main" id="{75DB8928-29DE-4C54-84ED-626F5A644A21}"/>
            </a:ext>
          </a:extLst>
        </xdr:cNvPr>
        <xdr:cNvSpPr txBox="1"/>
      </xdr:nvSpPr>
      <xdr:spPr>
        <a:xfrm>
          <a:off x="13500744" y="996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143527</xdr:rowOff>
    </xdr:from>
    <xdr:ext cx="405111" cy="259045"/>
    <xdr:sp macro="" textlink="">
      <xdr:nvSpPr>
        <xdr:cNvPr id="570" name="n_4mainValue【学校施設】&#10;有形固定資産減価償却率">
          <a:extLst>
            <a:ext uri="{FF2B5EF4-FFF2-40B4-BE49-F238E27FC236}">
              <a16:creationId xmlns:a16="http://schemas.microsoft.com/office/drawing/2014/main" id="{E17BB2BA-DAA3-4FD6-9D5C-51BEEB80DC44}"/>
            </a:ext>
          </a:extLst>
        </xdr:cNvPr>
        <xdr:cNvSpPr txBox="1"/>
      </xdr:nvSpPr>
      <xdr:spPr>
        <a:xfrm>
          <a:off x="126117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F747C2EA-F996-4593-A365-5332129DDCA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AA7A4744-5165-4B16-8AB5-2A64D3F326E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C2FB75A6-67E2-49D3-BFF5-68B9F3D4E71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87E3969E-9FFC-47BF-A048-95842BAA095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D7A05778-1922-4376-BBA8-869B0F63E66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890E80F7-F732-4F40-BCF9-EF29B805CDD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CE403C5C-A00E-4205-B76A-23E6F565F2B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497D8E4F-6B7F-4127-9C79-BA5F968DA28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794BE07B-89B3-4D15-B494-BE661CCF1D4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FB84C953-6183-4FED-852C-4950C73E266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1" name="直線コネクタ 580">
          <a:extLst>
            <a:ext uri="{FF2B5EF4-FFF2-40B4-BE49-F238E27FC236}">
              <a16:creationId xmlns:a16="http://schemas.microsoft.com/office/drawing/2014/main" id="{48463CD4-08E4-4F0A-A9C0-7C4BA86EA97A}"/>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2" name="テキスト ボックス 581">
          <a:extLst>
            <a:ext uri="{FF2B5EF4-FFF2-40B4-BE49-F238E27FC236}">
              <a16:creationId xmlns:a16="http://schemas.microsoft.com/office/drawing/2014/main" id="{DBBDBB2C-03DF-4569-AEA8-171CF785E876}"/>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3" name="直線コネクタ 582">
          <a:extLst>
            <a:ext uri="{FF2B5EF4-FFF2-40B4-BE49-F238E27FC236}">
              <a16:creationId xmlns:a16="http://schemas.microsoft.com/office/drawing/2014/main" id="{E31BC8D8-15FC-438D-A3D6-6EBEDBFE613A}"/>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4" name="テキスト ボックス 583">
          <a:extLst>
            <a:ext uri="{FF2B5EF4-FFF2-40B4-BE49-F238E27FC236}">
              <a16:creationId xmlns:a16="http://schemas.microsoft.com/office/drawing/2014/main" id="{86988758-E1F2-439E-B566-E0CAAB216823}"/>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5" name="直線コネクタ 584">
          <a:extLst>
            <a:ext uri="{FF2B5EF4-FFF2-40B4-BE49-F238E27FC236}">
              <a16:creationId xmlns:a16="http://schemas.microsoft.com/office/drawing/2014/main" id="{E44F0D1F-5416-4F88-B0E9-2AEBF695C5FA}"/>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6" name="テキスト ボックス 585">
          <a:extLst>
            <a:ext uri="{FF2B5EF4-FFF2-40B4-BE49-F238E27FC236}">
              <a16:creationId xmlns:a16="http://schemas.microsoft.com/office/drawing/2014/main" id="{23397035-F04E-46FB-8A76-23BD67F2E18F}"/>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7" name="直線コネクタ 586">
          <a:extLst>
            <a:ext uri="{FF2B5EF4-FFF2-40B4-BE49-F238E27FC236}">
              <a16:creationId xmlns:a16="http://schemas.microsoft.com/office/drawing/2014/main" id="{EB81D695-2700-48F4-9E70-E76C421776F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8" name="テキスト ボックス 587">
          <a:extLst>
            <a:ext uri="{FF2B5EF4-FFF2-40B4-BE49-F238E27FC236}">
              <a16:creationId xmlns:a16="http://schemas.microsoft.com/office/drawing/2014/main" id="{98F6B392-298E-41F8-B4F2-68A6AAA94A3E}"/>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F3D9E63C-F541-41DB-92CE-4997BBAA6DC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F182A85B-875F-45C5-BFF9-51E9DD2A813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99EBB3B3-F802-4F5C-9F69-122CADCFE3E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92" name="直線コネクタ 591">
          <a:extLst>
            <a:ext uri="{FF2B5EF4-FFF2-40B4-BE49-F238E27FC236}">
              <a16:creationId xmlns:a16="http://schemas.microsoft.com/office/drawing/2014/main" id="{C62973F5-3B5C-453B-B1F3-39C16E83F8CE}"/>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93" name="【学校施設】&#10;一人当たり面積最小値テキスト">
          <a:extLst>
            <a:ext uri="{FF2B5EF4-FFF2-40B4-BE49-F238E27FC236}">
              <a16:creationId xmlns:a16="http://schemas.microsoft.com/office/drawing/2014/main" id="{26E09538-7BF3-4B0D-9DAA-1D201F4A1DD9}"/>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94" name="直線コネクタ 593">
          <a:extLst>
            <a:ext uri="{FF2B5EF4-FFF2-40B4-BE49-F238E27FC236}">
              <a16:creationId xmlns:a16="http://schemas.microsoft.com/office/drawing/2014/main" id="{55A4814F-A403-4442-AAD1-C6A315AF682D}"/>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95" name="【学校施設】&#10;一人当たり面積最大値テキスト">
          <a:extLst>
            <a:ext uri="{FF2B5EF4-FFF2-40B4-BE49-F238E27FC236}">
              <a16:creationId xmlns:a16="http://schemas.microsoft.com/office/drawing/2014/main" id="{4EAC0340-6FF8-4F89-AFB9-341F3EC2B4B1}"/>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96" name="直線コネクタ 595">
          <a:extLst>
            <a:ext uri="{FF2B5EF4-FFF2-40B4-BE49-F238E27FC236}">
              <a16:creationId xmlns:a16="http://schemas.microsoft.com/office/drawing/2014/main" id="{83DB5627-AF12-42FA-8320-B9190CAFAF85}"/>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28668</xdr:rowOff>
    </xdr:from>
    <xdr:ext cx="469744" cy="259045"/>
    <xdr:sp macro="" textlink="">
      <xdr:nvSpPr>
        <xdr:cNvPr id="597" name="【学校施設】&#10;一人当たり面積平均値テキスト">
          <a:extLst>
            <a:ext uri="{FF2B5EF4-FFF2-40B4-BE49-F238E27FC236}">
              <a16:creationId xmlns:a16="http://schemas.microsoft.com/office/drawing/2014/main" id="{76107481-2D53-42B6-B39D-63FDB3245D3B}"/>
            </a:ext>
          </a:extLst>
        </xdr:cNvPr>
        <xdr:cNvSpPr txBox="1"/>
      </xdr:nvSpPr>
      <xdr:spPr>
        <a:xfrm>
          <a:off x="22199600" y="10315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598" name="フローチャート: 判断 597">
          <a:extLst>
            <a:ext uri="{FF2B5EF4-FFF2-40B4-BE49-F238E27FC236}">
              <a16:creationId xmlns:a16="http://schemas.microsoft.com/office/drawing/2014/main" id="{7F2AC6D5-4C40-4199-9769-476EC97B97E0}"/>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599" name="フローチャート: 判断 598">
          <a:extLst>
            <a:ext uri="{FF2B5EF4-FFF2-40B4-BE49-F238E27FC236}">
              <a16:creationId xmlns:a16="http://schemas.microsoft.com/office/drawing/2014/main" id="{0B28C96E-6C8E-4EBB-B91F-AFFCDB13A7B8}"/>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600" name="フローチャート: 判断 599">
          <a:extLst>
            <a:ext uri="{FF2B5EF4-FFF2-40B4-BE49-F238E27FC236}">
              <a16:creationId xmlns:a16="http://schemas.microsoft.com/office/drawing/2014/main" id="{434803D2-2AFE-408B-9F82-CB8B5CAC491D}"/>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601" name="フローチャート: 判断 600">
          <a:extLst>
            <a:ext uri="{FF2B5EF4-FFF2-40B4-BE49-F238E27FC236}">
              <a16:creationId xmlns:a16="http://schemas.microsoft.com/office/drawing/2014/main" id="{E3E25DA9-38BC-4616-BE56-8FB09133EFA6}"/>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602" name="フローチャート: 判断 601">
          <a:extLst>
            <a:ext uri="{FF2B5EF4-FFF2-40B4-BE49-F238E27FC236}">
              <a16:creationId xmlns:a16="http://schemas.microsoft.com/office/drawing/2014/main" id="{A0F706DB-4FFB-4694-9616-14E45D211F0E}"/>
            </a:ext>
          </a:extLst>
        </xdr:cNvPr>
        <xdr:cNvSpPr/>
      </xdr:nvSpPr>
      <xdr:spPr>
        <a:xfrm>
          <a:off x="18605500" y="1038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636C51C-6A40-48B7-B0EB-030FCBC871D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6936F53A-121A-4FCF-9A83-D26F9EAFD5B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EB838FB9-1FA0-43AA-901B-8E65FA14F48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2C2B7BAB-1F09-4AC2-910D-3A93AAD1F7A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84085B09-7B2E-403F-A2C5-154A128C0E0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28524</xdr:rowOff>
    </xdr:from>
    <xdr:to>
      <xdr:col>116</xdr:col>
      <xdr:colOff>114300</xdr:colOff>
      <xdr:row>59</xdr:row>
      <xdr:rowOff>130124</xdr:rowOff>
    </xdr:to>
    <xdr:sp macro="" textlink="">
      <xdr:nvSpPr>
        <xdr:cNvPr id="608" name="楕円 607">
          <a:extLst>
            <a:ext uri="{FF2B5EF4-FFF2-40B4-BE49-F238E27FC236}">
              <a16:creationId xmlns:a16="http://schemas.microsoft.com/office/drawing/2014/main" id="{AB72D64E-B7BE-4498-BD31-0843121EB046}"/>
            </a:ext>
          </a:extLst>
        </xdr:cNvPr>
        <xdr:cNvSpPr/>
      </xdr:nvSpPr>
      <xdr:spPr>
        <a:xfrm>
          <a:off x="22110700" y="1014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51401</xdr:rowOff>
    </xdr:from>
    <xdr:ext cx="469744" cy="259045"/>
    <xdr:sp macro="" textlink="">
      <xdr:nvSpPr>
        <xdr:cNvPr id="609" name="【学校施設】&#10;一人当たり面積該当値テキスト">
          <a:extLst>
            <a:ext uri="{FF2B5EF4-FFF2-40B4-BE49-F238E27FC236}">
              <a16:creationId xmlns:a16="http://schemas.microsoft.com/office/drawing/2014/main" id="{328D7422-7FF2-4A59-8A96-1C63339E16C9}"/>
            </a:ext>
          </a:extLst>
        </xdr:cNvPr>
        <xdr:cNvSpPr txBox="1"/>
      </xdr:nvSpPr>
      <xdr:spPr>
        <a:xfrm>
          <a:off x="22199600" y="9995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51156</xdr:rowOff>
    </xdr:from>
    <xdr:to>
      <xdr:col>112</xdr:col>
      <xdr:colOff>38100</xdr:colOff>
      <xdr:row>59</xdr:row>
      <xdr:rowOff>152756</xdr:rowOff>
    </xdr:to>
    <xdr:sp macro="" textlink="">
      <xdr:nvSpPr>
        <xdr:cNvPr id="610" name="楕円 609">
          <a:extLst>
            <a:ext uri="{FF2B5EF4-FFF2-40B4-BE49-F238E27FC236}">
              <a16:creationId xmlns:a16="http://schemas.microsoft.com/office/drawing/2014/main" id="{AA000546-76A3-486A-B863-E835F28DC878}"/>
            </a:ext>
          </a:extLst>
        </xdr:cNvPr>
        <xdr:cNvSpPr/>
      </xdr:nvSpPr>
      <xdr:spPr>
        <a:xfrm>
          <a:off x="21272500" y="1016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79324</xdr:rowOff>
    </xdr:from>
    <xdr:to>
      <xdr:col>116</xdr:col>
      <xdr:colOff>63500</xdr:colOff>
      <xdr:row>59</xdr:row>
      <xdr:rowOff>101956</xdr:rowOff>
    </xdr:to>
    <xdr:cxnSp macro="">
      <xdr:nvCxnSpPr>
        <xdr:cNvPr id="611" name="直線コネクタ 610">
          <a:extLst>
            <a:ext uri="{FF2B5EF4-FFF2-40B4-BE49-F238E27FC236}">
              <a16:creationId xmlns:a16="http://schemas.microsoft.com/office/drawing/2014/main" id="{B4B5D597-BB67-423F-9815-79716B8835CD}"/>
            </a:ext>
          </a:extLst>
        </xdr:cNvPr>
        <xdr:cNvCxnSpPr/>
      </xdr:nvCxnSpPr>
      <xdr:spPr>
        <a:xfrm flipV="1">
          <a:off x="21323300" y="10194874"/>
          <a:ext cx="838200" cy="22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69901</xdr:rowOff>
    </xdr:from>
    <xdr:to>
      <xdr:col>107</xdr:col>
      <xdr:colOff>101600</xdr:colOff>
      <xdr:row>60</xdr:row>
      <xdr:rowOff>51</xdr:rowOff>
    </xdr:to>
    <xdr:sp macro="" textlink="">
      <xdr:nvSpPr>
        <xdr:cNvPr id="612" name="楕円 611">
          <a:extLst>
            <a:ext uri="{FF2B5EF4-FFF2-40B4-BE49-F238E27FC236}">
              <a16:creationId xmlns:a16="http://schemas.microsoft.com/office/drawing/2014/main" id="{3D015562-345C-4D82-9D99-3A9C17BB7D78}"/>
            </a:ext>
          </a:extLst>
        </xdr:cNvPr>
        <xdr:cNvSpPr/>
      </xdr:nvSpPr>
      <xdr:spPr>
        <a:xfrm>
          <a:off x="20383500" y="1018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101956</xdr:rowOff>
    </xdr:from>
    <xdr:to>
      <xdr:col>111</xdr:col>
      <xdr:colOff>177800</xdr:colOff>
      <xdr:row>59</xdr:row>
      <xdr:rowOff>120701</xdr:rowOff>
    </xdr:to>
    <xdr:cxnSp macro="">
      <xdr:nvCxnSpPr>
        <xdr:cNvPr id="613" name="直線コネクタ 612">
          <a:extLst>
            <a:ext uri="{FF2B5EF4-FFF2-40B4-BE49-F238E27FC236}">
              <a16:creationId xmlns:a16="http://schemas.microsoft.com/office/drawing/2014/main" id="{691BFA52-B798-4715-BE8F-63568B8D3C52}"/>
            </a:ext>
          </a:extLst>
        </xdr:cNvPr>
        <xdr:cNvCxnSpPr/>
      </xdr:nvCxnSpPr>
      <xdr:spPr>
        <a:xfrm flipV="1">
          <a:off x="20434300" y="10217506"/>
          <a:ext cx="889000" cy="1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90246</xdr:rowOff>
    </xdr:from>
    <xdr:to>
      <xdr:col>102</xdr:col>
      <xdr:colOff>165100</xdr:colOff>
      <xdr:row>60</xdr:row>
      <xdr:rowOff>20396</xdr:rowOff>
    </xdr:to>
    <xdr:sp macro="" textlink="">
      <xdr:nvSpPr>
        <xdr:cNvPr id="614" name="楕円 613">
          <a:extLst>
            <a:ext uri="{FF2B5EF4-FFF2-40B4-BE49-F238E27FC236}">
              <a16:creationId xmlns:a16="http://schemas.microsoft.com/office/drawing/2014/main" id="{0148B54A-49CB-46FF-BD6A-87C5183EAC8B}"/>
            </a:ext>
          </a:extLst>
        </xdr:cNvPr>
        <xdr:cNvSpPr/>
      </xdr:nvSpPr>
      <xdr:spPr>
        <a:xfrm>
          <a:off x="19494500" y="1020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120701</xdr:rowOff>
    </xdr:from>
    <xdr:to>
      <xdr:col>107</xdr:col>
      <xdr:colOff>50800</xdr:colOff>
      <xdr:row>59</xdr:row>
      <xdr:rowOff>141046</xdr:rowOff>
    </xdr:to>
    <xdr:cxnSp macro="">
      <xdr:nvCxnSpPr>
        <xdr:cNvPr id="615" name="直線コネクタ 614">
          <a:extLst>
            <a:ext uri="{FF2B5EF4-FFF2-40B4-BE49-F238E27FC236}">
              <a16:creationId xmlns:a16="http://schemas.microsoft.com/office/drawing/2014/main" id="{495FD445-4813-4A8F-9B31-59F20C5FD408}"/>
            </a:ext>
          </a:extLst>
        </xdr:cNvPr>
        <xdr:cNvCxnSpPr/>
      </xdr:nvCxnSpPr>
      <xdr:spPr>
        <a:xfrm flipV="1">
          <a:off x="19545300" y="10236251"/>
          <a:ext cx="889000" cy="2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111963</xdr:rowOff>
    </xdr:from>
    <xdr:to>
      <xdr:col>98</xdr:col>
      <xdr:colOff>38100</xdr:colOff>
      <xdr:row>60</xdr:row>
      <xdr:rowOff>42113</xdr:rowOff>
    </xdr:to>
    <xdr:sp macro="" textlink="">
      <xdr:nvSpPr>
        <xdr:cNvPr id="616" name="楕円 615">
          <a:extLst>
            <a:ext uri="{FF2B5EF4-FFF2-40B4-BE49-F238E27FC236}">
              <a16:creationId xmlns:a16="http://schemas.microsoft.com/office/drawing/2014/main" id="{2F75AE74-8072-40C1-889C-6B9962174700}"/>
            </a:ext>
          </a:extLst>
        </xdr:cNvPr>
        <xdr:cNvSpPr/>
      </xdr:nvSpPr>
      <xdr:spPr>
        <a:xfrm>
          <a:off x="18605500" y="1022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141046</xdr:rowOff>
    </xdr:from>
    <xdr:to>
      <xdr:col>102</xdr:col>
      <xdr:colOff>114300</xdr:colOff>
      <xdr:row>59</xdr:row>
      <xdr:rowOff>162763</xdr:rowOff>
    </xdr:to>
    <xdr:cxnSp macro="">
      <xdr:nvCxnSpPr>
        <xdr:cNvPr id="617" name="直線コネクタ 616">
          <a:extLst>
            <a:ext uri="{FF2B5EF4-FFF2-40B4-BE49-F238E27FC236}">
              <a16:creationId xmlns:a16="http://schemas.microsoft.com/office/drawing/2014/main" id="{1E609B8B-659B-4B3C-9511-C4D9710914BB}"/>
            </a:ext>
          </a:extLst>
        </xdr:cNvPr>
        <xdr:cNvCxnSpPr/>
      </xdr:nvCxnSpPr>
      <xdr:spPr>
        <a:xfrm flipV="1">
          <a:off x="18656300" y="10256596"/>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168343</xdr:rowOff>
    </xdr:from>
    <xdr:ext cx="469744" cy="259045"/>
    <xdr:sp macro="" textlink="">
      <xdr:nvSpPr>
        <xdr:cNvPr id="618" name="n_1aveValue【学校施設】&#10;一人当たり面積">
          <a:extLst>
            <a:ext uri="{FF2B5EF4-FFF2-40B4-BE49-F238E27FC236}">
              <a16:creationId xmlns:a16="http://schemas.microsoft.com/office/drawing/2014/main" id="{4CB4E987-83C4-41A9-9CC7-F9D79BF82899}"/>
            </a:ext>
          </a:extLst>
        </xdr:cNvPr>
        <xdr:cNvSpPr txBox="1"/>
      </xdr:nvSpPr>
      <xdr:spPr>
        <a:xfrm>
          <a:off x="21075727" y="10455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171086</xdr:rowOff>
    </xdr:from>
    <xdr:ext cx="469744" cy="259045"/>
    <xdr:sp macro="" textlink="">
      <xdr:nvSpPr>
        <xdr:cNvPr id="619" name="n_2aveValue【学校施設】&#10;一人当たり面積">
          <a:extLst>
            <a:ext uri="{FF2B5EF4-FFF2-40B4-BE49-F238E27FC236}">
              <a16:creationId xmlns:a16="http://schemas.microsoft.com/office/drawing/2014/main" id="{E59FA844-772E-4B4C-A0FC-E4F3AF31F0A9}"/>
            </a:ext>
          </a:extLst>
        </xdr:cNvPr>
        <xdr:cNvSpPr txBox="1"/>
      </xdr:nvSpPr>
      <xdr:spPr>
        <a:xfrm>
          <a:off x="20199427" y="1045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2608</xdr:rowOff>
    </xdr:from>
    <xdr:ext cx="469744" cy="259045"/>
    <xdr:sp macro="" textlink="">
      <xdr:nvSpPr>
        <xdr:cNvPr id="620" name="n_3aveValue【学校施設】&#10;一人当たり面積">
          <a:extLst>
            <a:ext uri="{FF2B5EF4-FFF2-40B4-BE49-F238E27FC236}">
              <a16:creationId xmlns:a16="http://schemas.microsoft.com/office/drawing/2014/main" id="{422D41E6-7215-41C9-ACFB-0265F89DAAC2}"/>
            </a:ext>
          </a:extLst>
        </xdr:cNvPr>
        <xdr:cNvSpPr txBox="1"/>
      </xdr:nvSpPr>
      <xdr:spPr>
        <a:xfrm>
          <a:off x="19310427" y="1046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19753</xdr:rowOff>
    </xdr:from>
    <xdr:ext cx="469744" cy="259045"/>
    <xdr:sp macro="" textlink="">
      <xdr:nvSpPr>
        <xdr:cNvPr id="621" name="n_4aveValue【学校施設】&#10;一人当たり面積">
          <a:extLst>
            <a:ext uri="{FF2B5EF4-FFF2-40B4-BE49-F238E27FC236}">
              <a16:creationId xmlns:a16="http://schemas.microsoft.com/office/drawing/2014/main" id="{F057D567-EB7A-4324-9039-024F465D0D5D}"/>
            </a:ext>
          </a:extLst>
        </xdr:cNvPr>
        <xdr:cNvSpPr txBox="1"/>
      </xdr:nvSpPr>
      <xdr:spPr>
        <a:xfrm>
          <a:off x="18421427" y="10478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169283</xdr:rowOff>
    </xdr:from>
    <xdr:ext cx="469744" cy="259045"/>
    <xdr:sp macro="" textlink="">
      <xdr:nvSpPr>
        <xdr:cNvPr id="622" name="n_1mainValue【学校施設】&#10;一人当たり面積">
          <a:extLst>
            <a:ext uri="{FF2B5EF4-FFF2-40B4-BE49-F238E27FC236}">
              <a16:creationId xmlns:a16="http://schemas.microsoft.com/office/drawing/2014/main" id="{343CDDEC-F90F-46BF-B424-4C7E199E3457}"/>
            </a:ext>
          </a:extLst>
        </xdr:cNvPr>
        <xdr:cNvSpPr txBox="1"/>
      </xdr:nvSpPr>
      <xdr:spPr>
        <a:xfrm>
          <a:off x="21075727" y="9941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16578</xdr:rowOff>
    </xdr:from>
    <xdr:ext cx="469744" cy="259045"/>
    <xdr:sp macro="" textlink="">
      <xdr:nvSpPr>
        <xdr:cNvPr id="623" name="n_2mainValue【学校施設】&#10;一人当たり面積">
          <a:extLst>
            <a:ext uri="{FF2B5EF4-FFF2-40B4-BE49-F238E27FC236}">
              <a16:creationId xmlns:a16="http://schemas.microsoft.com/office/drawing/2014/main" id="{6FA9A9FC-B5A4-40AD-B2DF-C62DF5E41639}"/>
            </a:ext>
          </a:extLst>
        </xdr:cNvPr>
        <xdr:cNvSpPr txBox="1"/>
      </xdr:nvSpPr>
      <xdr:spPr>
        <a:xfrm>
          <a:off x="20199427" y="9960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36923</xdr:rowOff>
    </xdr:from>
    <xdr:ext cx="469744" cy="259045"/>
    <xdr:sp macro="" textlink="">
      <xdr:nvSpPr>
        <xdr:cNvPr id="624" name="n_3mainValue【学校施設】&#10;一人当たり面積">
          <a:extLst>
            <a:ext uri="{FF2B5EF4-FFF2-40B4-BE49-F238E27FC236}">
              <a16:creationId xmlns:a16="http://schemas.microsoft.com/office/drawing/2014/main" id="{EBC6AB9D-69E6-4A2A-8B1F-9658C4647E93}"/>
            </a:ext>
          </a:extLst>
        </xdr:cNvPr>
        <xdr:cNvSpPr txBox="1"/>
      </xdr:nvSpPr>
      <xdr:spPr>
        <a:xfrm>
          <a:off x="19310427" y="9981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58640</xdr:rowOff>
    </xdr:from>
    <xdr:ext cx="469744" cy="259045"/>
    <xdr:sp macro="" textlink="">
      <xdr:nvSpPr>
        <xdr:cNvPr id="625" name="n_4mainValue【学校施設】&#10;一人当たり面積">
          <a:extLst>
            <a:ext uri="{FF2B5EF4-FFF2-40B4-BE49-F238E27FC236}">
              <a16:creationId xmlns:a16="http://schemas.microsoft.com/office/drawing/2014/main" id="{E574DA1F-C88F-4801-B01C-83203837FF27}"/>
            </a:ext>
          </a:extLst>
        </xdr:cNvPr>
        <xdr:cNvSpPr txBox="1"/>
      </xdr:nvSpPr>
      <xdr:spPr>
        <a:xfrm>
          <a:off x="18421427" y="10002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C8D1927C-0123-44F3-A339-BD8C5006B05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A39CD733-12C9-47C2-9179-FD315B25D6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0BB51CDF-06E8-483D-86CD-ED7BCD9719E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3C879CEC-6FE2-4DEC-B3B5-F03B9AEF3E5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0A46601E-E24F-4041-8F5B-EB16B3E2634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C20096B2-B3C5-40D9-B534-AEDBC710163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71F22680-D529-4DAA-865F-7A258D28349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5D3FC0B1-1ABE-4073-AEBA-86716DFAB9C2}"/>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24C1D4CA-91EF-416D-8675-7D2A8F9D57B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F093401B-65EB-40CB-A63F-6A06EF21143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64E2984F-ECA0-4482-AE42-4D6BDC4D0A2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3CCADDFA-8316-4850-9846-AF62AF38E54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6CF27B7B-7610-4862-BA72-02078D25C9B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68FF4459-F312-4EA0-93E2-A8A155B307B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32EA6329-7662-4665-ABA0-9AA4A3FBF51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947DF2C8-93D3-4D0E-AFFC-B875457E30DB}"/>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55F27E0C-8C54-4C9A-90FF-2A105906D9E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34E0D709-3520-45FC-AA0A-097468E42A7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A217FD75-1345-443E-B03E-CF00A7E343F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C2AF8AD7-ECF1-48F8-8FF5-9708A1DDE97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39EAE187-8251-4775-A7EC-FF82CAB450F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BD68A5C7-98D8-41A4-BEE6-7DB78828B7D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101E96ED-F4A3-413E-ACAF-5F6BAD02510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FB7DD022-5E59-4120-B90C-D8D73F64D69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0B5F9BB6-BDC9-4869-9275-DB375280A35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DB6A120E-9E26-4E44-A8EB-593151AE211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0F095C5A-0944-4B3B-99CB-3CFB5D89648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3" name="直線コネクタ 652">
          <a:extLst>
            <a:ext uri="{FF2B5EF4-FFF2-40B4-BE49-F238E27FC236}">
              <a16:creationId xmlns:a16="http://schemas.microsoft.com/office/drawing/2014/main" id="{25078252-9D3A-47D1-9A0D-FD11DE4FD04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4" name="テキスト ボックス 653">
          <a:extLst>
            <a:ext uri="{FF2B5EF4-FFF2-40B4-BE49-F238E27FC236}">
              <a16:creationId xmlns:a16="http://schemas.microsoft.com/office/drawing/2014/main" id="{1F67FB8F-9C2D-4E3D-87D1-2E3D10E3BE26}"/>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5" name="直線コネクタ 654">
          <a:extLst>
            <a:ext uri="{FF2B5EF4-FFF2-40B4-BE49-F238E27FC236}">
              <a16:creationId xmlns:a16="http://schemas.microsoft.com/office/drawing/2014/main" id="{2B5D22B0-D8BE-44D1-BAB9-64FCDFBDA5BE}"/>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6" name="テキスト ボックス 655">
          <a:extLst>
            <a:ext uri="{FF2B5EF4-FFF2-40B4-BE49-F238E27FC236}">
              <a16:creationId xmlns:a16="http://schemas.microsoft.com/office/drawing/2014/main" id="{1BB02575-F98E-4D60-B12D-A9C2D9E82461}"/>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7" name="直線コネクタ 656">
          <a:extLst>
            <a:ext uri="{FF2B5EF4-FFF2-40B4-BE49-F238E27FC236}">
              <a16:creationId xmlns:a16="http://schemas.microsoft.com/office/drawing/2014/main" id="{CB20CB1D-733E-4784-B289-CDD5B058D43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8" name="テキスト ボックス 657">
          <a:extLst>
            <a:ext uri="{FF2B5EF4-FFF2-40B4-BE49-F238E27FC236}">
              <a16:creationId xmlns:a16="http://schemas.microsoft.com/office/drawing/2014/main" id="{7514CD66-F5D1-4458-9C6A-A6E4F17C65AD}"/>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9" name="直線コネクタ 658">
          <a:extLst>
            <a:ext uri="{FF2B5EF4-FFF2-40B4-BE49-F238E27FC236}">
              <a16:creationId xmlns:a16="http://schemas.microsoft.com/office/drawing/2014/main" id="{D25780DE-9782-483E-A9FD-A9A046CE43FA}"/>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0" name="テキスト ボックス 659">
          <a:extLst>
            <a:ext uri="{FF2B5EF4-FFF2-40B4-BE49-F238E27FC236}">
              <a16:creationId xmlns:a16="http://schemas.microsoft.com/office/drawing/2014/main" id="{0B2465FE-C123-4C1B-ADAE-149BE405302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1" name="直線コネクタ 660">
          <a:extLst>
            <a:ext uri="{FF2B5EF4-FFF2-40B4-BE49-F238E27FC236}">
              <a16:creationId xmlns:a16="http://schemas.microsoft.com/office/drawing/2014/main" id="{0192457A-2275-435B-BF65-419DC1071B21}"/>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2" name="テキスト ボックス 661">
          <a:extLst>
            <a:ext uri="{FF2B5EF4-FFF2-40B4-BE49-F238E27FC236}">
              <a16:creationId xmlns:a16="http://schemas.microsoft.com/office/drawing/2014/main" id="{F7980A47-EB08-47D4-862C-E9AAC940A8BE}"/>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3" name="直線コネクタ 662">
          <a:extLst>
            <a:ext uri="{FF2B5EF4-FFF2-40B4-BE49-F238E27FC236}">
              <a16:creationId xmlns:a16="http://schemas.microsoft.com/office/drawing/2014/main" id="{B629BD1B-DCD8-4455-811E-4437D42C32D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4" name="テキスト ボックス 663">
          <a:extLst>
            <a:ext uri="{FF2B5EF4-FFF2-40B4-BE49-F238E27FC236}">
              <a16:creationId xmlns:a16="http://schemas.microsoft.com/office/drawing/2014/main" id="{3CCBFB92-CDE3-4FBE-86AF-A20E854E337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5" name="【公民館】&#10;有形固定資産減価償却率グラフ枠">
          <a:extLst>
            <a:ext uri="{FF2B5EF4-FFF2-40B4-BE49-F238E27FC236}">
              <a16:creationId xmlns:a16="http://schemas.microsoft.com/office/drawing/2014/main" id="{F6DE8E43-48A8-4429-A637-C3D7B95AB9C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666" name="直線コネクタ 665">
          <a:extLst>
            <a:ext uri="{FF2B5EF4-FFF2-40B4-BE49-F238E27FC236}">
              <a16:creationId xmlns:a16="http://schemas.microsoft.com/office/drawing/2014/main" id="{271EC8FF-D972-4B37-AA4E-51F8ADF24E09}"/>
            </a:ext>
          </a:extLst>
        </xdr:cNvPr>
        <xdr:cNvCxnSpPr/>
      </xdr:nvCxnSpPr>
      <xdr:spPr>
        <a:xfrm flipV="1">
          <a:off x="16318864"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7" name="【公民館】&#10;有形固定資産減価償却率最小値テキスト">
          <a:extLst>
            <a:ext uri="{FF2B5EF4-FFF2-40B4-BE49-F238E27FC236}">
              <a16:creationId xmlns:a16="http://schemas.microsoft.com/office/drawing/2014/main" id="{E91A0250-D2F3-4938-8E7A-E5252C321A49}"/>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8" name="直線コネクタ 667">
          <a:extLst>
            <a:ext uri="{FF2B5EF4-FFF2-40B4-BE49-F238E27FC236}">
              <a16:creationId xmlns:a16="http://schemas.microsoft.com/office/drawing/2014/main" id="{BB69BD1B-8789-49B1-928A-5D8997A97CED}"/>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669" name="【公民館】&#10;有形固定資産減価償却率最大値テキスト">
          <a:extLst>
            <a:ext uri="{FF2B5EF4-FFF2-40B4-BE49-F238E27FC236}">
              <a16:creationId xmlns:a16="http://schemas.microsoft.com/office/drawing/2014/main" id="{B1A59D6C-7072-488E-953E-1FA474012CD5}"/>
            </a:ext>
          </a:extLst>
        </xdr:cNvPr>
        <xdr:cNvSpPr txBox="1"/>
      </xdr:nvSpPr>
      <xdr:spPr>
        <a:xfrm>
          <a:off x="16357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670" name="直線コネクタ 669">
          <a:extLst>
            <a:ext uri="{FF2B5EF4-FFF2-40B4-BE49-F238E27FC236}">
              <a16:creationId xmlns:a16="http://schemas.microsoft.com/office/drawing/2014/main" id="{CBBE485F-1256-467F-921D-E22257C72AA5}"/>
            </a:ext>
          </a:extLst>
        </xdr:cNvPr>
        <xdr:cNvCxnSpPr/>
      </xdr:nvCxnSpPr>
      <xdr:spPr>
        <a:xfrm>
          <a:off x="16230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671" name="【公民館】&#10;有形固定資産減価償却率平均値テキスト">
          <a:extLst>
            <a:ext uri="{FF2B5EF4-FFF2-40B4-BE49-F238E27FC236}">
              <a16:creationId xmlns:a16="http://schemas.microsoft.com/office/drawing/2014/main" id="{96EF2D84-9A02-4507-B401-A236E8800CF5}"/>
            </a:ext>
          </a:extLst>
        </xdr:cNvPr>
        <xdr:cNvSpPr txBox="1"/>
      </xdr:nvSpPr>
      <xdr:spPr>
        <a:xfrm>
          <a:off x="16357600" y="1788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672" name="フローチャート: 判断 671">
          <a:extLst>
            <a:ext uri="{FF2B5EF4-FFF2-40B4-BE49-F238E27FC236}">
              <a16:creationId xmlns:a16="http://schemas.microsoft.com/office/drawing/2014/main" id="{13100857-A96C-4CCC-A683-5B8C563DB715}"/>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673" name="フローチャート: 判断 672">
          <a:extLst>
            <a:ext uri="{FF2B5EF4-FFF2-40B4-BE49-F238E27FC236}">
              <a16:creationId xmlns:a16="http://schemas.microsoft.com/office/drawing/2014/main" id="{1DC435EF-C800-4ABB-B2A6-15AFA911D2D1}"/>
            </a:ext>
          </a:extLst>
        </xdr:cNvPr>
        <xdr:cNvSpPr/>
      </xdr:nvSpPr>
      <xdr:spPr>
        <a:xfrm>
          <a:off x="15430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674" name="フローチャート: 判断 673">
          <a:extLst>
            <a:ext uri="{FF2B5EF4-FFF2-40B4-BE49-F238E27FC236}">
              <a16:creationId xmlns:a16="http://schemas.microsoft.com/office/drawing/2014/main" id="{F00CCABA-2C02-4B69-B5F1-F984653F0C7A}"/>
            </a:ext>
          </a:extLst>
        </xdr:cNvPr>
        <xdr:cNvSpPr/>
      </xdr:nvSpPr>
      <xdr:spPr>
        <a:xfrm>
          <a:off x="1454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675" name="フローチャート: 判断 674">
          <a:extLst>
            <a:ext uri="{FF2B5EF4-FFF2-40B4-BE49-F238E27FC236}">
              <a16:creationId xmlns:a16="http://schemas.microsoft.com/office/drawing/2014/main" id="{0BE36593-BE4F-4CEB-94FD-EA13F0AC1DB4}"/>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676" name="フローチャート: 判断 675">
          <a:extLst>
            <a:ext uri="{FF2B5EF4-FFF2-40B4-BE49-F238E27FC236}">
              <a16:creationId xmlns:a16="http://schemas.microsoft.com/office/drawing/2014/main" id="{8B7EFF7F-15A3-4BF9-9939-94961A8AFAD6}"/>
            </a:ext>
          </a:extLst>
        </xdr:cNvPr>
        <xdr:cNvSpPr/>
      </xdr:nvSpPr>
      <xdr:spPr>
        <a:xfrm>
          <a:off x="12763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7D95A51C-E12B-4AE0-AA86-E433E5676BD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E7BD34B3-FB72-4F09-9478-783AC7B33A9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4CA09902-767F-4553-88C8-8FC5AD50DA0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8FB368EC-8C59-4157-AA56-1D9146C7018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A9D6303E-BF0B-4893-84A5-DDD7D3E324A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143511</xdr:rowOff>
    </xdr:from>
    <xdr:to>
      <xdr:col>85</xdr:col>
      <xdr:colOff>177800</xdr:colOff>
      <xdr:row>106</xdr:row>
      <xdr:rowOff>73661</xdr:rowOff>
    </xdr:to>
    <xdr:sp macro="" textlink="">
      <xdr:nvSpPr>
        <xdr:cNvPr id="682" name="楕円 681">
          <a:extLst>
            <a:ext uri="{FF2B5EF4-FFF2-40B4-BE49-F238E27FC236}">
              <a16:creationId xmlns:a16="http://schemas.microsoft.com/office/drawing/2014/main" id="{BFC61155-6610-4C76-BEA1-95080BB98C50}"/>
            </a:ext>
          </a:extLst>
        </xdr:cNvPr>
        <xdr:cNvSpPr/>
      </xdr:nvSpPr>
      <xdr:spPr>
        <a:xfrm>
          <a:off x="16268700" y="1814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121938</xdr:rowOff>
    </xdr:from>
    <xdr:ext cx="405111" cy="259045"/>
    <xdr:sp macro="" textlink="">
      <xdr:nvSpPr>
        <xdr:cNvPr id="683" name="【公民館】&#10;有形固定資産減価償却率該当値テキスト">
          <a:extLst>
            <a:ext uri="{FF2B5EF4-FFF2-40B4-BE49-F238E27FC236}">
              <a16:creationId xmlns:a16="http://schemas.microsoft.com/office/drawing/2014/main" id="{5A0B8DD1-49DB-46CB-8FE8-BD310B283BDD}"/>
            </a:ext>
          </a:extLst>
        </xdr:cNvPr>
        <xdr:cNvSpPr txBox="1"/>
      </xdr:nvSpPr>
      <xdr:spPr>
        <a:xfrm>
          <a:off x="16357600" y="1812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107314</xdr:rowOff>
    </xdr:from>
    <xdr:to>
      <xdr:col>81</xdr:col>
      <xdr:colOff>101600</xdr:colOff>
      <xdr:row>106</xdr:row>
      <xdr:rowOff>37464</xdr:rowOff>
    </xdr:to>
    <xdr:sp macro="" textlink="">
      <xdr:nvSpPr>
        <xdr:cNvPr id="684" name="楕円 683">
          <a:extLst>
            <a:ext uri="{FF2B5EF4-FFF2-40B4-BE49-F238E27FC236}">
              <a16:creationId xmlns:a16="http://schemas.microsoft.com/office/drawing/2014/main" id="{D16E876D-049A-4CE4-BB55-515F97683DBE}"/>
            </a:ext>
          </a:extLst>
        </xdr:cNvPr>
        <xdr:cNvSpPr/>
      </xdr:nvSpPr>
      <xdr:spPr>
        <a:xfrm>
          <a:off x="15430500" y="1810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158114</xdr:rowOff>
    </xdr:from>
    <xdr:to>
      <xdr:col>85</xdr:col>
      <xdr:colOff>127000</xdr:colOff>
      <xdr:row>106</xdr:row>
      <xdr:rowOff>22861</xdr:rowOff>
    </xdr:to>
    <xdr:cxnSp macro="">
      <xdr:nvCxnSpPr>
        <xdr:cNvPr id="685" name="直線コネクタ 684">
          <a:extLst>
            <a:ext uri="{FF2B5EF4-FFF2-40B4-BE49-F238E27FC236}">
              <a16:creationId xmlns:a16="http://schemas.microsoft.com/office/drawing/2014/main" id="{A19C584B-6430-401F-91B8-19ABE389BC64}"/>
            </a:ext>
          </a:extLst>
        </xdr:cNvPr>
        <xdr:cNvCxnSpPr/>
      </xdr:nvCxnSpPr>
      <xdr:spPr>
        <a:xfrm>
          <a:off x="15481300" y="18160364"/>
          <a:ext cx="8382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65405</xdr:rowOff>
    </xdr:from>
    <xdr:to>
      <xdr:col>76</xdr:col>
      <xdr:colOff>165100</xdr:colOff>
      <xdr:row>105</xdr:row>
      <xdr:rowOff>167005</xdr:rowOff>
    </xdr:to>
    <xdr:sp macro="" textlink="">
      <xdr:nvSpPr>
        <xdr:cNvPr id="686" name="楕円 685">
          <a:extLst>
            <a:ext uri="{FF2B5EF4-FFF2-40B4-BE49-F238E27FC236}">
              <a16:creationId xmlns:a16="http://schemas.microsoft.com/office/drawing/2014/main" id="{82F04C68-3921-4427-9513-FBADE312D7E8}"/>
            </a:ext>
          </a:extLst>
        </xdr:cNvPr>
        <xdr:cNvSpPr/>
      </xdr:nvSpPr>
      <xdr:spPr>
        <a:xfrm>
          <a:off x="14541500" y="1806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116205</xdr:rowOff>
    </xdr:from>
    <xdr:to>
      <xdr:col>81</xdr:col>
      <xdr:colOff>50800</xdr:colOff>
      <xdr:row>105</xdr:row>
      <xdr:rowOff>158114</xdr:rowOff>
    </xdr:to>
    <xdr:cxnSp macro="">
      <xdr:nvCxnSpPr>
        <xdr:cNvPr id="687" name="直線コネクタ 686">
          <a:extLst>
            <a:ext uri="{FF2B5EF4-FFF2-40B4-BE49-F238E27FC236}">
              <a16:creationId xmlns:a16="http://schemas.microsoft.com/office/drawing/2014/main" id="{2EDACA78-5C73-4F20-AF0E-D2530A17AFED}"/>
            </a:ext>
          </a:extLst>
        </xdr:cNvPr>
        <xdr:cNvCxnSpPr/>
      </xdr:nvCxnSpPr>
      <xdr:spPr>
        <a:xfrm>
          <a:off x="14592300" y="1811845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25400</xdr:rowOff>
    </xdr:from>
    <xdr:to>
      <xdr:col>72</xdr:col>
      <xdr:colOff>38100</xdr:colOff>
      <xdr:row>105</xdr:row>
      <xdr:rowOff>127000</xdr:rowOff>
    </xdr:to>
    <xdr:sp macro="" textlink="">
      <xdr:nvSpPr>
        <xdr:cNvPr id="688" name="楕円 687">
          <a:extLst>
            <a:ext uri="{FF2B5EF4-FFF2-40B4-BE49-F238E27FC236}">
              <a16:creationId xmlns:a16="http://schemas.microsoft.com/office/drawing/2014/main" id="{D67D7281-5872-4EAD-B304-A0EFDCC06BFF}"/>
            </a:ext>
          </a:extLst>
        </xdr:cNvPr>
        <xdr:cNvSpPr/>
      </xdr:nvSpPr>
      <xdr:spPr>
        <a:xfrm>
          <a:off x="13652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76200</xdr:rowOff>
    </xdr:from>
    <xdr:to>
      <xdr:col>76</xdr:col>
      <xdr:colOff>114300</xdr:colOff>
      <xdr:row>105</xdr:row>
      <xdr:rowOff>116205</xdr:rowOff>
    </xdr:to>
    <xdr:cxnSp macro="">
      <xdr:nvCxnSpPr>
        <xdr:cNvPr id="689" name="直線コネクタ 688">
          <a:extLst>
            <a:ext uri="{FF2B5EF4-FFF2-40B4-BE49-F238E27FC236}">
              <a16:creationId xmlns:a16="http://schemas.microsoft.com/office/drawing/2014/main" id="{02B4B738-CC35-4CA5-A2C5-2D596C0E278C}"/>
            </a:ext>
          </a:extLst>
        </xdr:cNvPr>
        <xdr:cNvCxnSpPr/>
      </xdr:nvCxnSpPr>
      <xdr:spPr>
        <a:xfrm>
          <a:off x="13703300" y="180784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156845</xdr:rowOff>
    </xdr:from>
    <xdr:to>
      <xdr:col>67</xdr:col>
      <xdr:colOff>101600</xdr:colOff>
      <xdr:row>105</xdr:row>
      <xdr:rowOff>86995</xdr:rowOff>
    </xdr:to>
    <xdr:sp macro="" textlink="">
      <xdr:nvSpPr>
        <xdr:cNvPr id="690" name="楕円 689">
          <a:extLst>
            <a:ext uri="{FF2B5EF4-FFF2-40B4-BE49-F238E27FC236}">
              <a16:creationId xmlns:a16="http://schemas.microsoft.com/office/drawing/2014/main" id="{97E5F4D8-4565-4BB4-A4E5-89EECD6E27C1}"/>
            </a:ext>
          </a:extLst>
        </xdr:cNvPr>
        <xdr:cNvSpPr/>
      </xdr:nvSpPr>
      <xdr:spPr>
        <a:xfrm>
          <a:off x="12763500" y="1798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36195</xdr:rowOff>
    </xdr:from>
    <xdr:to>
      <xdr:col>71</xdr:col>
      <xdr:colOff>177800</xdr:colOff>
      <xdr:row>105</xdr:row>
      <xdr:rowOff>76200</xdr:rowOff>
    </xdr:to>
    <xdr:cxnSp macro="">
      <xdr:nvCxnSpPr>
        <xdr:cNvPr id="691" name="直線コネクタ 690">
          <a:extLst>
            <a:ext uri="{FF2B5EF4-FFF2-40B4-BE49-F238E27FC236}">
              <a16:creationId xmlns:a16="http://schemas.microsoft.com/office/drawing/2014/main" id="{1247086D-01DD-4A02-A04F-A401C3CCD9D3}"/>
            </a:ext>
          </a:extLst>
        </xdr:cNvPr>
        <xdr:cNvCxnSpPr/>
      </xdr:nvCxnSpPr>
      <xdr:spPr>
        <a:xfrm>
          <a:off x="12814300" y="180384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38752</xdr:rowOff>
    </xdr:from>
    <xdr:ext cx="405111" cy="259045"/>
    <xdr:sp macro="" textlink="">
      <xdr:nvSpPr>
        <xdr:cNvPr id="692" name="n_1aveValue【公民館】&#10;有形固定資産減価償却率">
          <a:extLst>
            <a:ext uri="{FF2B5EF4-FFF2-40B4-BE49-F238E27FC236}">
              <a16:creationId xmlns:a16="http://schemas.microsoft.com/office/drawing/2014/main" id="{E8B40EEF-81A5-4965-AF60-673653FCDEC4}"/>
            </a:ext>
          </a:extLst>
        </xdr:cNvPr>
        <xdr:cNvSpPr txBox="1"/>
      </xdr:nvSpPr>
      <xdr:spPr>
        <a:xfrm>
          <a:off x="152660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7638</xdr:rowOff>
    </xdr:from>
    <xdr:ext cx="405111" cy="259045"/>
    <xdr:sp macro="" textlink="">
      <xdr:nvSpPr>
        <xdr:cNvPr id="693" name="n_2aveValue【公民館】&#10;有形固定資産減価償却率">
          <a:extLst>
            <a:ext uri="{FF2B5EF4-FFF2-40B4-BE49-F238E27FC236}">
              <a16:creationId xmlns:a16="http://schemas.microsoft.com/office/drawing/2014/main" id="{AB80463F-9F7A-44E6-931D-1A1A98E5CF56}"/>
            </a:ext>
          </a:extLst>
        </xdr:cNvPr>
        <xdr:cNvSpPr txBox="1"/>
      </xdr:nvSpPr>
      <xdr:spPr>
        <a:xfrm>
          <a:off x="14389744" y="1818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694" name="n_3aveValue【公民館】&#10;有形固定資産減価償却率">
          <a:extLst>
            <a:ext uri="{FF2B5EF4-FFF2-40B4-BE49-F238E27FC236}">
              <a16:creationId xmlns:a16="http://schemas.microsoft.com/office/drawing/2014/main" id="{A93448B2-AF35-4F4E-8602-6DD8404F10C5}"/>
            </a:ext>
          </a:extLst>
        </xdr:cNvPr>
        <xdr:cNvSpPr txBox="1"/>
      </xdr:nvSpPr>
      <xdr:spPr>
        <a:xfrm>
          <a:off x="13500744" y="181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13352</xdr:rowOff>
    </xdr:from>
    <xdr:ext cx="405111" cy="259045"/>
    <xdr:sp macro="" textlink="">
      <xdr:nvSpPr>
        <xdr:cNvPr id="695" name="n_4aveValue【公民館】&#10;有形固定資産減価償却率">
          <a:extLst>
            <a:ext uri="{FF2B5EF4-FFF2-40B4-BE49-F238E27FC236}">
              <a16:creationId xmlns:a16="http://schemas.microsoft.com/office/drawing/2014/main" id="{4C0FD093-BE79-42D4-B808-D16E9AF72B5B}"/>
            </a:ext>
          </a:extLst>
        </xdr:cNvPr>
        <xdr:cNvSpPr txBox="1"/>
      </xdr:nvSpPr>
      <xdr:spPr>
        <a:xfrm>
          <a:off x="12611744" y="181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28591</xdr:rowOff>
    </xdr:from>
    <xdr:ext cx="405111" cy="259045"/>
    <xdr:sp macro="" textlink="">
      <xdr:nvSpPr>
        <xdr:cNvPr id="696" name="n_1mainValue【公民館】&#10;有形固定資産減価償却率">
          <a:extLst>
            <a:ext uri="{FF2B5EF4-FFF2-40B4-BE49-F238E27FC236}">
              <a16:creationId xmlns:a16="http://schemas.microsoft.com/office/drawing/2014/main" id="{9A290519-525E-4446-B24C-3DB6CA297DCF}"/>
            </a:ext>
          </a:extLst>
        </xdr:cNvPr>
        <xdr:cNvSpPr txBox="1"/>
      </xdr:nvSpPr>
      <xdr:spPr>
        <a:xfrm>
          <a:off x="15266044" y="1820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12082</xdr:rowOff>
    </xdr:from>
    <xdr:ext cx="405111" cy="259045"/>
    <xdr:sp macro="" textlink="">
      <xdr:nvSpPr>
        <xdr:cNvPr id="697" name="n_2mainValue【公民館】&#10;有形固定資産減価償却率">
          <a:extLst>
            <a:ext uri="{FF2B5EF4-FFF2-40B4-BE49-F238E27FC236}">
              <a16:creationId xmlns:a16="http://schemas.microsoft.com/office/drawing/2014/main" id="{43F447E9-6CB3-4051-B714-FDE70A67200B}"/>
            </a:ext>
          </a:extLst>
        </xdr:cNvPr>
        <xdr:cNvSpPr txBox="1"/>
      </xdr:nvSpPr>
      <xdr:spPr>
        <a:xfrm>
          <a:off x="14389744" y="1784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143527</xdr:rowOff>
    </xdr:from>
    <xdr:ext cx="405111" cy="259045"/>
    <xdr:sp macro="" textlink="">
      <xdr:nvSpPr>
        <xdr:cNvPr id="698" name="n_3mainValue【公民館】&#10;有形固定資産減価償却率">
          <a:extLst>
            <a:ext uri="{FF2B5EF4-FFF2-40B4-BE49-F238E27FC236}">
              <a16:creationId xmlns:a16="http://schemas.microsoft.com/office/drawing/2014/main" id="{5DA11217-16E7-4DBD-8F96-D2FC1BA2308B}"/>
            </a:ext>
          </a:extLst>
        </xdr:cNvPr>
        <xdr:cNvSpPr txBox="1"/>
      </xdr:nvSpPr>
      <xdr:spPr>
        <a:xfrm>
          <a:off x="1350074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103522</xdr:rowOff>
    </xdr:from>
    <xdr:ext cx="405111" cy="259045"/>
    <xdr:sp macro="" textlink="">
      <xdr:nvSpPr>
        <xdr:cNvPr id="699" name="n_4mainValue【公民館】&#10;有形固定資産減価償却率">
          <a:extLst>
            <a:ext uri="{FF2B5EF4-FFF2-40B4-BE49-F238E27FC236}">
              <a16:creationId xmlns:a16="http://schemas.microsoft.com/office/drawing/2014/main" id="{1D8D1A4B-6FD8-4999-A12B-BB8CCE191629}"/>
            </a:ext>
          </a:extLst>
        </xdr:cNvPr>
        <xdr:cNvSpPr txBox="1"/>
      </xdr:nvSpPr>
      <xdr:spPr>
        <a:xfrm>
          <a:off x="12611744" y="1776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F4C9DFC5-58E2-4105-8C65-23405DD35D6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F0825702-6DF2-4EAA-A32F-00CDB92FF26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610EF5C6-B1CC-48EA-804A-245C83D2684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333FF8D8-29E2-44DD-BD0D-C6F7603C62A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1186EDB0-723F-4331-A7F4-DD727040E7D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C7550BD8-BB9B-408C-B698-D6BD8C9E05D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996C8BF3-B261-4C37-95E3-0239EC78DB0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35D80E92-B85D-4665-9908-8E6B3C9DF57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25EA4C69-C84D-497A-B6E0-FF90457F696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BDA6F0DD-DF03-4AF1-BEF2-542B44BC8E1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0" name="直線コネクタ 709">
          <a:extLst>
            <a:ext uri="{FF2B5EF4-FFF2-40B4-BE49-F238E27FC236}">
              <a16:creationId xmlns:a16="http://schemas.microsoft.com/office/drawing/2014/main" id="{CAC62851-E30D-404A-A9F9-3D7D63F4E3B1}"/>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1" name="テキスト ボックス 710">
          <a:extLst>
            <a:ext uri="{FF2B5EF4-FFF2-40B4-BE49-F238E27FC236}">
              <a16:creationId xmlns:a16="http://schemas.microsoft.com/office/drawing/2014/main" id="{0CAF02CA-FB99-47E6-A354-5C80D1BA8779}"/>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2" name="直線コネクタ 711">
          <a:extLst>
            <a:ext uri="{FF2B5EF4-FFF2-40B4-BE49-F238E27FC236}">
              <a16:creationId xmlns:a16="http://schemas.microsoft.com/office/drawing/2014/main" id="{F05EE7A0-B1F1-4C17-9B72-762A31CC880C}"/>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3" name="テキスト ボックス 712">
          <a:extLst>
            <a:ext uri="{FF2B5EF4-FFF2-40B4-BE49-F238E27FC236}">
              <a16:creationId xmlns:a16="http://schemas.microsoft.com/office/drawing/2014/main" id="{A70D0EFC-8F91-43FB-9FA0-9EF17BC0FD72}"/>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4" name="直線コネクタ 713">
          <a:extLst>
            <a:ext uri="{FF2B5EF4-FFF2-40B4-BE49-F238E27FC236}">
              <a16:creationId xmlns:a16="http://schemas.microsoft.com/office/drawing/2014/main" id="{C32A7B3C-095B-4455-B768-28F1CFF60EE6}"/>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5" name="テキスト ボックス 714">
          <a:extLst>
            <a:ext uri="{FF2B5EF4-FFF2-40B4-BE49-F238E27FC236}">
              <a16:creationId xmlns:a16="http://schemas.microsoft.com/office/drawing/2014/main" id="{4885543A-A025-4B6A-9221-1C5229774703}"/>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6" name="直線コネクタ 715">
          <a:extLst>
            <a:ext uri="{FF2B5EF4-FFF2-40B4-BE49-F238E27FC236}">
              <a16:creationId xmlns:a16="http://schemas.microsoft.com/office/drawing/2014/main" id="{FE55520E-74C4-474C-A926-34B5CC756C8C}"/>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7" name="テキスト ボックス 716">
          <a:extLst>
            <a:ext uri="{FF2B5EF4-FFF2-40B4-BE49-F238E27FC236}">
              <a16:creationId xmlns:a16="http://schemas.microsoft.com/office/drawing/2014/main" id="{FF06A43A-B0F1-4A8D-B746-E839689B1334}"/>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9BACAA4A-4AD1-4E4D-95AC-CC756B8813B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a:extLst>
            <a:ext uri="{FF2B5EF4-FFF2-40B4-BE49-F238E27FC236}">
              <a16:creationId xmlns:a16="http://schemas.microsoft.com/office/drawing/2014/main" id="{2D467218-B78D-49A9-93FA-861ED8A774D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id="{BA77E144-9505-445E-A936-5EBE215455C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721" name="直線コネクタ 720">
          <a:extLst>
            <a:ext uri="{FF2B5EF4-FFF2-40B4-BE49-F238E27FC236}">
              <a16:creationId xmlns:a16="http://schemas.microsoft.com/office/drawing/2014/main" id="{6232589E-952E-44A8-8E89-3DB35F081C67}"/>
            </a:ext>
          </a:extLst>
        </xdr:cNvPr>
        <xdr:cNvCxnSpPr/>
      </xdr:nvCxnSpPr>
      <xdr:spPr>
        <a:xfrm flipV="1">
          <a:off x="22160864" y="1744248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722" name="【公民館】&#10;一人当たり面積最小値テキスト">
          <a:extLst>
            <a:ext uri="{FF2B5EF4-FFF2-40B4-BE49-F238E27FC236}">
              <a16:creationId xmlns:a16="http://schemas.microsoft.com/office/drawing/2014/main" id="{05582F84-EE53-4B6E-A833-6E95DBFF8136}"/>
            </a:ext>
          </a:extLst>
        </xdr:cNvPr>
        <xdr:cNvSpPr txBox="1"/>
      </xdr:nvSpPr>
      <xdr:spPr>
        <a:xfrm>
          <a:off x="2219960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723" name="直線コネクタ 722">
          <a:extLst>
            <a:ext uri="{FF2B5EF4-FFF2-40B4-BE49-F238E27FC236}">
              <a16:creationId xmlns:a16="http://schemas.microsoft.com/office/drawing/2014/main" id="{D644EB25-D564-4872-99F2-C1595F3B6D93}"/>
            </a:ext>
          </a:extLst>
        </xdr:cNvPr>
        <xdr:cNvCxnSpPr/>
      </xdr:nvCxnSpPr>
      <xdr:spPr>
        <a:xfrm>
          <a:off x="22072600" y="1858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724" name="【公民館】&#10;一人当たり面積最大値テキスト">
          <a:extLst>
            <a:ext uri="{FF2B5EF4-FFF2-40B4-BE49-F238E27FC236}">
              <a16:creationId xmlns:a16="http://schemas.microsoft.com/office/drawing/2014/main" id="{9EAFDD41-0122-40C5-BD94-5A2A872D4B9D}"/>
            </a:ext>
          </a:extLst>
        </xdr:cNvPr>
        <xdr:cNvSpPr txBox="1"/>
      </xdr:nvSpPr>
      <xdr:spPr>
        <a:xfrm>
          <a:off x="22199600" y="1721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725" name="直線コネクタ 724">
          <a:extLst>
            <a:ext uri="{FF2B5EF4-FFF2-40B4-BE49-F238E27FC236}">
              <a16:creationId xmlns:a16="http://schemas.microsoft.com/office/drawing/2014/main" id="{A8FF5E00-C30A-4C72-A35C-8D2214C8A57F}"/>
            </a:ext>
          </a:extLst>
        </xdr:cNvPr>
        <xdr:cNvCxnSpPr/>
      </xdr:nvCxnSpPr>
      <xdr:spPr>
        <a:xfrm>
          <a:off x="22072600" y="1744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149217</xdr:rowOff>
    </xdr:from>
    <xdr:ext cx="469744" cy="259045"/>
    <xdr:sp macro="" textlink="">
      <xdr:nvSpPr>
        <xdr:cNvPr id="726" name="【公民館】&#10;一人当たり面積平均値テキスト">
          <a:extLst>
            <a:ext uri="{FF2B5EF4-FFF2-40B4-BE49-F238E27FC236}">
              <a16:creationId xmlns:a16="http://schemas.microsoft.com/office/drawing/2014/main" id="{DD4AB5E7-E7B7-484B-933F-C18E5B5C9B32}"/>
            </a:ext>
          </a:extLst>
        </xdr:cNvPr>
        <xdr:cNvSpPr txBox="1"/>
      </xdr:nvSpPr>
      <xdr:spPr>
        <a:xfrm>
          <a:off x="22199600" y="18322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727" name="フローチャート: 判断 726">
          <a:extLst>
            <a:ext uri="{FF2B5EF4-FFF2-40B4-BE49-F238E27FC236}">
              <a16:creationId xmlns:a16="http://schemas.microsoft.com/office/drawing/2014/main" id="{26B5A4C3-8273-4744-841C-DECB5C9DA61A}"/>
            </a:ext>
          </a:extLst>
        </xdr:cNvPr>
        <xdr:cNvSpPr/>
      </xdr:nvSpPr>
      <xdr:spPr>
        <a:xfrm>
          <a:off x="22110700" y="183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728" name="フローチャート: 判断 727">
          <a:extLst>
            <a:ext uri="{FF2B5EF4-FFF2-40B4-BE49-F238E27FC236}">
              <a16:creationId xmlns:a16="http://schemas.microsoft.com/office/drawing/2014/main" id="{D6B1740E-5630-4610-A43A-D5E14990D59E}"/>
            </a:ext>
          </a:extLst>
        </xdr:cNvPr>
        <xdr:cNvSpPr/>
      </xdr:nvSpPr>
      <xdr:spPr>
        <a:xfrm>
          <a:off x="21272500" y="1836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729" name="フローチャート: 判断 728">
          <a:extLst>
            <a:ext uri="{FF2B5EF4-FFF2-40B4-BE49-F238E27FC236}">
              <a16:creationId xmlns:a16="http://schemas.microsoft.com/office/drawing/2014/main" id="{6550391A-6E3E-4BB9-901C-710158DF09CA}"/>
            </a:ext>
          </a:extLst>
        </xdr:cNvPr>
        <xdr:cNvSpPr/>
      </xdr:nvSpPr>
      <xdr:spPr>
        <a:xfrm>
          <a:off x="20383500" y="1836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730" name="フローチャート: 判断 729">
          <a:extLst>
            <a:ext uri="{FF2B5EF4-FFF2-40B4-BE49-F238E27FC236}">
              <a16:creationId xmlns:a16="http://schemas.microsoft.com/office/drawing/2014/main" id="{79926A47-1E38-45DD-9BB8-CE1A08031BE5}"/>
            </a:ext>
          </a:extLst>
        </xdr:cNvPr>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731" name="フローチャート: 判断 730">
          <a:extLst>
            <a:ext uri="{FF2B5EF4-FFF2-40B4-BE49-F238E27FC236}">
              <a16:creationId xmlns:a16="http://schemas.microsoft.com/office/drawing/2014/main" id="{3BD24F7C-9088-42F7-A8D1-DB7071886E50}"/>
            </a:ext>
          </a:extLst>
        </xdr:cNvPr>
        <xdr:cNvSpPr/>
      </xdr:nvSpPr>
      <xdr:spPr>
        <a:xfrm>
          <a:off x="18605500" y="1836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4AB010DC-0D6B-4C46-B4A4-2765B411F62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44617B8D-33A7-476B-B5AD-7DEFF1F5D30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8656C016-345C-4E12-8FC6-13CFFCBC0E0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67F5A62E-2152-4FA3-88A9-DFB0ABBF073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C92D1439-420F-481C-8735-B00BF823F14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29514</xdr:rowOff>
    </xdr:from>
    <xdr:to>
      <xdr:col>116</xdr:col>
      <xdr:colOff>114300</xdr:colOff>
      <xdr:row>106</xdr:row>
      <xdr:rowOff>131114</xdr:rowOff>
    </xdr:to>
    <xdr:sp macro="" textlink="">
      <xdr:nvSpPr>
        <xdr:cNvPr id="737" name="楕円 736">
          <a:extLst>
            <a:ext uri="{FF2B5EF4-FFF2-40B4-BE49-F238E27FC236}">
              <a16:creationId xmlns:a16="http://schemas.microsoft.com/office/drawing/2014/main" id="{57337923-0618-4113-ABFE-F4E3EC299CBC}"/>
            </a:ext>
          </a:extLst>
        </xdr:cNvPr>
        <xdr:cNvSpPr/>
      </xdr:nvSpPr>
      <xdr:spPr>
        <a:xfrm>
          <a:off x="22110700" y="1820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52391</xdr:rowOff>
    </xdr:from>
    <xdr:ext cx="469744" cy="259045"/>
    <xdr:sp macro="" textlink="">
      <xdr:nvSpPr>
        <xdr:cNvPr id="738" name="【公民館】&#10;一人当たり面積該当値テキスト">
          <a:extLst>
            <a:ext uri="{FF2B5EF4-FFF2-40B4-BE49-F238E27FC236}">
              <a16:creationId xmlns:a16="http://schemas.microsoft.com/office/drawing/2014/main" id="{DC51BE43-F1B4-426A-94C3-1CC363D1D94D}"/>
            </a:ext>
          </a:extLst>
        </xdr:cNvPr>
        <xdr:cNvSpPr txBox="1"/>
      </xdr:nvSpPr>
      <xdr:spPr>
        <a:xfrm>
          <a:off x="22199600" y="1805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39573</xdr:rowOff>
    </xdr:from>
    <xdr:to>
      <xdr:col>112</xdr:col>
      <xdr:colOff>38100</xdr:colOff>
      <xdr:row>106</xdr:row>
      <xdr:rowOff>141173</xdr:rowOff>
    </xdr:to>
    <xdr:sp macro="" textlink="">
      <xdr:nvSpPr>
        <xdr:cNvPr id="739" name="楕円 738">
          <a:extLst>
            <a:ext uri="{FF2B5EF4-FFF2-40B4-BE49-F238E27FC236}">
              <a16:creationId xmlns:a16="http://schemas.microsoft.com/office/drawing/2014/main" id="{7AE16C3E-720B-4CA9-B911-3F74C68BB6E7}"/>
            </a:ext>
          </a:extLst>
        </xdr:cNvPr>
        <xdr:cNvSpPr/>
      </xdr:nvSpPr>
      <xdr:spPr>
        <a:xfrm>
          <a:off x="21272500" y="18213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80314</xdr:rowOff>
    </xdr:from>
    <xdr:to>
      <xdr:col>116</xdr:col>
      <xdr:colOff>63500</xdr:colOff>
      <xdr:row>106</xdr:row>
      <xdr:rowOff>90373</xdr:rowOff>
    </xdr:to>
    <xdr:cxnSp macro="">
      <xdr:nvCxnSpPr>
        <xdr:cNvPr id="740" name="直線コネクタ 739">
          <a:extLst>
            <a:ext uri="{FF2B5EF4-FFF2-40B4-BE49-F238E27FC236}">
              <a16:creationId xmlns:a16="http://schemas.microsoft.com/office/drawing/2014/main" id="{66063758-5E2F-4692-ADC1-FB30C5ECD257}"/>
            </a:ext>
          </a:extLst>
        </xdr:cNvPr>
        <xdr:cNvCxnSpPr/>
      </xdr:nvCxnSpPr>
      <xdr:spPr>
        <a:xfrm flipV="1">
          <a:off x="21323300" y="18254014"/>
          <a:ext cx="8382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47803</xdr:rowOff>
    </xdr:from>
    <xdr:to>
      <xdr:col>107</xdr:col>
      <xdr:colOff>101600</xdr:colOff>
      <xdr:row>106</xdr:row>
      <xdr:rowOff>149403</xdr:rowOff>
    </xdr:to>
    <xdr:sp macro="" textlink="">
      <xdr:nvSpPr>
        <xdr:cNvPr id="741" name="楕円 740">
          <a:extLst>
            <a:ext uri="{FF2B5EF4-FFF2-40B4-BE49-F238E27FC236}">
              <a16:creationId xmlns:a16="http://schemas.microsoft.com/office/drawing/2014/main" id="{9A109DFA-85AF-4141-AF8A-3E5211C53CE0}"/>
            </a:ext>
          </a:extLst>
        </xdr:cNvPr>
        <xdr:cNvSpPr/>
      </xdr:nvSpPr>
      <xdr:spPr>
        <a:xfrm>
          <a:off x="20383500" y="18221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90373</xdr:rowOff>
    </xdr:from>
    <xdr:to>
      <xdr:col>111</xdr:col>
      <xdr:colOff>177800</xdr:colOff>
      <xdr:row>106</xdr:row>
      <xdr:rowOff>98603</xdr:rowOff>
    </xdr:to>
    <xdr:cxnSp macro="">
      <xdr:nvCxnSpPr>
        <xdr:cNvPr id="742" name="直線コネクタ 741">
          <a:extLst>
            <a:ext uri="{FF2B5EF4-FFF2-40B4-BE49-F238E27FC236}">
              <a16:creationId xmlns:a16="http://schemas.microsoft.com/office/drawing/2014/main" id="{5F1A26B8-A400-49DE-B2A5-98115E27E986}"/>
            </a:ext>
          </a:extLst>
        </xdr:cNvPr>
        <xdr:cNvCxnSpPr/>
      </xdr:nvCxnSpPr>
      <xdr:spPr>
        <a:xfrm flipV="1">
          <a:off x="20434300" y="18264073"/>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56490</xdr:rowOff>
    </xdr:from>
    <xdr:to>
      <xdr:col>102</xdr:col>
      <xdr:colOff>165100</xdr:colOff>
      <xdr:row>106</xdr:row>
      <xdr:rowOff>158090</xdr:rowOff>
    </xdr:to>
    <xdr:sp macro="" textlink="">
      <xdr:nvSpPr>
        <xdr:cNvPr id="743" name="楕円 742">
          <a:extLst>
            <a:ext uri="{FF2B5EF4-FFF2-40B4-BE49-F238E27FC236}">
              <a16:creationId xmlns:a16="http://schemas.microsoft.com/office/drawing/2014/main" id="{5A9D5850-A367-403D-8ABF-09C74A7BC15D}"/>
            </a:ext>
          </a:extLst>
        </xdr:cNvPr>
        <xdr:cNvSpPr/>
      </xdr:nvSpPr>
      <xdr:spPr>
        <a:xfrm>
          <a:off x="19494500" y="1823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98603</xdr:rowOff>
    </xdr:from>
    <xdr:to>
      <xdr:col>107</xdr:col>
      <xdr:colOff>50800</xdr:colOff>
      <xdr:row>106</xdr:row>
      <xdr:rowOff>107290</xdr:rowOff>
    </xdr:to>
    <xdr:cxnSp macro="">
      <xdr:nvCxnSpPr>
        <xdr:cNvPr id="744" name="直線コネクタ 743">
          <a:extLst>
            <a:ext uri="{FF2B5EF4-FFF2-40B4-BE49-F238E27FC236}">
              <a16:creationId xmlns:a16="http://schemas.microsoft.com/office/drawing/2014/main" id="{734C1D0B-9F98-4A54-B1E6-912558BDC47C}"/>
            </a:ext>
          </a:extLst>
        </xdr:cNvPr>
        <xdr:cNvCxnSpPr/>
      </xdr:nvCxnSpPr>
      <xdr:spPr>
        <a:xfrm flipV="1">
          <a:off x="19545300" y="18272303"/>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66091</xdr:rowOff>
    </xdr:from>
    <xdr:to>
      <xdr:col>98</xdr:col>
      <xdr:colOff>38100</xdr:colOff>
      <xdr:row>106</xdr:row>
      <xdr:rowOff>167691</xdr:rowOff>
    </xdr:to>
    <xdr:sp macro="" textlink="">
      <xdr:nvSpPr>
        <xdr:cNvPr id="745" name="楕円 744">
          <a:extLst>
            <a:ext uri="{FF2B5EF4-FFF2-40B4-BE49-F238E27FC236}">
              <a16:creationId xmlns:a16="http://schemas.microsoft.com/office/drawing/2014/main" id="{2801FB55-1CA8-4ECF-A56E-B9B27105CED7}"/>
            </a:ext>
          </a:extLst>
        </xdr:cNvPr>
        <xdr:cNvSpPr/>
      </xdr:nvSpPr>
      <xdr:spPr>
        <a:xfrm>
          <a:off x="18605500" y="18239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107290</xdr:rowOff>
    </xdr:from>
    <xdr:to>
      <xdr:col>102</xdr:col>
      <xdr:colOff>114300</xdr:colOff>
      <xdr:row>106</xdr:row>
      <xdr:rowOff>116891</xdr:rowOff>
    </xdr:to>
    <xdr:cxnSp macro="">
      <xdr:nvCxnSpPr>
        <xdr:cNvPr id="746" name="直線コネクタ 745">
          <a:extLst>
            <a:ext uri="{FF2B5EF4-FFF2-40B4-BE49-F238E27FC236}">
              <a16:creationId xmlns:a16="http://schemas.microsoft.com/office/drawing/2014/main" id="{D332AE32-0488-48B5-81CA-C593AC732582}"/>
            </a:ext>
          </a:extLst>
        </xdr:cNvPr>
        <xdr:cNvCxnSpPr/>
      </xdr:nvCxnSpPr>
      <xdr:spPr>
        <a:xfrm flipV="1">
          <a:off x="18656300" y="18280990"/>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112641</xdr:rowOff>
    </xdr:from>
    <xdr:ext cx="469744" cy="259045"/>
    <xdr:sp macro="" textlink="">
      <xdr:nvSpPr>
        <xdr:cNvPr id="747" name="n_1aveValue【公民館】&#10;一人当たり面積">
          <a:extLst>
            <a:ext uri="{FF2B5EF4-FFF2-40B4-BE49-F238E27FC236}">
              <a16:creationId xmlns:a16="http://schemas.microsoft.com/office/drawing/2014/main" id="{551E0713-63F2-4474-832C-0E0D63F6861B}"/>
            </a:ext>
          </a:extLst>
        </xdr:cNvPr>
        <xdr:cNvSpPr txBox="1"/>
      </xdr:nvSpPr>
      <xdr:spPr>
        <a:xfrm>
          <a:off x="21075727" y="1845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116755</xdr:rowOff>
    </xdr:from>
    <xdr:ext cx="469744" cy="259045"/>
    <xdr:sp macro="" textlink="">
      <xdr:nvSpPr>
        <xdr:cNvPr id="748" name="n_2aveValue【公民館】&#10;一人当たり面積">
          <a:extLst>
            <a:ext uri="{FF2B5EF4-FFF2-40B4-BE49-F238E27FC236}">
              <a16:creationId xmlns:a16="http://schemas.microsoft.com/office/drawing/2014/main" id="{BE4A3F51-35EE-4D12-8B44-27DDE6C4782C}"/>
            </a:ext>
          </a:extLst>
        </xdr:cNvPr>
        <xdr:cNvSpPr txBox="1"/>
      </xdr:nvSpPr>
      <xdr:spPr>
        <a:xfrm>
          <a:off x="20199427" y="1846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118127</xdr:rowOff>
    </xdr:from>
    <xdr:ext cx="469744" cy="259045"/>
    <xdr:sp macro="" textlink="">
      <xdr:nvSpPr>
        <xdr:cNvPr id="749" name="n_3aveValue【公民館】&#10;一人当たり面積">
          <a:extLst>
            <a:ext uri="{FF2B5EF4-FFF2-40B4-BE49-F238E27FC236}">
              <a16:creationId xmlns:a16="http://schemas.microsoft.com/office/drawing/2014/main" id="{A4A566FC-BC03-4B96-9C20-0BE19BDE0AC8}"/>
            </a:ext>
          </a:extLst>
        </xdr:cNvPr>
        <xdr:cNvSpPr txBox="1"/>
      </xdr:nvSpPr>
      <xdr:spPr>
        <a:xfrm>
          <a:off x="19310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112183</xdr:rowOff>
    </xdr:from>
    <xdr:ext cx="469744" cy="259045"/>
    <xdr:sp macro="" textlink="">
      <xdr:nvSpPr>
        <xdr:cNvPr id="750" name="n_4aveValue【公民館】&#10;一人当たり面積">
          <a:extLst>
            <a:ext uri="{FF2B5EF4-FFF2-40B4-BE49-F238E27FC236}">
              <a16:creationId xmlns:a16="http://schemas.microsoft.com/office/drawing/2014/main" id="{406350F0-673A-4FC9-B0EF-2E8BE182FEB3}"/>
            </a:ext>
          </a:extLst>
        </xdr:cNvPr>
        <xdr:cNvSpPr txBox="1"/>
      </xdr:nvSpPr>
      <xdr:spPr>
        <a:xfrm>
          <a:off x="18421427" y="18457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157700</xdr:rowOff>
    </xdr:from>
    <xdr:ext cx="469744" cy="259045"/>
    <xdr:sp macro="" textlink="">
      <xdr:nvSpPr>
        <xdr:cNvPr id="751" name="n_1mainValue【公民館】&#10;一人当たり面積">
          <a:extLst>
            <a:ext uri="{FF2B5EF4-FFF2-40B4-BE49-F238E27FC236}">
              <a16:creationId xmlns:a16="http://schemas.microsoft.com/office/drawing/2014/main" id="{3094991C-8B63-4B02-B5FE-75C33FAA750D}"/>
            </a:ext>
          </a:extLst>
        </xdr:cNvPr>
        <xdr:cNvSpPr txBox="1"/>
      </xdr:nvSpPr>
      <xdr:spPr>
        <a:xfrm>
          <a:off x="21075727" y="17988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165930</xdr:rowOff>
    </xdr:from>
    <xdr:ext cx="469744" cy="259045"/>
    <xdr:sp macro="" textlink="">
      <xdr:nvSpPr>
        <xdr:cNvPr id="752" name="n_2mainValue【公民館】&#10;一人当たり面積">
          <a:extLst>
            <a:ext uri="{FF2B5EF4-FFF2-40B4-BE49-F238E27FC236}">
              <a16:creationId xmlns:a16="http://schemas.microsoft.com/office/drawing/2014/main" id="{5BC10E76-1AF9-4339-A4D8-F7ADA9E00F26}"/>
            </a:ext>
          </a:extLst>
        </xdr:cNvPr>
        <xdr:cNvSpPr txBox="1"/>
      </xdr:nvSpPr>
      <xdr:spPr>
        <a:xfrm>
          <a:off x="20199427" y="1799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3167</xdr:rowOff>
    </xdr:from>
    <xdr:ext cx="469744" cy="259045"/>
    <xdr:sp macro="" textlink="">
      <xdr:nvSpPr>
        <xdr:cNvPr id="753" name="n_3mainValue【公民館】&#10;一人当たり面積">
          <a:extLst>
            <a:ext uri="{FF2B5EF4-FFF2-40B4-BE49-F238E27FC236}">
              <a16:creationId xmlns:a16="http://schemas.microsoft.com/office/drawing/2014/main" id="{B06F8619-2F08-43C9-9D14-29948C5B3728}"/>
            </a:ext>
          </a:extLst>
        </xdr:cNvPr>
        <xdr:cNvSpPr txBox="1"/>
      </xdr:nvSpPr>
      <xdr:spPr>
        <a:xfrm>
          <a:off x="19310427" y="18005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12768</xdr:rowOff>
    </xdr:from>
    <xdr:ext cx="469744" cy="259045"/>
    <xdr:sp macro="" textlink="">
      <xdr:nvSpPr>
        <xdr:cNvPr id="754" name="n_4mainValue【公民館】&#10;一人当たり面積">
          <a:extLst>
            <a:ext uri="{FF2B5EF4-FFF2-40B4-BE49-F238E27FC236}">
              <a16:creationId xmlns:a16="http://schemas.microsoft.com/office/drawing/2014/main" id="{A2AB3261-3265-4277-B682-1971D0E5CCCE}"/>
            </a:ext>
          </a:extLst>
        </xdr:cNvPr>
        <xdr:cNvSpPr txBox="1"/>
      </xdr:nvSpPr>
      <xdr:spPr>
        <a:xfrm>
          <a:off x="18421427" y="18015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CA0CE6EA-1196-40FE-85E5-1CE4C4A9938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DF68AED4-47FC-45A1-AA69-80B4E07DC8B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8024F2DD-EE13-49BD-B129-2BC64146532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有形固定資産減価償却率について、各指標とも類似団体内平均値と近似値となっている。現時点での減価償却率は高い数値ではないものの、比較的早いペースで比率は上昇しており、半数を超える資産が耐用年数を迎えている。今後、維持補修費に係る経費の増加が想定されるため、公共施設等総合管理計画に基づき公共施設の適正管理を行っていく。また、インフラ資産の中でも本町は漁港などの資産の保有量が多く、他団体と比較して一人当たりの有形固定資産（償却資産）額が高い数値となっ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0A3A643-FC68-4604-A0C3-98848861DD4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BD3AE48-C3B9-4640-8351-C3C663B54DC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ECCDF06-71A9-46D3-B86D-DBF7A5F6CC8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C552CCB-C238-41D3-A30C-C96D5659C94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熊本県苓北町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A5BF23E-DD30-4D23-8ABA-5F77546782D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96773C0-7067-4382-B89D-8073AA750E5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F6C51D8-E9AC-4A9C-AF28-292CF1683DB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C726D72-36FA-4E53-8E5D-0E55A953627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916B94F-F87C-4BF0-9D63-FD5633EC814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FE83C2F-F39A-49D3-8714-43D1B205B29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6,222
6,128
67.58
5,766,580
5,488,129
268,258
3,583,756
5,639,148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04E98DA-7FE6-4860-A343-AC62FEB7AB6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C441599-5676-4DD8-B1F5-0690C249037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7FA2CA1-5BED-4646-BA39-6176D1FABBA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BF763F1-6733-40ED-BE98-29F717855BD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E754E42-2791-4933-8071-2F4DED7C8E6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730E2B6-2723-479D-B461-BFDDE11E0B7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739BA50-00BC-49D4-9C1B-D4C3D208B84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C2F9486-A15D-4E2D-964A-E2ED978FDEE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90773AE-8E2F-45B7-AB27-68CA96B0871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8E80894-F0B4-45F4-9F48-469B2AC43D3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65F3D50-7147-4EF5-892B-3A21D94C451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0A3268F-7341-4742-9FEF-D238BB7C6D1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7F94BB4-2EA1-417E-915B-7619485368C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68F7E94-AF15-4691-80EA-AF57B2E05D0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375CC34-A58D-4F55-B889-4C0195218A4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B088E9A-C8BE-4AF2-9E8A-332E0426D47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B7B1CD1-727B-4763-ADA6-358B36FCC23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034C5E3-E344-4D1A-8BB3-A45187DFE8F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B7C4804-40B2-4EA6-93F9-EB0FE82AB4F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644B071-9DF0-43EA-B96D-7705AAEA72E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40D2040-E0E8-48F1-9400-B4A851C860B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2ECA0F2-B72E-4BFA-AB5A-31E2E940FBF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B784397-D7C6-4263-B713-A89F9DE5762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57926B7-4944-4718-B21D-72BA8D1B276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DCF2352-40A4-4309-8DA3-676E6302054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3527AFC-6D45-4672-9AF0-78BCE987ACF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B9EF1E4-72C5-483A-9C7A-08D6741747F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4978158-DFAD-4234-A5B3-5705341FE25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DFB1B25-EE0F-48A2-8A29-E0AAF71D2F13}"/>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96E98F94-977F-4D9F-A83E-EBE6E396C3E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BCDA1952-9BFE-485D-BB60-A43CF8CF501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B0D304A0-951F-4539-A2AD-F3C6E1FE591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6D18C5AE-1D59-42D2-B7BE-670CF5D95BB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EE0C6352-A73B-4F7D-8F9C-92C57913A52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5A5D5ED5-A86B-4A8C-8D93-C0E6C8E13E9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E8586515-A519-4DFB-AED3-8816912519E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EE86D164-8D39-4006-8D13-68A3AAFD75C5}"/>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98282F56-3D98-4E6E-982A-135A63306D0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8A682EF0-20D0-420F-AE24-89D0C5FC8EE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9BB43FBC-54D0-4853-B3C9-C2566BDBDC4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6E085AD8-4FD5-45EE-9430-B77613AB3DE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6193BE8D-C498-43F4-9D12-2DEF1EA7A92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4DC3B254-6C20-4987-A671-D23B11685AA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60D2A53E-071E-403D-A87D-470BB211D9D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CF260F28-BCBC-4EC4-BD3E-F9BBA2C4641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D95C0CA5-8776-46F0-AC6A-7C4774CB8E5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A1671457-A7B2-481E-B86F-866EC77659F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696DFBFC-C019-4129-9CBD-1BC97F52549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F11CB7C6-205D-413D-9251-BD489927419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06D93D20-D02F-4C72-9DF8-67DB1DF9712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B2EB9462-77B5-4D0B-BCED-83F7647C8EE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00C2129F-F077-4140-B1F6-CE0EE323545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340034D8-82A3-4870-888F-912C6131902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A65C2465-0253-498E-9E55-DCC3D34A9C93}"/>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D5DBE049-C4ED-4F17-9441-C15D76175E5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CEC64D11-C9F4-4B32-8C57-867C24C2F27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9A61209C-144D-4B07-922F-83E1576461C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B6938821-559F-47C2-884D-04C2DA8B15E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0E5D0508-DAED-4EF0-85DA-4BE168EF251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7D5A8C06-302B-441F-BEFC-9A180357DD5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925D1E20-5B30-46DE-976C-4435BBADA70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6BB5531B-AFD6-4554-87D9-DB8D0810A2A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DFB6C9AE-A51B-4AE1-B581-F2D0BED30C28}"/>
            </a:ext>
          </a:extLst>
        </xdr:cNvPr>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29420C9F-F71E-4EED-AFAA-DB1C6CFCB48C}"/>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B88CD67D-1583-4E4B-8F72-BB191C0CE27B}"/>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056CF4BB-D1DE-42BD-BAFF-F83A01308F86}"/>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78" name="直線コネクタ 77">
          <a:extLst>
            <a:ext uri="{FF2B5EF4-FFF2-40B4-BE49-F238E27FC236}">
              <a16:creationId xmlns:a16="http://schemas.microsoft.com/office/drawing/2014/main" id="{BCD3ADCF-8779-4BA6-AD40-6DE04DC5015C}"/>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89280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465B5118-5EFB-47E7-982E-660FB656E451}"/>
            </a:ext>
          </a:extLst>
        </xdr:cNvPr>
        <xdr:cNvSpPr txBox="1"/>
      </xdr:nvSpPr>
      <xdr:spPr>
        <a:xfrm>
          <a:off x="4673600" y="10547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a:extLst>
            <a:ext uri="{FF2B5EF4-FFF2-40B4-BE49-F238E27FC236}">
              <a16:creationId xmlns:a16="http://schemas.microsoft.com/office/drawing/2014/main" id="{EEA43245-C95E-46B8-9F40-E65990F162B7}"/>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81" name="フローチャート: 判断 80">
          <a:extLst>
            <a:ext uri="{FF2B5EF4-FFF2-40B4-BE49-F238E27FC236}">
              <a16:creationId xmlns:a16="http://schemas.microsoft.com/office/drawing/2014/main" id="{C3958915-4C5F-43B8-A143-524862DF4F57}"/>
            </a:ext>
          </a:extLst>
        </xdr:cNvPr>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82" name="フローチャート: 判断 81">
          <a:extLst>
            <a:ext uri="{FF2B5EF4-FFF2-40B4-BE49-F238E27FC236}">
              <a16:creationId xmlns:a16="http://schemas.microsoft.com/office/drawing/2014/main" id="{AE9AD8F2-B981-4546-8134-FC6FA767B9CA}"/>
            </a:ext>
          </a:extLst>
        </xdr:cNvPr>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83" name="フローチャート: 判断 82">
          <a:extLst>
            <a:ext uri="{FF2B5EF4-FFF2-40B4-BE49-F238E27FC236}">
              <a16:creationId xmlns:a16="http://schemas.microsoft.com/office/drawing/2014/main" id="{3BC1A524-2A73-49B2-8AA2-6BB05AFD36E5}"/>
            </a:ext>
          </a:extLst>
        </xdr:cNvPr>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84" name="フローチャート: 判断 83">
          <a:extLst>
            <a:ext uri="{FF2B5EF4-FFF2-40B4-BE49-F238E27FC236}">
              <a16:creationId xmlns:a16="http://schemas.microsoft.com/office/drawing/2014/main" id="{872C525C-BE2E-40C7-8837-22FF047B0C6A}"/>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72BE5AAF-3BC8-4F83-9DFC-2DAA1855481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A59CEC7-417E-4635-BB28-0527E5A9EB7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2CE31732-72E1-46CA-B82F-B2EB3D5C5F9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D2BA125C-9745-49AB-9C31-4BB690304FB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29AC2B5D-F26E-4A9F-A566-E515D7FEA2F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146776</xdr:rowOff>
    </xdr:from>
    <xdr:to>
      <xdr:col>24</xdr:col>
      <xdr:colOff>114300</xdr:colOff>
      <xdr:row>61</xdr:row>
      <xdr:rowOff>76926</xdr:rowOff>
    </xdr:to>
    <xdr:sp macro="" textlink="">
      <xdr:nvSpPr>
        <xdr:cNvPr id="90" name="楕円 89">
          <a:extLst>
            <a:ext uri="{FF2B5EF4-FFF2-40B4-BE49-F238E27FC236}">
              <a16:creationId xmlns:a16="http://schemas.microsoft.com/office/drawing/2014/main" id="{034EC5C3-E2B1-49B0-BDEB-B17403DE2937}"/>
            </a:ext>
          </a:extLst>
        </xdr:cNvPr>
        <xdr:cNvSpPr/>
      </xdr:nvSpPr>
      <xdr:spPr>
        <a:xfrm>
          <a:off x="4584700" y="1043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169653</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474D2518-5B38-4CBF-9FD2-A54094F62AFF}"/>
            </a:ext>
          </a:extLst>
        </xdr:cNvPr>
        <xdr:cNvSpPr txBox="1"/>
      </xdr:nvSpPr>
      <xdr:spPr>
        <a:xfrm>
          <a:off x="4673600" y="10285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119017</xdr:rowOff>
    </xdr:from>
    <xdr:to>
      <xdr:col>20</xdr:col>
      <xdr:colOff>38100</xdr:colOff>
      <xdr:row>61</xdr:row>
      <xdr:rowOff>49167</xdr:rowOff>
    </xdr:to>
    <xdr:sp macro="" textlink="">
      <xdr:nvSpPr>
        <xdr:cNvPr id="92" name="楕円 91">
          <a:extLst>
            <a:ext uri="{FF2B5EF4-FFF2-40B4-BE49-F238E27FC236}">
              <a16:creationId xmlns:a16="http://schemas.microsoft.com/office/drawing/2014/main" id="{F082CB59-39FE-4145-AF14-4DE8E098B915}"/>
            </a:ext>
          </a:extLst>
        </xdr:cNvPr>
        <xdr:cNvSpPr/>
      </xdr:nvSpPr>
      <xdr:spPr>
        <a:xfrm>
          <a:off x="37465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169817</xdr:rowOff>
    </xdr:from>
    <xdr:to>
      <xdr:col>24</xdr:col>
      <xdr:colOff>63500</xdr:colOff>
      <xdr:row>61</xdr:row>
      <xdr:rowOff>26126</xdr:rowOff>
    </xdr:to>
    <xdr:cxnSp macro="">
      <xdr:nvCxnSpPr>
        <xdr:cNvPr id="93" name="直線コネクタ 92">
          <a:extLst>
            <a:ext uri="{FF2B5EF4-FFF2-40B4-BE49-F238E27FC236}">
              <a16:creationId xmlns:a16="http://schemas.microsoft.com/office/drawing/2014/main" id="{6C0D5011-8341-4FD3-BE85-318EA010C40A}"/>
            </a:ext>
          </a:extLst>
        </xdr:cNvPr>
        <xdr:cNvCxnSpPr/>
      </xdr:nvCxnSpPr>
      <xdr:spPr>
        <a:xfrm>
          <a:off x="3797300" y="10456817"/>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89626</xdr:rowOff>
    </xdr:from>
    <xdr:to>
      <xdr:col>15</xdr:col>
      <xdr:colOff>101600</xdr:colOff>
      <xdr:row>61</xdr:row>
      <xdr:rowOff>19776</xdr:rowOff>
    </xdr:to>
    <xdr:sp macro="" textlink="">
      <xdr:nvSpPr>
        <xdr:cNvPr id="94" name="楕円 93">
          <a:extLst>
            <a:ext uri="{FF2B5EF4-FFF2-40B4-BE49-F238E27FC236}">
              <a16:creationId xmlns:a16="http://schemas.microsoft.com/office/drawing/2014/main" id="{84BABD55-814D-4011-8DE6-F0A06A250F15}"/>
            </a:ext>
          </a:extLst>
        </xdr:cNvPr>
        <xdr:cNvSpPr/>
      </xdr:nvSpPr>
      <xdr:spPr>
        <a:xfrm>
          <a:off x="2857500" y="1037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140426</xdr:rowOff>
    </xdr:from>
    <xdr:to>
      <xdr:col>19</xdr:col>
      <xdr:colOff>177800</xdr:colOff>
      <xdr:row>60</xdr:row>
      <xdr:rowOff>169817</xdr:rowOff>
    </xdr:to>
    <xdr:cxnSp macro="">
      <xdr:nvCxnSpPr>
        <xdr:cNvPr id="95" name="直線コネクタ 94">
          <a:extLst>
            <a:ext uri="{FF2B5EF4-FFF2-40B4-BE49-F238E27FC236}">
              <a16:creationId xmlns:a16="http://schemas.microsoft.com/office/drawing/2014/main" id="{00EC4E60-5CA7-49D2-BFDB-2B0912C7123B}"/>
            </a:ext>
          </a:extLst>
        </xdr:cNvPr>
        <xdr:cNvCxnSpPr/>
      </xdr:nvCxnSpPr>
      <xdr:spPr>
        <a:xfrm>
          <a:off x="2908300" y="1042742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89626</xdr:rowOff>
    </xdr:from>
    <xdr:to>
      <xdr:col>10</xdr:col>
      <xdr:colOff>165100</xdr:colOff>
      <xdr:row>61</xdr:row>
      <xdr:rowOff>19776</xdr:rowOff>
    </xdr:to>
    <xdr:sp macro="" textlink="">
      <xdr:nvSpPr>
        <xdr:cNvPr id="96" name="楕円 95">
          <a:extLst>
            <a:ext uri="{FF2B5EF4-FFF2-40B4-BE49-F238E27FC236}">
              <a16:creationId xmlns:a16="http://schemas.microsoft.com/office/drawing/2014/main" id="{B88F017D-2AD2-4D2E-990A-D4DE66A2B195}"/>
            </a:ext>
          </a:extLst>
        </xdr:cNvPr>
        <xdr:cNvSpPr/>
      </xdr:nvSpPr>
      <xdr:spPr>
        <a:xfrm>
          <a:off x="1968500" y="1037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140426</xdr:rowOff>
    </xdr:from>
    <xdr:to>
      <xdr:col>15</xdr:col>
      <xdr:colOff>50800</xdr:colOff>
      <xdr:row>60</xdr:row>
      <xdr:rowOff>140426</xdr:rowOff>
    </xdr:to>
    <xdr:cxnSp macro="">
      <xdr:nvCxnSpPr>
        <xdr:cNvPr id="97" name="直線コネクタ 96">
          <a:extLst>
            <a:ext uri="{FF2B5EF4-FFF2-40B4-BE49-F238E27FC236}">
              <a16:creationId xmlns:a16="http://schemas.microsoft.com/office/drawing/2014/main" id="{7BC16549-51A2-413C-BDCA-B08BD3711789}"/>
            </a:ext>
          </a:extLst>
        </xdr:cNvPr>
        <xdr:cNvCxnSpPr/>
      </xdr:nvCxnSpPr>
      <xdr:spPr>
        <a:xfrm>
          <a:off x="2019300" y="1042742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60234</xdr:rowOff>
    </xdr:from>
    <xdr:to>
      <xdr:col>6</xdr:col>
      <xdr:colOff>38100</xdr:colOff>
      <xdr:row>60</xdr:row>
      <xdr:rowOff>161834</xdr:rowOff>
    </xdr:to>
    <xdr:sp macro="" textlink="">
      <xdr:nvSpPr>
        <xdr:cNvPr id="98" name="楕円 97">
          <a:extLst>
            <a:ext uri="{FF2B5EF4-FFF2-40B4-BE49-F238E27FC236}">
              <a16:creationId xmlns:a16="http://schemas.microsoft.com/office/drawing/2014/main" id="{A136B9D9-7964-4FDA-8384-911C1EA49F3C}"/>
            </a:ext>
          </a:extLst>
        </xdr:cNvPr>
        <xdr:cNvSpPr/>
      </xdr:nvSpPr>
      <xdr:spPr>
        <a:xfrm>
          <a:off x="1079500" y="1034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111034</xdr:rowOff>
    </xdr:from>
    <xdr:to>
      <xdr:col>10</xdr:col>
      <xdr:colOff>114300</xdr:colOff>
      <xdr:row>60</xdr:row>
      <xdr:rowOff>140426</xdr:rowOff>
    </xdr:to>
    <xdr:cxnSp macro="">
      <xdr:nvCxnSpPr>
        <xdr:cNvPr id="99" name="直線コネクタ 98">
          <a:extLst>
            <a:ext uri="{FF2B5EF4-FFF2-40B4-BE49-F238E27FC236}">
              <a16:creationId xmlns:a16="http://schemas.microsoft.com/office/drawing/2014/main" id="{11B31733-9A15-4D01-8D42-D4726DC1583C}"/>
            </a:ext>
          </a:extLst>
        </xdr:cNvPr>
        <xdr:cNvCxnSpPr/>
      </xdr:nvCxnSpPr>
      <xdr:spPr>
        <a:xfrm>
          <a:off x="1130300" y="1039803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40294</xdr:rowOff>
    </xdr:from>
    <xdr:ext cx="405111" cy="259045"/>
    <xdr:sp macro="" textlink="">
      <xdr:nvSpPr>
        <xdr:cNvPr id="100" name="n_1aveValue【体育館・プール】&#10;有形固定資産減価償却率">
          <a:extLst>
            <a:ext uri="{FF2B5EF4-FFF2-40B4-BE49-F238E27FC236}">
              <a16:creationId xmlns:a16="http://schemas.microsoft.com/office/drawing/2014/main" id="{42AD508C-8F58-4FBB-957B-793DDDF20611}"/>
            </a:ext>
          </a:extLst>
        </xdr:cNvPr>
        <xdr:cNvSpPr txBox="1"/>
      </xdr:nvSpPr>
      <xdr:spPr>
        <a:xfrm>
          <a:off x="3582044" y="1067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17434</xdr:rowOff>
    </xdr:from>
    <xdr:ext cx="405111" cy="259045"/>
    <xdr:sp macro="" textlink="">
      <xdr:nvSpPr>
        <xdr:cNvPr id="101" name="n_2aveValue【体育館・プール】&#10;有形固定資産減価償却率">
          <a:extLst>
            <a:ext uri="{FF2B5EF4-FFF2-40B4-BE49-F238E27FC236}">
              <a16:creationId xmlns:a16="http://schemas.microsoft.com/office/drawing/2014/main" id="{A9B37F24-C590-4581-86C2-A54DCD8B5F34}"/>
            </a:ext>
          </a:extLst>
        </xdr:cNvPr>
        <xdr:cNvSpPr txBox="1"/>
      </xdr:nvSpPr>
      <xdr:spPr>
        <a:xfrm>
          <a:off x="270574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170923</xdr:rowOff>
    </xdr:from>
    <xdr:ext cx="405111" cy="259045"/>
    <xdr:sp macro="" textlink="">
      <xdr:nvSpPr>
        <xdr:cNvPr id="102" name="n_3aveValue【体育館・プール】&#10;有形固定資産減価償却率">
          <a:extLst>
            <a:ext uri="{FF2B5EF4-FFF2-40B4-BE49-F238E27FC236}">
              <a16:creationId xmlns:a16="http://schemas.microsoft.com/office/drawing/2014/main" id="{2FF3BB95-BBFD-4D6F-8420-66AD92615998}"/>
            </a:ext>
          </a:extLst>
        </xdr:cNvPr>
        <xdr:cNvSpPr txBox="1"/>
      </xdr:nvSpPr>
      <xdr:spPr>
        <a:xfrm>
          <a:off x="181674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136633</xdr:rowOff>
    </xdr:from>
    <xdr:ext cx="405111" cy="259045"/>
    <xdr:sp macro="" textlink="">
      <xdr:nvSpPr>
        <xdr:cNvPr id="103" name="n_4aveValue【体育館・プール】&#10;有形固定資産減価償却率">
          <a:extLst>
            <a:ext uri="{FF2B5EF4-FFF2-40B4-BE49-F238E27FC236}">
              <a16:creationId xmlns:a16="http://schemas.microsoft.com/office/drawing/2014/main" id="{4994E39F-0748-4582-B223-14606817AD19}"/>
            </a:ext>
          </a:extLst>
        </xdr:cNvPr>
        <xdr:cNvSpPr txBox="1"/>
      </xdr:nvSpPr>
      <xdr:spPr>
        <a:xfrm>
          <a:off x="927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65694</xdr:rowOff>
    </xdr:from>
    <xdr:ext cx="405111" cy="259045"/>
    <xdr:sp macro="" textlink="">
      <xdr:nvSpPr>
        <xdr:cNvPr id="104" name="n_1mainValue【体育館・プール】&#10;有形固定資産減価償却率">
          <a:extLst>
            <a:ext uri="{FF2B5EF4-FFF2-40B4-BE49-F238E27FC236}">
              <a16:creationId xmlns:a16="http://schemas.microsoft.com/office/drawing/2014/main" id="{665053D4-A7F7-4DB0-90D3-5134C7BFE712}"/>
            </a:ext>
          </a:extLst>
        </xdr:cNvPr>
        <xdr:cNvSpPr txBox="1"/>
      </xdr:nvSpPr>
      <xdr:spPr>
        <a:xfrm>
          <a:off x="35820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36303</xdr:rowOff>
    </xdr:from>
    <xdr:ext cx="405111" cy="259045"/>
    <xdr:sp macro="" textlink="">
      <xdr:nvSpPr>
        <xdr:cNvPr id="105" name="n_2mainValue【体育館・プール】&#10;有形固定資産減価償却率">
          <a:extLst>
            <a:ext uri="{FF2B5EF4-FFF2-40B4-BE49-F238E27FC236}">
              <a16:creationId xmlns:a16="http://schemas.microsoft.com/office/drawing/2014/main" id="{9F9DF6DE-BF4A-40F7-9F74-8834E936F2AC}"/>
            </a:ext>
          </a:extLst>
        </xdr:cNvPr>
        <xdr:cNvSpPr txBox="1"/>
      </xdr:nvSpPr>
      <xdr:spPr>
        <a:xfrm>
          <a:off x="2705744" y="1015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36303</xdr:rowOff>
    </xdr:from>
    <xdr:ext cx="405111" cy="259045"/>
    <xdr:sp macro="" textlink="">
      <xdr:nvSpPr>
        <xdr:cNvPr id="106" name="n_3mainValue【体育館・プール】&#10;有形固定資産減価償却率">
          <a:extLst>
            <a:ext uri="{FF2B5EF4-FFF2-40B4-BE49-F238E27FC236}">
              <a16:creationId xmlns:a16="http://schemas.microsoft.com/office/drawing/2014/main" id="{43F70778-BB8B-49E6-967E-9B7387CEDF99}"/>
            </a:ext>
          </a:extLst>
        </xdr:cNvPr>
        <xdr:cNvSpPr txBox="1"/>
      </xdr:nvSpPr>
      <xdr:spPr>
        <a:xfrm>
          <a:off x="1816744" y="1015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6911</xdr:rowOff>
    </xdr:from>
    <xdr:ext cx="405111" cy="259045"/>
    <xdr:sp macro="" textlink="">
      <xdr:nvSpPr>
        <xdr:cNvPr id="107" name="n_4mainValue【体育館・プール】&#10;有形固定資産減価償却率">
          <a:extLst>
            <a:ext uri="{FF2B5EF4-FFF2-40B4-BE49-F238E27FC236}">
              <a16:creationId xmlns:a16="http://schemas.microsoft.com/office/drawing/2014/main" id="{EBAC582B-DE8D-4D2D-AEB1-25907310B531}"/>
            </a:ext>
          </a:extLst>
        </xdr:cNvPr>
        <xdr:cNvSpPr txBox="1"/>
      </xdr:nvSpPr>
      <xdr:spPr>
        <a:xfrm>
          <a:off x="927744" y="1012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38B413C3-3622-4670-B416-4E5ED9DC189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4ECE14AE-8B2D-4629-A709-F4CD28E6DAF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D0270EC5-0327-488E-BAAE-4B60DDC3DE6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E27E7E73-2747-4728-893B-FDB74ECF053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E5DE19EB-3642-47D9-899F-8B942C9DDCA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4E14D010-0845-4111-9A67-D01B9E51DA6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ACDA1447-9017-41B4-8807-C35EFDD048E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90042176-5625-4A82-9A93-A18DA9889F8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D8672AE5-020A-4642-9D50-FFBBA7ACC36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994A56C1-95C1-4DA5-BC35-427B7EAE351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28695E6C-65A6-4BB7-B338-4D4A603B3DE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286BD61B-06B6-481F-AA50-CC8C5160311E}"/>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B3E20A9F-EBFD-4F69-9F6F-E5C3CAFCC4E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E3893EEE-4C28-4A69-95E2-BA86D9CC7E5D}"/>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38A585BC-C96F-4594-B224-EC18AE078DB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FF63D464-AA62-43CD-B3FE-F0038056C555}"/>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F1855D3D-15E6-446A-B9EF-953DD9F8E6D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FA48C001-4952-4392-B10C-D09780392985}"/>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DCA4FEDF-8C59-4938-9E6A-B8EAA47A0B3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009253D9-5376-4A20-8F68-88E061E48E7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B631D403-5DC6-4C2E-B09A-1118EE4E5C8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7A6DE17D-0D6C-455A-8EB7-D7125ECDE02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E39C9CE3-D1D1-4056-A59D-CD2592BB69C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131" name="直線コネクタ 130">
          <a:extLst>
            <a:ext uri="{FF2B5EF4-FFF2-40B4-BE49-F238E27FC236}">
              <a16:creationId xmlns:a16="http://schemas.microsoft.com/office/drawing/2014/main" id="{B00E2E43-4AE5-47F4-9DFD-9493E1BBED66}"/>
            </a:ext>
          </a:extLst>
        </xdr:cNvPr>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132" name="【体育館・プール】&#10;一人当たり面積最小値テキスト">
          <a:extLst>
            <a:ext uri="{FF2B5EF4-FFF2-40B4-BE49-F238E27FC236}">
              <a16:creationId xmlns:a16="http://schemas.microsoft.com/office/drawing/2014/main" id="{09E4169B-EC71-4536-914E-93D3CDBF7828}"/>
            </a:ext>
          </a:extLst>
        </xdr:cNvPr>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133" name="直線コネクタ 132">
          <a:extLst>
            <a:ext uri="{FF2B5EF4-FFF2-40B4-BE49-F238E27FC236}">
              <a16:creationId xmlns:a16="http://schemas.microsoft.com/office/drawing/2014/main" id="{B3673DED-2F49-498E-B60D-20B04AB787D6}"/>
            </a:ext>
          </a:extLst>
        </xdr:cNvPr>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134" name="【体育館・プール】&#10;一人当たり面積最大値テキスト">
          <a:extLst>
            <a:ext uri="{FF2B5EF4-FFF2-40B4-BE49-F238E27FC236}">
              <a16:creationId xmlns:a16="http://schemas.microsoft.com/office/drawing/2014/main" id="{247B8B0C-48C0-40E4-AA68-A2CBEBD0B258}"/>
            </a:ext>
          </a:extLst>
        </xdr:cNvPr>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135" name="直線コネクタ 134">
          <a:extLst>
            <a:ext uri="{FF2B5EF4-FFF2-40B4-BE49-F238E27FC236}">
              <a16:creationId xmlns:a16="http://schemas.microsoft.com/office/drawing/2014/main" id="{6482D387-1CA1-4455-A7FC-E9685439CA79}"/>
            </a:ext>
          </a:extLst>
        </xdr:cNvPr>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119651</xdr:rowOff>
    </xdr:from>
    <xdr:ext cx="469744" cy="259045"/>
    <xdr:sp macro="" textlink="">
      <xdr:nvSpPr>
        <xdr:cNvPr id="136" name="【体育館・プール】&#10;一人当たり面積平均値テキスト">
          <a:extLst>
            <a:ext uri="{FF2B5EF4-FFF2-40B4-BE49-F238E27FC236}">
              <a16:creationId xmlns:a16="http://schemas.microsoft.com/office/drawing/2014/main" id="{7C1C275C-7FCA-412A-99A8-632B9F51C0A0}"/>
            </a:ext>
          </a:extLst>
        </xdr:cNvPr>
        <xdr:cNvSpPr txBox="1"/>
      </xdr:nvSpPr>
      <xdr:spPr>
        <a:xfrm>
          <a:off x="10515600" y="10749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137" name="フローチャート: 判断 136">
          <a:extLst>
            <a:ext uri="{FF2B5EF4-FFF2-40B4-BE49-F238E27FC236}">
              <a16:creationId xmlns:a16="http://schemas.microsoft.com/office/drawing/2014/main" id="{6A64B111-53A5-43B1-A9B0-6F056B4B3819}"/>
            </a:ext>
          </a:extLst>
        </xdr:cNvPr>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138" name="フローチャート: 判断 137">
          <a:extLst>
            <a:ext uri="{FF2B5EF4-FFF2-40B4-BE49-F238E27FC236}">
              <a16:creationId xmlns:a16="http://schemas.microsoft.com/office/drawing/2014/main" id="{84705598-51E5-4048-90DF-19C87FAAFDCA}"/>
            </a:ext>
          </a:extLst>
        </xdr:cNvPr>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139" name="フローチャート: 判断 138">
          <a:extLst>
            <a:ext uri="{FF2B5EF4-FFF2-40B4-BE49-F238E27FC236}">
              <a16:creationId xmlns:a16="http://schemas.microsoft.com/office/drawing/2014/main" id="{53C9D071-53E9-4712-A7DC-EA407023B7CE}"/>
            </a:ext>
          </a:extLst>
        </xdr:cNvPr>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140" name="フローチャート: 判断 139">
          <a:extLst>
            <a:ext uri="{FF2B5EF4-FFF2-40B4-BE49-F238E27FC236}">
              <a16:creationId xmlns:a16="http://schemas.microsoft.com/office/drawing/2014/main" id="{9CFB2669-AB17-4866-83CC-E937FF1D42A7}"/>
            </a:ext>
          </a:extLst>
        </xdr:cNvPr>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141" name="フローチャート: 判断 140">
          <a:extLst>
            <a:ext uri="{FF2B5EF4-FFF2-40B4-BE49-F238E27FC236}">
              <a16:creationId xmlns:a16="http://schemas.microsoft.com/office/drawing/2014/main" id="{210A548F-B47C-4293-8C8A-FF747EEF241C}"/>
            </a:ext>
          </a:extLst>
        </xdr:cNvPr>
        <xdr:cNvSpPr/>
      </xdr:nvSpPr>
      <xdr:spPr>
        <a:xfrm>
          <a:off x="6921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49882D2D-3B59-49D8-94BB-E75504A775F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2EC9EF15-B1D5-40E4-86D5-F051242B940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4ABC1E8E-DB59-41BC-87B5-6980F64BB97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FB75E35B-53EE-4F6B-B821-2D046F76EDD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6E5CEEC0-9F4E-4390-A9EC-49088D4F0A2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116459</xdr:rowOff>
    </xdr:from>
    <xdr:to>
      <xdr:col>55</xdr:col>
      <xdr:colOff>50800</xdr:colOff>
      <xdr:row>63</xdr:row>
      <xdr:rowOff>46609</xdr:rowOff>
    </xdr:to>
    <xdr:sp macro="" textlink="">
      <xdr:nvSpPr>
        <xdr:cNvPr id="147" name="楕円 146">
          <a:extLst>
            <a:ext uri="{FF2B5EF4-FFF2-40B4-BE49-F238E27FC236}">
              <a16:creationId xmlns:a16="http://schemas.microsoft.com/office/drawing/2014/main" id="{F0F12FAB-F745-4BA9-8F4B-CCC9793E244E}"/>
            </a:ext>
          </a:extLst>
        </xdr:cNvPr>
        <xdr:cNvSpPr/>
      </xdr:nvSpPr>
      <xdr:spPr>
        <a:xfrm>
          <a:off x="10426700" y="10746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139336</xdr:rowOff>
    </xdr:from>
    <xdr:ext cx="469744" cy="259045"/>
    <xdr:sp macro="" textlink="">
      <xdr:nvSpPr>
        <xdr:cNvPr id="148" name="【体育館・プール】&#10;一人当たり面積該当値テキスト">
          <a:extLst>
            <a:ext uri="{FF2B5EF4-FFF2-40B4-BE49-F238E27FC236}">
              <a16:creationId xmlns:a16="http://schemas.microsoft.com/office/drawing/2014/main" id="{2683F4AE-8603-4226-AEEA-CE273C8BE974}"/>
            </a:ext>
          </a:extLst>
        </xdr:cNvPr>
        <xdr:cNvSpPr txBox="1"/>
      </xdr:nvSpPr>
      <xdr:spPr>
        <a:xfrm>
          <a:off x="10515600" y="10597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123698</xdr:rowOff>
    </xdr:from>
    <xdr:to>
      <xdr:col>50</xdr:col>
      <xdr:colOff>165100</xdr:colOff>
      <xdr:row>63</xdr:row>
      <xdr:rowOff>53848</xdr:rowOff>
    </xdr:to>
    <xdr:sp macro="" textlink="">
      <xdr:nvSpPr>
        <xdr:cNvPr id="149" name="楕円 148">
          <a:extLst>
            <a:ext uri="{FF2B5EF4-FFF2-40B4-BE49-F238E27FC236}">
              <a16:creationId xmlns:a16="http://schemas.microsoft.com/office/drawing/2014/main" id="{99ECC003-26ED-434F-B971-BE746AB51054}"/>
            </a:ext>
          </a:extLst>
        </xdr:cNvPr>
        <xdr:cNvSpPr/>
      </xdr:nvSpPr>
      <xdr:spPr>
        <a:xfrm>
          <a:off x="9588500" y="10753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167259</xdr:rowOff>
    </xdr:from>
    <xdr:to>
      <xdr:col>55</xdr:col>
      <xdr:colOff>0</xdr:colOff>
      <xdr:row>63</xdr:row>
      <xdr:rowOff>3048</xdr:rowOff>
    </xdr:to>
    <xdr:cxnSp macro="">
      <xdr:nvCxnSpPr>
        <xdr:cNvPr id="150" name="直線コネクタ 149">
          <a:extLst>
            <a:ext uri="{FF2B5EF4-FFF2-40B4-BE49-F238E27FC236}">
              <a16:creationId xmlns:a16="http://schemas.microsoft.com/office/drawing/2014/main" id="{0CB3785E-4595-485A-816C-FD90B146E55F}"/>
            </a:ext>
          </a:extLst>
        </xdr:cNvPr>
        <xdr:cNvCxnSpPr/>
      </xdr:nvCxnSpPr>
      <xdr:spPr>
        <a:xfrm flipV="1">
          <a:off x="9639300" y="10797159"/>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129794</xdr:rowOff>
    </xdr:from>
    <xdr:to>
      <xdr:col>46</xdr:col>
      <xdr:colOff>38100</xdr:colOff>
      <xdr:row>63</xdr:row>
      <xdr:rowOff>59944</xdr:rowOff>
    </xdr:to>
    <xdr:sp macro="" textlink="">
      <xdr:nvSpPr>
        <xdr:cNvPr id="151" name="楕円 150">
          <a:extLst>
            <a:ext uri="{FF2B5EF4-FFF2-40B4-BE49-F238E27FC236}">
              <a16:creationId xmlns:a16="http://schemas.microsoft.com/office/drawing/2014/main" id="{2F348655-FD36-497B-A3FA-F62C66F9C96A}"/>
            </a:ext>
          </a:extLst>
        </xdr:cNvPr>
        <xdr:cNvSpPr/>
      </xdr:nvSpPr>
      <xdr:spPr>
        <a:xfrm>
          <a:off x="8699500" y="1075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3048</xdr:rowOff>
    </xdr:from>
    <xdr:to>
      <xdr:col>50</xdr:col>
      <xdr:colOff>114300</xdr:colOff>
      <xdr:row>63</xdr:row>
      <xdr:rowOff>9144</xdr:rowOff>
    </xdr:to>
    <xdr:cxnSp macro="">
      <xdr:nvCxnSpPr>
        <xdr:cNvPr id="152" name="直線コネクタ 151">
          <a:extLst>
            <a:ext uri="{FF2B5EF4-FFF2-40B4-BE49-F238E27FC236}">
              <a16:creationId xmlns:a16="http://schemas.microsoft.com/office/drawing/2014/main" id="{6E05E833-A10B-4456-991A-3458A5CB60DC}"/>
            </a:ext>
          </a:extLst>
        </xdr:cNvPr>
        <xdr:cNvCxnSpPr/>
      </xdr:nvCxnSpPr>
      <xdr:spPr>
        <a:xfrm flipV="1">
          <a:off x="8750300" y="10804398"/>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136271</xdr:rowOff>
    </xdr:from>
    <xdr:to>
      <xdr:col>41</xdr:col>
      <xdr:colOff>101600</xdr:colOff>
      <xdr:row>63</xdr:row>
      <xdr:rowOff>66421</xdr:rowOff>
    </xdr:to>
    <xdr:sp macro="" textlink="">
      <xdr:nvSpPr>
        <xdr:cNvPr id="153" name="楕円 152">
          <a:extLst>
            <a:ext uri="{FF2B5EF4-FFF2-40B4-BE49-F238E27FC236}">
              <a16:creationId xmlns:a16="http://schemas.microsoft.com/office/drawing/2014/main" id="{5E2FCAD1-23D4-4306-8073-441EB4E75E38}"/>
            </a:ext>
          </a:extLst>
        </xdr:cNvPr>
        <xdr:cNvSpPr/>
      </xdr:nvSpPr>
      <xdr:spPr>
        <a:xfrm>
          <a:off x="7810500" y="1076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9144</xdr:rowOff>
    </xdr:from>
    <xdr:to>
      <xdr:col>45</xdr:col>
      <xdr:colOff>177800</xdr:colOff>
      <xdr:row>63</xdr:row>
      <xdr:rowOff>15621</xdr:rowOff>
    </xdr:to>
    <xdr:cxnSp macro="">
      <xdr:nvCxnSpPr>
        <xdr:cNvPr id="154" name="直線コネクタ 153">
          <a:extLst>
            <a:ext uri="{FF2B5EF4-FFF2-40B4-BE49-F238E27FC236}">
              <a16:creationId xmlns:a16="http://schemas.microsoft.com/office/drawing/2014/main" id="{0B19EDC0-E639-49A4-BAB8-C3919C929B46}"/>
            </a:ext>
          </a:extLst>
        </xdr:cNvPr>
        <xdr:cNvCxnSpPr/>
      </xdr:nvCxnSpPr>
      <xdr:spPr>
        <a:xfrm flipV="1">
          <a:off x="7861300" y="10810494"/>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143510</xdr:rowOff>
    </xdr:from>
    <xdr:to>
      <xdr:col>36</xdr:col>
      <xdr:colOff>165100</xdr:colOff>
      <xdr:row>63</xdr:row>
      <xdr:rowOff>73660</xdr:rowOff>
    </xdr:to>
    <xdr:sp macro="" textlink="">
      <xdr:nvSpPr>
        <xdr:cNvPr id="155" name="楕円 154">
          <a:extLst>
            <a:ext uri="{FF2B5EF4-FFF2-40B4-BE49-F238E27FC236}">
              <a16:creationId xmlns:a16="http://schemas.microsoft.com/office/drawing/2014/main" id="{F3A42D1A-9B58-4D14-8A4F-D13491F2EFE9}"/>
            </a:ext>
          </a:extLst>
        </xdr:cNvPr>
        <xdr:cNvSpPr/>
      </xdr:nvSpPr>
      <xdr:spPr>
        <a:xfrm>
          <a:off x="6921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15621</xdr:rowOff>
    </xdr:from>
    <xdr:to>
      <xdr:col>41</xdr:col>
      <xdr:colOff>50800</xdr:colOff>
      <xdr:row>63</xdr:row>
      <xdr:rowOff>22860</xdr:rowOff>
    </xdr:to>
    <xdr:cxnSp macro="">
      <xdr:nvCxnSpPr>
        <xdr:cNvPr id="156" name="直線コネクタ 155">
          <a:extLst>
            <a:ext uri="{FF2B5EF4-FFF2-40B4-BE49-F238E27FC236}">
              <a16:creationId xmlns:a16="http://schemas.microsoft.com/office/drawing/2014/main" id="{A8C2A91A-95D5-4E0F-89F3-732DBF0CDF0A}"/>
            </a:ext>
          </a:extLst>
        </xdr:cNvPr>
        <xdr:cNvCxnSpPr/>
      </xdr:nvCxnSpPr>
      <xdr:spPr>
        <a:xfrm flipV="1">
          <a:off x="6972300" y="10816971"/>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61358</xdr:rowOff>
    </xdr:from>
    <xdr:ext cx="469744" cy="259045"/>
    <xdr:sp macro="" textlink="">
      <xdr:nvSpPr>
        <xdr:cNvPr id="157" name="n_1aveValue【体育館・プール】&#10;一人当たり面積">
          <a:extLst>
            <a:ext uri="{FF2B5EF4-FFF2-40B4-BE49-F238E27FC236}">
              <a16:creationId xmlns:a16="http://schemas.microsoft.com/office/drawing/2014/main" id="{201639CC-9E3E-4EFF-A9D5-D286A3460071}"/>
            </a:ext>
          </a:extLst>
        </xdr:cNvPr>
        <xdr:cNvSpPr txBox="1"/>
      </xdr:nvSpPr>
      <xdr:spPr>
        <a:xfrm>
          <a:off x="9391727" y="10862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64025</xdr:rowOff>
    </xdr:from>
    <xdr:ext cx="469744" cy="259045"/>
    <xdr:sp macro="" textlink="">
      <xdr:nvSpPr>
        <xdr:cNvPr id="158" name="n_2aveValue【体育館・プール】&#10;一人当たり面積">
          <a:extLst>
            <a:ext uri="{FF2B5EF4-FFF2-40B4-BE49-F238E27FC236}">
              <a16:creationId xmlns:a16="http://schemas.microsoft.com/office/drawing/2014/main" id="{321F58A8-3729-41A2-B18E-CAE2A95E3363}"/>
            </a:ext>
          </a:extLst>
        </xdr:cNvPr>
        <xdr:cNvSpPr txBox="1"/>
      </xdr:nvSpPr>
      <xdr:spPr>
        <a:xfrm>
          <a:off x="8515427" y="1086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66311</xdr:rowOff>
    </xdr:from>
    <xdr:ext cx="469744" cy="259045"/>
    <xdr:sp macro="" textlink="">
      <xdr:nvSpPr>
        <xdr:cNvPr id="159" name="n_3aveValue【体育館・プール】&#10;一人当たり面積">
          <a:extLst>
            <a:ext uri="{FF2B5EF4-FFF2-40B4-BE49-F238E27FC236}">
              <a16:creationId xmlns:a16="http://schemas.microsoft.com/office/drawing/2014/main" id="{DB0C93BE-8EBC-4512-9614-4E16802C348C}"/>
            </a:ext>
          </a:extLst>
        </xdr:cNvPr>
        <xdr:cNvSpPr txBox="1"/>
      </xdr:nvSpPr>
      <xdr:spPr>
        <a:xfrm>
          <a:off x="7626427" y="1086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80027</xdr:rowOff>
    </xdr:from>
    <xdr:ext cx="469744" cy="259045"/>
    <xdr:sp macro="" textlink="">
      <xdr:nvSpPr>
        <xdr:cNvPr id="160" name="n_4aveValue【体育館・プール】&#10;一人当たり面積">
          <a:extLst>
            <a:ext uri="{FF2B5EF4-FFF2-40B4-BE49-F238E27FC236}">
              <a16:creationId xmlns:a16="http://schemas.microsoft.com/office/drawing/2014/main" id="{E8CCB3F5-B025-4635-9CE9-9E0054F2471C}"/>
            </a:ext>
          </a:extLst>
        </xdr:cNvPr>
        <xdr:cNvSpPr txBox="1"/>
      </xdr:nvSpPr>
      <xdr:spPr>
        <a:xfrm>
          <a:off x="67374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70375</xdr:rowOff>
    </xdr:from>
    <xdr:ext cx="469744" cy="259045"/>
    <xdr:sp macro="" textlink="">
      <xdr:nvSpPr>
        <xdr:cNvPr id="161" name="n_1mainValue【体育館・プール】&#10;一人当たり面積">
          <a:extLst>
            <a:ext uri="{FF2B5EF4-FFF2-40B4-BE49-F238E27FC236}">
              <a16:creationId xmlns:a16="http://schemas.microsoft.com/office/drawing/2014/main" id="{61BCDA1E-2D8C-426D-A827-07276687CB92}"/>
            </a:ext>
          </a:extLst>
        </xdr:cNvPr>
        <xdr:cNvSpPr txBox="1"/>
      </xdr:nvSpPr>
      <xdr:spPr>
        <a:xfrm>
          <a:off x="9391727" y="10528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76471</xdr:rowOff>
    </xdr:from>
    <xdr:ext cx="469744" cy="259045"/>
    <xdr:sp macro="" textlink="">
      <xdr:nvSpPr>
        <xdr:cNvPr id="162" name="n_2mainValue【体育館・プール】&#10;一人当たり面積">
          <a:extLst>
            <a:ext uri="{FF2B5EF4-FFF2-40B4-BE49-F238E27FC236}">
              <a16:creationId xmlns:a16="http://schemas.microsoft.com/office/drawing/2014/main" id="{175CA1C7-0AF7-429C-9232-51FCADDFA8F7}"/>
            </a:ext>
          </a:extLst>
        </xdr:cNvPr>
        <xdr:cNvSpPr txBox="1"/>
      </xdr:nvSpPr>
      <xdr:spPr>
        <a:xfrm>
          <a:off x="8515427" y="1053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82948</xdr:rowOff>
    </xdr:from>
    <xdr:ext cx="469744" cy="259045"/>
    <xdr:sp macro="" textlink="">
      <xdr:nvSpPr>
        <xdr:cNvPr id="163" name="n_3mainValue【体育館・プール】&#10;一人当たり面積">
          <a:extLst>
            <a:ext uri="{FF2B5EF4-FFF2-40B4-BE49-F238E27FC236}">
              <a16:creationId xmlns:a16="http://schemas.microsoft.com/office/drawing/2014/main" id="{89943460-00F7-4BB1-9D5C-1BE172D589FE}"/>
            </a:ext>
          </a:extLst>
        </xdr:cNvPr>
        <xdr:cNvSpPr txBox="1"/>
      </xdr:nvSpPr>
      <xdr:spPr>
        <a:xfrm>
          <a:off x="7626427" y="10541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90187</xdr:rowOff>
    </xdr:from>
    <xdr:ext cx="469744" cy="259045"/>
    <xdr:sp macro="" textlink="">
      <xdr:nvSpPr>
        <xdr:cNvPr id="164" name="n_4mainValue【体育館・プール】&#10;一人当たり面積">
          <a:extLst>
            <a:ext uri="{FF2B5EF4-FFF2-40B4-BE49-F238E27FC236}">
              <a16:creationId xmlns:a16="http://schemas.microsoft.com/office/drawing/2014/main" id="{EB856DD0-DE8F-4F38-B003-F51F36AA34E3}"/>
            </a:ext>
          </a:extLst>
        </xdr:cNvPr>
        <xdr:cNvSpPr txBox="1"/>
      </xdr:nvSpPr>
      <xdr:spPr>
        <a:xfrm>
          <a:off x="6737427" y="10548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C7E9506A-8134-4099-BBAF-FF0D4BDC451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4D99EF2F-A6A5-4FF8-8376-492B6A2B791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D4CF1470-CF14-4DDA-9A58-99784372F4A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84A993DC-07D4-4B0F-956F-F9CE5E94E0D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9BFE5102-DACC-45E7-9446-C6AF7CF790E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8A3E00DD-0791-49E6-AC3A-2D92389ED3E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7948CAAF-C91B-4214-BF3F-0BCF11EFC21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2504E8AD-4F66-4DC6-80A9-CB85271B21C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a:extLst>
            <a:ext uri="{FF2B5EF4-FFF2-40B4-BE49-F238E27FC236}">
              <a16:creationId xmlns:a16="http://schemas.microsoft.com/office/drawing/2014/main" id="{8D6428CB-37EE-47C4-9146-E4B1A58372C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a:extLst>
            <a:ext uri="{FF2B5EF4-FFF2-40B4-BE49-F238E27FC236}">
              <a16:creationId xmlns:a16="http://schemas.microsoft.com/office/drawing/2014/main" id="{CF84B4F0-4E39-45ED-B964-792272C7B87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a:extLst>
            <a:ext uri="{FF2B5EF4-FFF2-40B4-BE49-F238E27FC236}">
              <a16:creationId xmlns:a16="http://schemas.microsoft.com/office/drawing/2014/main" id="{DB7905A1-1202-4AE5-AC01-9373A17AE95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6" name="直線コネクタ 175">
          <a:extLst>
            <a:ext uri="{FF2B5EF4-FFF2-40B4-BE49-F238E27FC236}">
              <a16:creationId xmlns:a16="http://schemas.microsoft.com/office/drawing/2014/main" id="{AC8F3D74-D066-423D-8629-A4A2127201FD}"/>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7" name="テキスト ボックス 176">
          <a:extLst>
            <a:ext uri="{FF2B5EF4-FFF2-40B4-BE49-F238E27FC236}">
              <a16:creationId xmlns:a16="http://schemas.microsoft.com/office/drawing/2014/main" id="{3C6AAF36-A31A-44A7-ACAE-B01B969D578E}"/>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8" name="直線コネクタ 177">
          <a:extLst>
            <a:ext uri="{FF2B5EF4-FFF2-40B4-BE49-F238E27FC236}">
              <a16:creationId xmlns:a16="http://schemas.microsoft.com/office/drawing/2014/main" id="{F2680106-6540-437E-A4A6-93A9DE3A0157}"/>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9" name="テキスト ボックス 178">
          <a:extLst>
            <a:ext uri="{FF2B5EF4-FFF2-40B4-BE49-F238E27FC236}">
              <a16:creationId xmlns:a16="http://schemas.microsoft.com/office/drawing/2014/main" id="{04A99D7F-C3CE-4E46-B84E-71CD68F58001}"/>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80" name="直線コネクタ 179">
          <a:extLst>
            <a:ext uri="{FF2B5EF4-FFF2-40B4-BE49-F238E27FC236}">
              <a16:creationId xmlns:a16="http://schemas.microsoft.com/office/drawing/2014/main" id="{C1A6C46F-020E-4D28-84DF-E0F1B82C1924}"/>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81" name="テキスト ボックス 180">
          <a:extLst>
            <a:ext uri="{FF2B5EF4-FFF2-40B4-BE49-F238E27FC236}">
              <a16:creationId xmlns:a16="http://schemas.microsoft.com/office/drawing/2014/main" id="{E019BECF-034F-4ECF-81C8-61BE774BFD81}"/>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82" name="直線コネクタ 181">
          <a:extLst>
            <a:ext uri="{FF2B5EF4-FFF2-40B4-BE49-F238E27FC236}">
              <a16:creationId xmlns:a16="http://schemas.microsoft.com/office/drawing/2014/main" id="{01C1F0E9-A53E-4837-9968-10E78A4127EE}"/>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3" name="テキスト ボックス 182">
          <a:extLst>
            <a:ext uri="{FF2B5EF4-FFF2-40B4-BE49-F238E27FC236}">
              <a16:creationId xmlns:a16="http://schemas.microsoft.com/office/drawing/2014/main" id="{653A1355-C8C9-43A0-9102-36D50CD85C57}"/>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ED99DC3D-6BE3-4FC9-B39F-B658F0BE22D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5" name="テキスト ボックス 184">
          <a:extLst>
            <a:ext uri="{FF2B5EF4-FFF2-40B4-BE49-F238E27FC236}">
              <a16:creationId xmlns:a16="http://schemas.microsoft.com/office/drawing/2014/main" id="{5B73FDA3-A6E1-445E-B249-2E993187CEE8}"/>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A6F9D794-A877-46B4-93A0-157A3DDFF67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187" name="直線コネクタ 186">
          <a:extLst>
            <a:ext uri="{FF2B5EF4-FFF2-40B4-BE49-F238E27FC236}">
              <a16:creationId xmlns:a16="http://schemas.microsoft.com/office/drawing/2014/main" id="{940661CC-7A5D-4006-BE6D-4469603A3990}"/>
            </a:ext>
          </a:extLst>
        </xdr:cNvPr>
        <xdr:cNvCxnSpPr/>
      </xdr:nvCxnSpPr>
      <xdr:spPr>
        <a:xfrm flipV="1">
          <a:off x="4634865" y="13621513"/>
          <a:ext cx="0" cy="116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26E3F246-33AC-443E-BD77-6D472C14C059}"/>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9" name="直線コネクタ 188">
          <a:extLst>
            <a:ext uri="{FF2B5EF4-FFF2-40B4-BE49-F238E27FC236}">
              <a16:creationId xmlns:a16="http://schemas.microsoft.com/office/drawing/2014/main" id="{A00A19AF-B330-4F40-848D-956DF8EE98DF}"/>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3A82E7D8-E22A-4219-993A-CF55E91A9D5D}"/>
            </a:ext>
          </a:extLst>
        </xdr:cNvPr>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191" name="直線コネクタ 190">
          <a:extLst>
            <a:ext uri="{FF2B5EF4-FFF2-40B4-BE49-F238E27FC236}">
              <a16:creationId xmlns:a16="http://schemas.microsoft.com/office/drawing/2014/main" id="{C90B244E-4312-4189-9DDE-C1F0EE54A488}"/>
            </a:ext>
          </a:extLst>
        </xdr:cNvPr>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14749</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BA94F4E0-1AB3-4032-8242-1BEB2654FF72}"/>
            </a:ext>
          </a:extLst>
        </xdr:cNvPr>
        <xdr:cNvSpPr txBox="1"/>
      </xdr:nvSpPr>
      <xdr:spPr>
        <a:xfrm>
          <a:off x="4673600" y="1390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193" name="フローチャート: 判断 192">
          <a:extLst>
            <a:ext uri="{FF2B5EF4-FFF2-40B4-BE49-F238E27FC236}">
              <a16:creationId xmlns:a16="http://schemas.microsoft.com/office/drawing/2014/main" id="{61BA0D28-F3D5-4BD1-9B3E-AC731A3A6C6E}"/>
            </a:ext>
          </a:extLst>
        </xdr:cNvPr>
        <xdr:cNvSpPr/>
      </xdr:nvSpPr>
      <xdr:spPr>
        <a:xfrm>
          <a:off x="4584700" y="1405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194" name="フローチャート: 判断 193">
          <a:extLst>
            <a:ext uri="{FF2B5EF4-FFF2-40B4-BE49-F238E27FC236}">
              <a16:creationId xmlns:a16="http://schemas.microsoft.com/office/drawing/2014/main" id="{9F10E79E-6853-4357-B8E1-DC255A0B0C5F}"/>
            </a:ext>
          </a:extLst>
        </xdr:cNvPr>
        <xdr:cNvSpPr/>
      </xdr:nvSpPr>
      <xdr:spPr>
        <a:xfrm>
          <a:off x="3746500" y="140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195" name="フローチャート: 判断 194">
          <a:extLst>
            <a:ext uri="{FF2B5EF4-FFF2-40B4-BE49-F238E27FC236}">
              <a16:creationId xmlns:a16="http://schemas.microsoft.com/office/drawing/2014/main" id="{DAFF6F4D-FB84-489F-B97D-3876234EFAF1}"/>
            </a:ext>
          </a:extLst>
        </xdr:cNvPr>
        <xdr:cNvSpPr/>
      </xdr:nvSpPr>
      <xdr:spPr>
        <a:xfrm>
          <a:off x="2857500" y="1398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196" name="フローチャート: 判断 195">
          <a:extLst>
            <a:ext uri="{FF2B5EF4-FFF2-40B4-BE49-F238E27FC236}">
              <a16:creationId xmlns:a16="http://schemas.microsoft.com/office/drawing/2014/main" id="{46EF30C8-22EE-41C9-AB03-0297EA07400A}"/>
            </a:ext>
          </a:extLst>
        </xdr:cNvPr>
        <xdr:cNvSpPr/>
      </xdr:nvSpPr>
      <xdr:spPr>
        <a:xfrm>
          <a:off x="1968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197" name="フローチャート: 判断 196">
          <a:extLst>
            <a:ext uri="{FF2B5EF4-FFF2-40B4-BE49-F238E27FC236}">
              <a16:creationId xmlns:a16="http://schemas.microsoft.com/office/drawing/2014/main" id="{D33EE68D-3283-474F-8E92-04C3EE15037A}"/>
            </a:ext>
          </a:extLst>
        </xdr:cNvPr>
        <xdr:cNvSpPr/>
      </xdr:nvSpPr>
      <xdr:spPr>
        <a:xfrm>
          <a:off x="1079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674355F5-1527-43EA-90CB-CDF6460F2DF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45AD0562-C902-44FA-9842-39ABF24EF2C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69D1C286-F8BB-4437-B916-CD4B484BEA1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16D86F39-2047-4037-9D1C-FF4F605BE76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E8828CCB-4F8C-4B4F-BF1A-CE5463CE79A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140463</xdr:rowOff>
    </xdr:from>
    <xdr:to>
      <xdr:col>24</xdr:col>
      <xdr:colOff>114300</xdr:colOff>
      <xdr:row>84</xdr:row>
      <xdr:rowOff>70613</xdr:rowOff>
    </xdr:to>
    <xdr:sp macro="" textlink="">
      <xdr:nvSpPr>
        <xdr:cNvPr id="203" name="楕円 202">
          <a:extLst>
            <a:ext uri="{FF2B5EF4-FFF2-40B4-BE49-F238E27FC236}">
              <a16:creationId xmlns:a16="http://schemas.microsoft.com/office/drawing/2014/main" id="{C2507A6F-E808-428B-AB57-3309B8F495A8}"/>
            </a:ext>
          </a:extLst>
        </xdr:cNvPr>
        <xdr:cNvSpPr/>
      </xdr:nvSpPr>
      <xdr:spPr>
        <a:xfrm>
          <a:off x="4584700" y="1437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118890</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3DAE4203-5089-418F-9A6A-1B10B5EDE128}"/>
            </a:ext>
          </a:extLst>
        </xdr:cNvPr>
        <xdr:cNvSpPr txBox="1"/>
      </xdr:nvSpPr>
      <xdr:spPr>
        <a:xfrm>
          <a:off x="4673600" y="14349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78739</xdr:rowOff>
    </xdr:from>
    <xdr:to>
      <xdr:col>20</xdr:col>
      <xdr:colOff>38100</xdr:colOff>
      <xdr:row>84</xdr:row>
      <xdr:rowOff>8889</xdr:rowOff>
    </xdr:to>
    <xdr:sp macro="" textlink="">
      <xdr:nvSpPr>
        <xdr:cNvPr id="205" name="楕円 204">
          <a:extLst>
            <a:ext uri="{FF2B5EF4-FFF2-40B4-BE49-F238E27FC236}">
              <a16:creationId xmlns:a16="http://schemas.microsoft.com/office/drawing/2014/main" id="{2E2390E6-2E79-49DC-9351-0B7A423727F1}"/>
            </a:ext>
          </a:extLst>
        </xdr:cNvPr>
        <xdr:cNvSpPr/>
      </xdr:nvSpPr>
      <xdr:spPr>
        <a:xfrm>
          <a:off x="37465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129539</xdr:rowOff>
    </xdr:from>
    <xdr:to>
      <xdr:col>24</xdr:col>
      <xdr:colOff>63500</xdr:colOff>
      <xdr:row>84</xdr:row>
      <xdr:rowOff>19813</xdr:rowOff>
    </xdr:to>
    <xdr:cxnSp macro="">
      <xdr:nvCxnSpPr>
        <xdr:cNvPr id="206" name="直線コネクタ 205">
          <a:extLst>
            <a:ext uri="{FF2B5EF4-FFF2-40B4-BE49-F238E27FC236}">
              <a16:creationId xmlns:a16="http://schemas.microsoft.com/office/drawing/2014/main" id="{8E9225D1-6F11-4F7E-AE47-E1929B0A6AB6}"/>
            </a:ext>
          </a:extLst>
        </xdr:cNvPr>
        <xdr:cNvCxnSpPr/>
      </xdr:nvCxnSpPr>
      <xdr:spPr>
        <a:xfrm>
          <a:off x="3797300" y="14359889"/>
          <a:ext cx="838200" cy="6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19304</xdr:rowOff>
    </xdr:from>
    <xdr:to>
      <xdr:col>15</xdr:col>
      <xdr:colOff>101600</xdr:colOff>
      <xdr:row>83</xdr:row>
      <xdr:rowOff>120904</xdr:rowOff>
    </xdr:to>
    <xdr:sp macro="" textlink="">
      <xdr:nvSpPr>
        <xdr:cNvPr id="207" name="楕円 206">
          <a:extLst>
            <a:ext uri="{FF2B5EF4-FFF2-40B4-BE49-F238E27FC236}">
              <a16:creationId xmlns:a16="http://schemas.microsoft.com/office/drawing/2014/main" id="{FA8FEBC5-FCF2-4E42-86FE-F72E1F8C1E7D}"/>
            </a:ext>
          </a:extLst>
        </xdr:cNvPr>
        <xdr:cNvSpPr/>
      </xdr:nvSpPr>
      <xdr:spPr>
        <a:xfrm>
          <a:off x="2857500" y="1424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70104</xdr:rowOff>
    </xdr:from>
    <xdr:to>
      <xdr:col>19</xdr:col>
      <xdr:colOff>177800</xdr:colOff>
      <xdr:row>83</xdr:row>
      <xdr:rowOff>129539</xdr:rowOff>
    </xdr:to>
    <xdr:cxnSp macro="">
      <xdr:nvCxnSpPr>
        <xdr:cNvPr id="208" name="直線コネクタ 207">
          <a:extLst>
            <a:ext uri="{FF2B5EF4-FFF2-40B4-BE49-F238E27FC236}">
              <a16:creationId xmlns:a16="http://schemas.microsoft.com/office/drawing/2014/main" id="{7D13A68C-417D-45C3-B6A9-34F78491756A}"/>
            </a:ext>
          </a:extLst>
        </xdr:cNvPr>
        <xdr:cNvCxnSpPr/>
      </xdr:nvCxnSpPr>
      <xdr:spPr>
        <a:xfrm>
          <a:off x="2908300" y="14300454"/>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129032</xdr:rowOff>
    </xdr:from>
    <xdr:to>
      <xdr:col>10</xdr:col>
      <xdr:colOff>165100</xdr:colOff>
      <xdr:row>83</xdr:row>
      <xdr:rowOff>59182</xdr:rowOff>
    </xdr:to>
    <xdr:sp macro="" textlink="">
      <xdr:nvSpPr>
        <xdr:cNvPr id="209" name="楕円 208">
          <a:extLst>
            <a:ext uri="{FF2B5EF4-FFF2-40B4-BE49-F238E27FC236}">
              <a16:creationId xmlns:a16="http://schemas.microsoft.com/office/drawing/2014/main" id="{DBFDC684-BA47-45E1-B486-C37E369FE405}"/>
            </a:ext>
          </a:extLst>
        </xdr:cNvPr>
        <xdr:cNvSpPr/>
      </xdr:nvSpPr>
      <xdr:spPr>
        <a:xfrm>
          <a:off x="1968500" y="1418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8382</xdr:rowOff>
    </xdr:from>
    <xdr:to>
      <xdr:col>15</xdr:col>
      <xdr:colOff>50800</xdr:colOff>
      <xdr:row>83</xdr:row>
      <xdr:rowOff>70104</xdr:rowOff>
    </xdr:to>
    <xdr:cxnSp macro="">
      <xdr:nvCxnSpPr>
        <xdr:cNvPr id="210" name="直線コネクタ 209">
          <a:extLst>
            <a:ext uri="{FF2B5EF4-FFF2-40B4-BE49-F238E27FC236}">
              <a16:creationId xmlns:a16="http://schemas.microsoft.com/office/drawing/2014/main" id="{410B75C5-0676-4411-B2CD-BE14ED907657}"/>
            </a:ext>
          </a:extLst>
        </xdr:cNvPr>
        <xdr:cNvCxnSpPr/>
      </xdr:nvCxnSpPr>
      <xdr:spPr>
        <a:xfrm>
          <a:off x="2019300" y="14238732"/>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67311</xdr:rowOff>
    </xdr:from>
    <xdr:to>
      <xdr:col>6</xdr:col>
      <xdr:colOff>38100</xdr:colOff>
      <xdr:row>82</xdr:row>
      <xdr:rowOff>168911</xdr:rowOff>
    </xdr:to>
    <xdr:sp macro="" textlink="">
      <xdr:nvSpPr>
        <xdr:cNvPr id="211" name="楕円 210">
          <a:extLst>
            <a:ext uri="{FF2B5EF4-FFF2-40B4-BE49-F238E27FC236}">
              <a16:creationId xmlns:a16="http://schemas.microsoft.com/office/drawing/2014/main" id="{0B90CBC2-4EAE-463B-8123-D77AFAEF1CD2}"/>
            </a:ext>
          </a:extLst>
        </xdr:cNvPr>
        <xdr:cNvSpPr/>
      </xdr:nvSpPr>
      <xdr:spPr>
        <a:xfrm>
          <a:off x="1079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118111</xdr:rowOff>
    </xdr:from>
    <xdr:to>
      <xdr:col>10</xdr:col>
      <xdr:colOff>114300</xdr:colOff>
      <xdr:row>83</xdr:row>
      <xdr:rowOff>8382</xdr:rowOff>
    </xdr:to>
    <xdr:cxnSp macro="">
      <xdr:nvCxnSpPr>
        <xdr:cNvPr id="212" name="直線コネクタ 211">
          <a:extLst>
            <a:ext uri="{FF2B5EF4-FFF2-40B4-BE49-F238E27FC236}">
              <a16:creationId xmlns:a16="http://schemas.microsoft.com/office/drawing/2014/main" id="{C1A5B8D5-2E5C-45AB-839B-DA6AD08FE86F}"/>
            </a:ext>
          </a:extLst>
        </xdr:cNvPr>
        <xdr:cNvCxnSpPr/>
      </xdr:nvCxnSpPr>
      <xdr:spPr>
        <a:xfrm>
          <a:off x="1130300" y="14177011"/>
          <a:ext cx="889000" cy="6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91712</xdr:rowOff>
    </xdr:from>
    <xdr:ext cx="405111" cy="259045"/>
    <xdr:sp macro="" textlink="">
      <xdr:nvSpPr>
        <xdr:cNvPr id="213" name="n_1aveValue【福祉施設】&#10;有形固定資産減価償却率">
          <a:extLst>
            <a:ext uri="{FF2B5EF4-FFF2-40B4-BE49-F238E27FC236}">
              <a16:creationId xmlns:a16="http://schemas.microsoft.com/office/drawing/2014/main" id="{DA6BF0D3-3516-4772-8779-58D8BF94DD05}"/>
            </a:ext>
          </a:extLst>
        </xdr:cNvPr>
        <xdr:cNvSpPr txBox="1"/>
      </xdr:nvSpPr>
      <xdr:spPr>
        <a:xfrm>
          <a:off x="3582044" y="1380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43705</xdr:rowOff>
    </xdr:from>
    <xdr:ext cx="405111" cy="259045"/>
    <xdr:sp macro="" textlink="">
      <xdr:nvSpPr>
        <xdr:cNvPr id="214" name="n_2aveValue【福祉施設】&#10;有形固定資産減価償却率">
          <a:extLst>
            <a:ext uri="{FF2B5EF4-FFF2-40B4-BE49-F238E27FC236}">
              <a16:creationId xmlns:a16="http://schemas.microsoft.com/office/drawing/2014/main" id="{4FFC38B5-6CBD-4A39-AF7F-7B167F40B683}"/>
            </a:ext>
          </a:extLst>
        </xdr:cNvPr>
        <xdr:cNvSpPr txBox="1"/>
      </xdr:nvSpPr>
      <xdr:spPr>
        <a:xfrm>
          <a:off x="2705744" y="13759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4842</xdr:rowOff>
    </xdr:from>
    <xdr:ext cx="405111" cy="259045"/>
    <xdr:sp macro="" textlink="">
      <xdr:nvSpPr>
        <xdr:cNvPr id="215" name="n_3aveValue【福祉施設】&#10;有形固定資産減価償却率">
          <a:extLst>
            <a:ext uri="{FF2B5EF4-FFF2-40B4-BE49-F238E27FC236}">
              <a16:creationId xmlns:a16="http://schemas.microsoft.com/office/drawing/2014/main" id="{C55E49C2-0C7F-445B-B3FD-F8C30E32F850}"/>
            </a:ext>
          </a:extLst>
        </xdr:cNvPr>
        <xdr:cNvSpPr txBox="1"/>
      </xdr:nvSpPr>
      <xdr:spPr>
        <a:xfrm>
          <a:off x="1816744" y="137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macro="" textlink="">
      <xdr:nvSpPr>
        <xdr:cNvPr id="216" name="n_4aveValue【福祉施設】&#10;有形固定資産減価償却率">
          <a:extLst>
            <a:ext uri="{FF2B5EF4-FFF2-40B4-BE49-F238E27FC236}">
              <a16:creationId xmlns:a16="http://schemas.microsoft.com/office/drawing/2014/main" id="{3D88BC2D-8DAA-468C-9DDF-A0BF3F1285D1}"/>
            </a:ext>
          </a:extLst>
        </xdr:cNvPr>
        <xdr:cNvSpPr txBox="1"/>
      </xdr:nvSpPr>
      <xdr:spPr>
        <a:xfrm>
          <a:off x="9277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xdr:rowOff>
    </xdr:from>
    <xdr:ext cx="405111" cy="259045"/>
    <xdr:sp macro="" textlink="">
      <xdr:nvSpPr>
        <xdr:cNvPr id="217" name="n_1mainValue【福祉施設】&#10;有形固定資産減価償却率">
          <a:extLst>
            <a:ext uri="{FF2B5EF4-FFF2-40B4-BE49-F238E27FC236}">
              <a16:creationId xmlns:a16="http://schemas.microsoft.com/office/drawing/2014/main" id="{916157EA-F0DD-4C32-B279-C42B2CE95EE5}"/>
            </a:ext>
          </a:extLst>
        </xdr:cNvPr>
        <xdr:cNvSpPr txBox="1"/>
      </xdr:nvSpPr>
      <xdr:spPr>
        <a:xfrm>
          <a:off x="35820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112031</xdr:rowOff>
    </xdr:from>
    <xdr:ext cx="405111" cy="259045"/>
    <xdr:sp macro="" textlink="">
      <xdr:nvSpPr>
        <xdr:cNvPr id="218" name="n_2mainValue【福祉施設】&#10;有形固定資産減価償却率">
          <a:extLst>
            <a:ext uri="{FF2B5EF4-FFF2-40B4-BE49-F238E27FC236}">
              <a16:creationId xmlns:a16="http://schemas.microsoft.com/office/drawing/2014/main" id="{CC04476B-F31F-485E-8CCC-3323E831D2B4}"/>
            </a:ext>
          </a:extLst>
        </xdr:cNvPr>
        <xdr:cNvSpPr txBox="1"/>
      </xdr:nvSpPr>
      <xdr:spPr>
        <a:xfrm>
          <a:off x="2705744" y="1434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50309</xdr:rowOff>
    </xdr:from>
    <xdr:ext cx="405111" cy="259045"/>
    <xdr:sp macro="" textlink="">
      <xdr:nvSpPr>
        <xdr:cNvPr id="219" name="n_3mainValue【福祉施設】&#10;有形固定資産減価償却率">
          <a:extLst>
            <a:ext uri="{FF2B5EF4-FFF2-40B4-BE49-F238E27FC236}">
              <a16:creationId xmlns:a16="http://schemas.microsoft.com/office/drawing/2014/main" id="{1516EBB8-862C-4F90-93FC-68701E0A3AC7}"/>
            </a:ext>
          </a:extLst>
        </xdr:cNvPr>
        <xdr:cNvSpPr txBox="1"/>
      </xdr:nvSpPr>
      <xdr:spPr>
        <a:xfrm>
          <a:off x="1816744" y="1428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160038</xdr:rowOff>
    </xdr:from>
    <xdr:ext cx="405111" cy="259045"/>
    <xdr:sp macro="" textlink="">
      <xdr:nvSpPr>
        <xdr:cNvPr id="220" name="n_4mainValue【福祉施設】&#10;有形固定資産減価償却率">
          <a:extLst>
            <a:ext uri="{FF2B5EF4-FFF2-40B4-BE49-F238E27FC236}">
              <a16:creationId xmlns:a16="http://schemas.microsoft.com/office/drawing/2014/main" id="{49601FC7-CEB4-44E0-89E0-30FDCB4113C6}"/>
            </a:ext>
          </a:extLst>
        </xdr:cNvPr>
        <xdr:cNvSpPr txBox="1"/>
      </xdr:nvSpPr>
      <xdr:spPr>
        <a:xfrm>
          <a:off x="927744" y="1421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BB2CD8FC-DAAC-460C-8881-5F71588E0EF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2BEC9E33-F349-4361-B5DD-EE6F86AFB2F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67387606-27F2-4BA1-839F-35955AA8ED2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42A5A1EC-4B97-4FEA-B9D5-B473730AE8E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D2325938-5ADF-4A46-95B5-69978787554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3DB9459E-C4C4-45CB-B7E7-3E61307844C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BE7A14C8-6771-4936-9452-04919203AC1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CC08439F-93F0-4E5A-BA80-8A1AB652E62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FBD5C586-40D5-4C95-9A96-0E47F62C3CE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2C478762-CC63-471D-9F4E-E1D5A523B1F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1" name="直線コネクタ 230">
          <a:extLst>
            <a:ext uri="{FF2B5EF4-FFF2-40B4-BE49-F238E27FC236}">
              <a16:creationId xmlns:a16="http://schemas.microsoft.com/office/drawing/2014/main" id="{3A36F426-1EB0-4FF5-A848-C7E8542B4F4A}"/>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2" name="テキスト ボックス 231">
          <a:extLst>
            <a:ext uri="{FF2B5EF4-FFF2-40B4-BE49-F238E27FC236}">
              <a16:creationId xmlns:a16="http://schemas.microsoft.com/office/drawing/2014/main" id="{144E57AE-A022-40D4-8967-66C47946332E}"/>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3" name="直線コネクタ 232">
          <a:extLst>
            <a:ext uri="{FF2B5EF4-FFF2-40B4-BE49-F238E27FC236}">
              <a16:creationId xmlns:a16="http://schemas.microsoft.com/office/drawing/2014/main" id="{69B12E64-7865-4EC7-9F65-88FC962933BC}"/>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4" name="テキスト ボックス 233">
          <a:extLst>
            <a:ext uri="{FF2B5EF4-FFF2-40B4-BE49-F238E27FC236}">
              <a16:creationId xmlns:a16="http://schemas.microsoft.com/office/drawing/2014/main" id="{594769FA-DA76-46C6-8E66-B5B4B4BBF801}"/>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31778FD0-A6C0-4E28-BA72-D85D4AA5407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a:extLst>
            <a:ext uri="{FF2B5EF4-FFF2-40B4-BE49-F238E27FC236}">
              <a16:creationId xmlns:a16="http://schemas.microsoft.com/office/drawing/2014/main" id="{88B14D45-D139-480E-BCD5-9E82E3A52CF2}"/>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7" name="直線コネクタ 236">
          <a:extLst>
            <a:ext uri="{FF2B5EF4-FFF2-40B4-BE49-F238E27FC236}">
              <a16:creationId xmlns:a16="http://schemas.microsoft.com/office/drawing/2014/main" id="{FEC321B2-9EAD-4016-A38B-D365B39FD57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8" name="テキスト ボックス 237">
          <a:extLst>
            <a:ext uri="{FF2B5EF4-FFF2-40B4-BE49-F238E27FC236}">
              <a16:creationId xmlns:a16="http://schemas.microsoft.com/office/drawing/2014/main" id="{8BE97636-17A8-4FB3-8EE9-5ABD24A3D724}"/>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9" name="直線コネクタ 238">
          <a:extLst>
            <a:ext uri="{FF2B5EF4-FFF2-40B4-BE49-F238E27FC236}">
              <a16:creationId xmlns:a16="http://schemas.microsoft.com/office/drawing/2014/main" id="{38580703-E952-46AD-B6A7-B459179B8D03}"/>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0" name="テキスト ボックス 239">
          <a:extLst>
            <a:ext uri="{FF2B5EF4-FFF2-40B4-BE49-F238E27FC236}">
              <a16:creationId xmlns:a16="http://schemas.microsoft.com/office/drawing/2014/main" id="{58F878FB-D293-4CA5-9704-4FFBFEFBC5AC}"/>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705E35AA-85CF-4517-9376-9292E443431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75F8EED1-FEAF-4F62-BE3F-FEA6E4F367F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ED08E2C4-989C-4140-8FFB-402DB3E0E41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244" name="直線コネクタ 243">
          <a:extLst>
            <a:ext uri="{FF2B5EF4-FFF2-40B4-BE49-F238E27FC236}">
              <a16:creationId xmlns:a16="http://schemas.microsoft.com/office/drawing/2014/main" id="{44D8A67D-3705-4D80-8C32-73F8801ECE63}"/>
            </a:ext>
          </a:extLst>
        </xdr:cNvPr>
        <xdr:cNvCxnSpPr/>
      </xdr:nvCxnSpPr>
      <xdr:spPr>
        <a:xfrm flipV="1">
          <a:off x="10476865" y="13535406"/>
          <a:ext cx="0" cy="129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245" name="【福祉施設】&#10;一人当たり面積最小値テキスト">
          <a:extLst>
            <a:ext uri="{FF2B5EF4-FFF2-40B4-BE49-F238E27FC236}">
              <a16:creationId xmlns:a16="http://schemas.microsoft.com/office/drawing/2014/main" id="{75768413-1DA7-4096-AD33-27E055A2312F}"/>
            </a:ext>
          </a:extLst>
        </xdr:cNvPr>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246" name="直線コネクタ 245">
          <a:extLst>
            <a:ext uri="{FF2B5EF4-FFF2-40B4-BE49-F238E27FC236}">
              <a16:creationId xmlns:a16="http://schemas.microsoft.com/office/drawing/2014/main" id="{4FA0EDDF-7BC0-4584-BF30-A237D39EA60D}"/>
            </a:ext>
          </a:extLst>
        </xdr:cNvPr>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247" name="【福祉施設】&#10;一人当たり面積最大値テキスト">
          <a:extLst>
            <a:ext uri="{FF2B5EF4-FFF2-40B4-BE49-F238E27FC236}">
              <a16:creationId xmlns:a16="http://schemas.microsoft.com/office/drawing/2014/main" id="{99AAB967-C34E-4425-9BE0-2F8F0003F313}"/>
            </a:ext>
          </a:extLst>
        </xdr:cNvPr>
        <xdr:cNvSpPr txBox="1"/>
      </xdr:nvSpPr>
      <xdr:spPr>
        <a:xfrm>
          <a:off x="10515600" y="1331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248" name="直線コネクタ 247">
          <a:extLst>
            <a:ext uri="{FF2B5EF4-FFF2-40B4-BE49-F238E27FC236}">
              <a16:creationId xmlns:a16="http://schemas.microsoft.com/office/drawing/2014/main" id="{EA2FBA0C-49AD-4D9B-8C49-2F0F3904CC1F}"/>
            </a:ext>
          </a:extLst>
        </xdr:cNvPr>
        <xdr:cNvCxnSpPr/>
      </xdr:nvCxnSpPr>
      <xdr:spPr>
        <a:xfrm>
          <a:off x="10388600" y="135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145051</xdr:rowOff>
    </xdr:from>
    <xdr:ext cx="469744" cy="259045"/>
    <xdr:sp macro="" textlink="">
      <xdr:nvSpPr>
        <xdr:cNvPr id="249" name="【福祉施設】&#10;一人当たり面積平均値テキスト">
          <a:extLst>
            <a:ext uri="{FF2B5EF4-FFF2-40B4-BE49-F238E27FC236}">
              <a16:creationId xmlns:a16="http://schemas.microsoft.com/office/drawing/2014/main" id="{AB2F0B14-8524-407E-A8EB-EF445BDDEC94}"/>
            </a:ext>
          </a:extLst>
        </xdr:cNvPr>
        <xdr:cNvSpPr txBox="1"/>
      </xdr:nvSpPr>
      <xdr:spPr>
        <a:xfrm>
          <a:off x="10515600" y="14375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250" name="フローチャート: 判断 249">
          <a:extLst>
            <a:ext uri="{FF2B5EF4-FFF2-40B4-BE49-F238E27FC236}">
              <a16:creationId xmlns:a16="http://schemas.microsoft.com/office/drawing/2014/main" id="{FF60EC86-FA4C-4EED-8162-E72A59F2CE01}"/>
            </a:ext>
          </a:extLst>
        </xdr:cNvPr>
        <xdr:cNvSpPr/>
      </xdr:nvSpPr>
      <xdr:spPr>
        <a:xfrm>
          <a:off x="10426700" y="14523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251" name="フローチャート: 判断 250">
          <a:extLst>
            <a:ext uri="{FF2B5EF4-FFF2-40B4-BE49-F238E27FC236}">
              <a16:creationId xmlns:a16="http://schemas.microsoft.com/office/drawing/2014/main" id="{02DBB551-387E-4433-AA28-6E8D70B12B23}"/>
            </a:ext>
          </a:extLst>
        </xdr:cNvPr>
        <xdr:cNvSpPr/>
      </xdr:nvSpPr>
      <xdr:spPr>
        <a:xfrm>
          <a:off x="9588500" y="1454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252" name="フローチャート: 判断 251">
          <a:extLst>
            <a:ext uri="{FF2B5EF4-FFF2-40B4-BE49-F238E27FC236}">
              <a16:creationId xmlns:a16="http://schemas.microsoft.com/office/drawing/2014/main" id="{DC15CB22-334A-4544-ACA2-CA6E7F156D26}"/>
            </a:ext>
          </a:extLst>
        </xdr:cNvPr>
        <xdr:cNvSpPr/>
      </xdr:nvSpPr>
      <xdr:spPr>
        <a:xfrm>
          <a:off x="8699500" y="1454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253" name="フローチャート: 判断 252">
          <a:extLst>
            <a:ext uri="{FF2B5EF4-FFF2-40B4-BE49-F238E27FC236}">
              <a16:creationId xmlns:a16="http://schemas.microsoft.com/office/drawing/2014/main" id="{1D31F7B7-3478-46E1-B380-912FB5090A8A}"/>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254" name="フローチャート: 判断 253">
          <a:extLst>
            <a:ext uri="{FF2B5EF4-FFF2-40B4-BE49-F238E27FC236}">
              <a16:creationId xmlns:a16="http://schemas.microsoft.com/office/drawing/2014/main" id="{AED407C4-0EC9-4177-A6BC-A9CA6C87F973}"/>
            </a:ext>
          </a:extLst>
        </xdr:cNvPr>
        <xdr:cNvSpPr/>
      </xdr:nvSpPr>
      <xdr:spPr>
        <a:xfrm>
          <a:off x="6921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D65BB207-22CA-4BE3-91DD-323CED275DD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9622BC12-7146-4294-BFB9-458D0AA691B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0920DDEB-A75C-43A2-8EA6-C675D8A4661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DA0AA126-F5BE-4CA5-ADBC-FA5C9FB6727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21EE1FEA-312D-431C-9575-D3DA8DC165E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72644</xdr:rowOff>
    </xdr:from>
    <xdr:to>
      <xdr:col>55</xdr:col>
      <xdr:colOff>50800</xdr:colOff>
      <xdr:row>86</xdr:row>
      <xdr:rowOff>2794</xdr:rowOff>
    </xdr:to>
    <xdr:sp macro="" textlink="">
      <xdr:nvSpPr>
        <xdr:cNvPr id="260" name="楕円 259">
          <a:extLst>
            <a:ext uri="{FF2B5EF4-FFF2-40B4-BE49-F238E27FC236}">
              <a16:creationId xmlns:a16="http://schemas.microsoft.com/office/drawing/2014/main" id="{0F6F27CD-E4AA-4B78-86D9-C38EC7D3944C}"/>
            </a:ext>
          </a:extLst>
        </xdr:cNvPr>
        <xdr:cNvSpPr/>
      </xdr:nvSpPr>
      <xdr:spPr>
        <a:xfrm>
          <a:off x="10426700" y="1464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51071</xdr:rowOff>
    </xdr:from>
    <xdr:ext cx="469744" cy="259045"/>
    <xdr:sp macro="" textlink="">
      <xdr:nvSpPr>
        <xdr:cNvPr id="261" name="【福祉施設】&#10;一人当たり面積該当値テキスト">
          <a:extLst>
            <a:ext uri="{FF2B5EF4-FFF2-40B4-BE49-F238E27FC236}">
              <a16:creationId xmlns:a16="http://schemas.microsoft.com/office/drawing/2014/main" id="{7E6FE3FF-79E5-435F-9890-5CF69B74C9B1}"/>
            </a:ext>
          </a:extLst>
        </xdr:cNvPr>
        <xdr:cNvSpPr txBox="1"/>
      </xdr:nvSpPr>
      <xdr:spPr>
        <a:xfrm>
          <a:off x="10515600" y="1462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77978</xdr:rowOff>
    </xdr:from>
    <xdr:to>
      <xdr:col>50</xdr:col>
      <xdr:colOff>165100</xdr:colOff>
      <xdr:row>86</xdr:row>
      <xdr:rowOff>8128</xdr:rowOff>
    </xdr:to>
    <xdr:sp macro="" textlink="">
      <xdr:nvSpPr>
        <xdr:cNvPr id="262" name="楕円 261">
          <a:extLst>
            <a:ext uri="{FF2B5EF4-FFF2-40B4-BE49-F238E27FC236}">
              <a16:creationId xmlns:a16="http://schemas.microsoft.com/office/drawing/2014/main" id="{06CFFEFE-5F2E-47EB-87E4-0D29B214B75A}"/>
            </a:ext>
          </a:extLst>
        </xdr:cNvPr>
        <xdr:cNvSpPr/>
      </xdr:nvSpPr>
      <xdr:spPr>
        <a:xfrm>
          <a:off x="9588500" y="1465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123444</xdr:rowOff>
    </xdr:from>
    <xdr:to>
      <xdr:col>55</xdr:col>
      <xdr:colOff>0</xdr:colOff>
      <xdr:row>85</xdr:row>
      <xdr:rowOff>128778</xdr:rowOff>
    </xdr:to>
    <xdr:cxnSp macro="">
      <xdr:nvCxnSpPr>
        <xdr:cNvPr id="263" name="直線コネクタ 262">
          <a:extLst>
            <a:ext uri="{FF2B5EF4-FFF2-40B4-BE49-F238E27FC236}">
              <a16:creationId xmlns:a16="http://schemas.microsoft.com/office/drawing/2014/main" id="{D396DC75-BA94-4A96-9D35-D35CB9EB62E9}"/>
            </a:ext>
          </a:extLst>
        </xdr:cNvPr>
        <xdr:cNvCxnSpPr/>
      </xdr:nvCxnSpPr>
      <xdr:spPr>
        <a:xfrm flipV="1">
          <a:off x="9639300" y="14696694"/>
          <a:ext cx="8382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81787</xdr:rowOff>
    </xdr:from>
    <xdr:to>
      <xdr:col>46</xdr:col>
      <xdr:colOff>38100</xdr:colOff>
      <xdr:row>86</xdr:row>
      <xdr:rowOff>11937</xdr:rowOff>
    </xdr:to>
    <xdr:sp macro="" textlink="">
      <xdr:nvSpPr>
        <xdr:cNvPr id="264" name="楕円 263">
          <a:extLst>
            <a:ext uri="{FF2B5EF4-FFF2-40B4-BE49-F238E27FC236}">
              <a16:creationId xmlns:a16="http://schemas.microsoft.com/office/drawing/2014/main" id="{D1F840CC-4FD6-4196-B8E6-2DCE85AFAAA7}"/>
            </a:ext>
          </a:extLst>
        </xdr:cNvPr>
        <xdr:cNvSpPr/>
      </xdr:nvSpPr>
      <xdr:spPr>
        <a:xfrm>
          <a:off x="8699500" y="1465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128778</xdr:rowOff>
    </xdr:from>
    <xdr:to>
      <xdr:col>50</xdr:col>
      <xdr:colOff>114300</xdr:colOff>
      <xdr:row>85</xdr:row>
      <xdr:rowOff>132587</xdr:rowOff>
    </xdr:to>
    <xdr:cxnSp macro="">
      <xdr:nvCxnSpPr>
        <xdr:cNvPr id="265" name="直線コネクタ 264">
          <a:extLst>
            <a:ext uri="{FF2B5EF4-FFF2-40B4-BE49-F238E27FC236}">
              <a16:creationId xmlns:a16="http://schemas.microsoft.com/office/drawing/2014/main" id="{8F119E0A-A351-458C-8084-FA9B33D9888B}"/>
            </a:ext>
          </a:extLst>
        </xdr:cNvPr>
        <xdr:cNvCxnSpPr/>
      </xdr:nvCxnSpPr>
      <xdr:spPr>
        <a:xfrm flipV="1">
          <a:off x="8750300" y="14702028"/>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85598</xdr:rowOff>
    </xdr:from>
    <xdr:to>
      <xdr:col>41</xdr:col>
      <xdr:colOff>101600</xdr:colOff>
      <xdr:row>86</xdr:row>
      <xdr:rowOff>15748</xdr:rowOff>
    </xdr:to>
    <xdr:sp macro="" textlink="">
      <xdr:nvSpPr>
        <xdr:cNvPr id="266" name="楕円 265">
          <a:extLst>
            <a:ext uri="{FF2B5EF4-FFF2-40B4-BE49-F238E27FC236}">
              <a16:creationId xmlns:a16="http://schemas.microsoft.com/office/drawing/2014/main" id="{D134F86C-D71F-4FED-93F6-01E794EC4E02}"/>
            </a:ext>
          </a:extLst>
        </xdr:cNvPr>
        <xdr:cNvSpPr/>
      </xdr:nvSpPr>
      <xdr:spPr>
        <a:xfrm>
          <a:off x="7810500" y="1465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132587</xdr:rowOff>
    </xdr:from>
    <xdr:to>
      <xdr:col>45</xdr:col>
      <xdr:colOff>177800</xdr:colOff>
      <xdr:row>85</xdr:row>
      <xdr:rowOff>136398</xdr:rowOff>
    </xdr:to>
    <xdr:cxnSp macro="">
      <xdr:nvCxnSpPr>
        <xdr:cNvPr id="267" name="直線コネクタ 266">
          <a:extLst>
            <a:ext uri="{FF2B5EF4-FFF2-40B4-BE49-F238E27FC236}">
              <a16:creationId xmlns:a16="http://schemas.microsoft.com/office/drawing/2014/main" id="{F706962D-3E8F-4178-B42B-9BCAC66EC5BE}"/>
            </a:ext>
          </a:extLst>
        </xdr:cNvPr>
        <xdr:cNvCxnSpPr/>
      </xdr:nvCxnSpPr>
      <xdr:spPr>
        <a:xfrm flipV="1">
          <a:off x="7861300" y="14705837"/>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90170</xdr:rowOff>
    </xdr:from>
    <xdr:to>
      <xdr:col>36</xdr:col>
      <xdr:colOff>165100</xdr:colOff>
      <xdr:row>86</xdr:row>
      <xdr:rowOff>20320</xdr:rowOff>
    </xdr:to>
    <xdr:sp macro="" textlink="">
      <xdr:nvSpPr>
        <xdr:cNvPr id="268" name="楕円 267">
          <a:extLst>
            <a:ext uri="{FF2B5EF4-FFF2-40B4-BE49-F238E27FC236}">
              <a16:creationId xmlns:a16="http://schemas.microsoft.com/office/drawing/2014/main" id="{18CAAE20-89E6-4A27-8A7F-5B18AE00D306}"/>
            </a:ext>
          </a:extLst>
        </xdr:cNvPr>
        <xdr:cNvSpPr/>
      </xdr:nvSpPr>
      <xdr:spPr>
        <a:xfrm>
          <a:off x="6921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136398</xdr:rowOff>
    </xdr:from>
    <xdr:to>
      <xdr:col>41</xdr:col>
      <xdr:colOff>50800</xdr:colOff>
      <xdr:row>85</xdr:row>
      <xdr:rowOff>140970</xdr:rowOff>
    </xdr:to>
    <xdr:cxnSp macro="">
      <xdr:nvCxnSpPr>
        <xdr:cNvPr id="269" name="直線コネクタ 268">
          <a:extLst>
            <a:ext uri="{FF2B5EF4-FFF2-40B4-BE49-F238E27FC236}">
              <a16:creationId xmlns:a16="http://schemas.microsoft.com/office/drawing/2014/main" id="{06C13279-63CB-41A1-9947-35B839D672D3}"/>
            </a:ext>
          </a:extLst>
        </xdr:cNvPr>
        <xdr:cNvCxnSpPr/>
      </xdr:nvCxnSpPr>
      <xdr:spPr>
        <a:xfrm flipV="1">
          <a:off x="6972300" y="147096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88664</xdr:rowOff>
    </xdr:from>
    <xdr:ext cx="469744" cy="259045"/>
    <xdr:sp macro="" textlink="">
      <xdr:nvSpPr>
        <xdr:cNvPr id="270" name="n_1aveValue【福祉施設】&#10;一人当たり面積">
          <a:extLst>
            <a:ext uri="{FF2B5EF4-FFF2-40B4-BE49-F238E27FC236}">
              <a16:creationId xmlns:a16="http://schemas.microsoft.com/office/drawing/2014/main" id="{1F56A22D-2D9B-4A17-A47A-D9C7EF0EC712}"/>
            </a:ext>
          </a:extLst>
        </xdr:cNvPr>
        <xdr:cNvSpPr txBox="1"/>
      </xdr:nvSpPr>
      <xdr:spPr>
        <a:xfrm>
          <a:off x="9391727" y="1431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93235</xdr:rowOff>
    </xdr:from>
    <xdr:ext cx="469744" cy="259045"/>
    <xdr:sp macro="" textlink="">
      <xdr:nvSpPr>
        <xdr:cNvPr id="271" name="n_2aveValue【福祉施設】&#10;一人当たり面積">
          <a:extLst>
            <a:ext uri="{FF2B5EF4-FFF2-40B4-BE49-F238E27FC236}">
              <a16:creationId xmlns:a16="http://schemas.microsoft.com/office/drawing/2014/main" id="{5F8A7AB9-904A-47A7-B606-251B58AAF43D}"/>
            </a:ext>
          </a:extLst>
        </xdr:cNvPr>
        <xdr:cNvSpPr txBox="1"/>
      </xdr:nvSpPr>
      <xdr:spPr>
        <a:xfrm>
          <a:off x="8515427" y="1432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272" name="n_3aveValue【福祉施設】&#10;一人当たり面積">
          <a:extLst>
            <a:ext uri="{FF2B5EF4-FFF2-40B4-BE49-F238E27FC236}">
              <a16:creationId xmlns:a16="http://schemas.microsoft.com/office/drawing/2014/main" id="{2098CD1B-5049-4A9B-BEBA-B988BCF9BC00}"/>
            </a:ext>
          </a:extLst>
        </xdr:cNvPr>
        <xdr:cNvSpPr txBox="1"/>
      </xdr:nvSpPr>
      <xdr:spPr>
        <a:xfrm>
          <a:off x="7626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126764</xdr:rowOff>
    </xdr:from>
    <xdr:ext cx="469744" cy="259045"/>
    <xdr:sp macro="" textlink="">
      <xdr:nvSpPr>
        <xdr:cNvPr id="273" name="n_4aveValue【福祉施設】&#10;一人当たり面積">
          <a:extLst>
            <a:ext uri="{FF2B5EF4-FFF2-40B4-BE49-F238E27FC236}">
              <a16:creationId xmlns:a16="http://schemas.microsoft.com/office/drawing/2014/main" id="{FEC93BC0-525A-4898-8D72-81824A6E0083}"/>
            </a:ext>
          </a:extLst>
        </xdr:cNvPr>
        <xdr:cNvSpPr txBox="1"/>
      </xdr:nvSpPr>
      <xdr:spPr>
        <a:xfrm>
          <a:off x="6737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170705</xdr:rowOff>
    </xdr:from>
    <xdr:ext cx="469744" cy="259045"/>
    <xdr:sp macro="" textlink="">
      <xdr:nvSpPr>
        <xdr:cNvPr id="274" name="n_1mainValue【福祉施設】&#10;一人当たり面積">
          <a:extLst>
            <a:ext uri="{FF2B5EF4-FFF2-40B4-BE49-F238E27FC236}">
              <a16:creationId xmlns:a16="http://schemas.microsoft.com/office/drawing/2014/main" id="{FC7937A2-9201-4CEA-A029-2686976694AD}"/>
            </a:ext>
          </a:extLst>
        </xdr:cNvPr>
        <xdr:cNvSpPr txBox="1"/>
      </xdr:nvSpPr>
      <xdr:spPr>
        <a:xfrm>
          <a:off x="9391727" y="1474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3064</xdr:rowOff>
    </xdr:from>
    <xdr:ext cx="469744" cy="259045"/>
    <xdr:sp macro="" textlink="">
      <xdr:nvSpPr>
        <xdr:cNvPr id="275" name="n_2mainValue【福祉施設】&#10;一人当たり面積">
          <a:extLst>
            <a:ext uri="{FF2B5EF4-FFF2-40B4-BE49-F238E27FC236}">
              <a16:creationId xmlns:a16="http://schemas.microsoft.com/office/drawing/2014/main" id="{B6079E17-2A6F-42B1-94A4-14CC556F9134}"/>
            </a:ext>
          </a:extLst>
        </xdr:cNvPr>
        <xdr:cNvSpPr txBox="1"/>
      </xdr:nvSpPr>
      <xdr:spPr>
        <a:xfrm>
          <a:off x="8515427" y="14747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6875</xdr:rowOff>
    </xdr:from>
    <xdr:ext cx="469744" cy="259045"/>
    <xdr:sp macro="" textlink="">
      <xdr:nvSpPr>
        <xdr:cNvPr id="276" name="n_3mainValue【福祉施設】&#10;一人当たり面積">
          <a:extLst>
            <a:ext uri="{FF2B5EF4-FFF2-40B4-BE49-F238E27FC236}">
              <a16:creationId xmlns:a16="http://schemas.microsoft.com/office/drawing/2014/main" id="{C52BDE27-47CE-4687-BC21-BCAEA00D567A}"/>
            </a:ext>
          </a:extLst>
        </xdr:cNvPr>
        <xdr:cNvSpPr txBox="1"/>
      </xdr:nvSpPr>
      <xdr:spPr>
        <a:xfrm>
          <a:off x="7626427" y="1475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11447</xdr:rowOff>
    </xdr:from>
    <xdr:ext cx="469744" cy="259045"/>
    <xdr:sp macro="" textlink="">
      <xdr:nvSpPr>
        <xdr:cNvPr id="277" name="n_4mainValue【福祉施設】&#10;一人当たり面積">
          <a:extLst>
            <a:ext uri="{FF2B5EF4-FFF2-40B4-BE49-F238E27FC236}">
              <a16:creationId xmlns:a16="http://schemas.microsoft.com/office/drawing/2014/main" id="{1D3203B9-59A9-41AB-8D12-2D3B5383B3EE}"/>
            </a:ext>
          </a:extLst>
        </xdr:cNvPr>
        <xdr:cNvSpPr txBox="1"/>
      </xdr:nvSpPr>
      <xdr:spPr>
        <a:xfrm>
          <a:off x="6737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B704BC37-87A8-49C1-AA04-8B76C04B718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D657E331-5BD4-4E76-9CEA-65367D72FA4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2A08C6DF-1B04-45F6-BC7F-70EA813863D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8A6AA576-789D-478E-83ED-102EFF263D1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EE1B8DC3-7351-42F3-897F-B61B8E88BD9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FD5BC282-0B46-4E2A-A557-410DAF13A87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D114CCC3-0482-46B2-91DF-D1D43FBBADE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9AB34B7E-8785-458F-AD6B-E8207736C66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86F89C20-1D2E-477D-A6DF-512FD16DB85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FA5FCC21-AB12-4E52-AF0D-3453F46A2FF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F9480557-AECB-4337-9FD3-C1A8D9D6582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a:extLst>
            <a:ext uri="{FF2B5EF4-FFF2-40B4-BE49-F238E27FC236}">
              <a16:creationId xmlns:a16="http://schemas.microsoft.com/office/drawing/2014/main" id="{F5563D59-88BE-4CC6-B930-21AACA68E54E}"/>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a:extLst>
            <a:ext uri="{FF2B5EF4-FFF2-40B4-BE49-F238E27FC236}">
              <a16:creationId xmlns:a16="http://schemas.microsoft.com/office/drawing/2014/main" id="{8D803D0E-03C2-46D8-894A-8898699A04CC}"/>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a:extLst>
            <a:ext uri="{FF2B5EF4-FFF2-40B4-BE49-F238E27FC236}">
              <a16:creationId xmlns:a16="http://schemas.microsoft.com/office/drawing/2014/main" id="{53022981-5B27-477C-AF59-EF36D1F60317}"/>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a:extLst>
            <a:ext uri="{FF2B5EF4-FFF2-40B4-BE49-F238E27FC236}">
              <a16:creationId xmlns:a16="http://schemas.microsoft.com/office/drawing/2014/main" id="{CB821E9B-AC0E-4843-9CF2-956B7D1ADF7E}"/>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a:extLst>
            <a:ext uri="{FF2B5EF4-FFF2-40B4-BE49-F238E27FC236}">
              <a16:creationId xmlns:a16="http://schemas.microsoft.com/office/drawing/2014/main" id="{29B3DF6A-972E-45AC-B5CE-F1993B6F2BC5}"/>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a:extLst>
            <a:ext uri="{FF2B5EF4-FFF2-40B4-BE49-F238E27FC236}">
              <a16:creationId xmlns:a16="http://schemas.microsoft.com/office/drawing/2014/main" id="{F7327BCF-1949-41F6-933D-8871EE82281E}"/>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a:extLst>
            <a:ext uri="{FF2B5EF4-FFF2-40B4-BE49-F238E27FC236}">
              <a16:creationId xmlns:a16="http://schemas.microsoft.com/office/drawing/2014/main" id="{BA3CAA1E-78DA-48CB-A75E-C49EF323A5D6}"/>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a:extLst>
            <a:ext uri="{FF2B5EF4-FFF2-40B4-BE49-F238E27FC236}">
              <a16:creationId xmlns:a16="http://schemas.microsoft.com/office/drawing/2014/main" id="{4ECC00C3-4B65-4CBF-9810-F9E80BC953A8}"/>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a:extLst>
            <a:ext uri="{FF2B5EF4-FFF2-40B4-BE49-F238E27FC236}">
              <a16:creationId xmlns:a16="http://schemas.microsoft.com/office/drawing/2014/main" id="{ACB8EDDE-4B56-4A7E-B33C-C03C67137B7D}"/>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a:extLst>
            <a:ext uri="{FF2B5EF4-FFF2-40B4-BE49-F238E27FC236}">
              <a16:creationId xmlns:a16="http://schemas.microsoft.com/office/drawing/2014/main" id="{61F19AF8-4421-4B31-8BB0-A2834A402DF3}"/>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a:extLst>
            <a:ext uri="{FF2B5EF4-FFF2-40B4-BE49-F238E27FC236}">
              <a16:creationId xmlns:a16="http://schemas.microsoft.com/office/drawing/2014/main" id="{0DC08434-59CD-4F0F-93F8-BD977FD7D1CA}"/>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a:extLst>
            <a:ext uri="{FF2B5EF4-FFF2-40B4-BE49-F238E27FC236}">
              <a16:creationId xmlns:a16="http://schemas.microsoft.com/office/drawing/2014/main" id="{F32C72A8-373D-4BFD-9886-B3B8B6C2C482}"/>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9A736B5A-E3DD-4AF0-B6CA-FACF68E1364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C5DF62C2-B05F-4E37-9C94-EA442B16706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50074</xdr:rowOff>
    </xdr:from>
    <xdr:to>
      <xdr:col>24</xdr:col>
      <xdr:colOff>62865</xdr:colOff>
      <xdr:row>108</xdr:row>
      <xdr:rowOff>156211</xdr:rowOff>
    </xdr:to>
    <xdr:cxnSp macro="">
      <xdr:nvCxnSpPr>
        <xdr:cNvPr id="303" name="直線コネクタ 302">
          <a:extLst>
            <a:ext uri="{FF2B5EF4-FFF2-40B4-BE49-F238E27FC236}">
              <a16:creationId xmlns:a16="http://schemas.microsoft.com/office/drawing/2014/main" id="{72A934A2-E005-4C35-8B89-4F518E3FA9B1}"/>
            </a:ext>
          </a:extLst>
        </xdr:cNvPr>
        <xdr:cNvCxnSpPr/>
      </xdr:nvCxnSpPr>
      <xdr:spPr>
        <a:xfrm flipV="1">
          <a:off x="4634865" y="17195074"/>
          <a:ext cx="0" cy="1477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160038</xdr:rowOff>
    </xdr:from>
    <xdr:ext cx="405111" cy="259045"/>
    <xdr:sp macro="" textlink="">
      <xdr:nvSpPr>
        <xdr:cNvPr id="304" name="【市民会館】&#10;有形固定資産減価償却率最小値テキスト">
          <a:extLst>
            <a:ext uri="{FF2B5EF4-FFF2-40B4-BE49-F238E27FC236}">
              <a16:creationId xmlns:a16="http://schemas.microsoft.com/office/drawing/2014/main" id="{221777CA-35F2-4759-B7A5-A39FBB138C95}"/>
            </a:ext>
          </a:extLst>
        </xdr:cNvPr>
        <xdr:cNvSpPr txBox="1"/>
      </xdr:nvSpPr>
      <xdr:spPr>
        <a:xfrm>
          <a:off x="4673600" y="1867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156211</xdr:rowOff>
    </xdr:from>
    <xdr:to>
      <xdr:col>24</xdr:col>
      <xdr:colOff>152400</xdr:colOff>
      <xdr:row>108</xdr:row>
      <xdr:rowOff>156211</xdr:rowOff>
    </xdr:to>
    <xdr:cxnSp macro="">
      <xdr:nvCxnSpPr>
        <xdr:cNvPr id="305" name="直線コネクタ 304">
          <a:extLst>
            <a:ext uri="{FF2B5EF4-FFF2-40B4-BE49-F238E27FC236}">
              <a16:creationId xmlns:a16="http://schemas.microsoft.com/office/drawing/2014/main" id="{85066D5B-7550-4F03-8B87-BBEF8F28B763}"/>
            </a:ext>
          </a:extLst>
        </xdr:cNvPr>
        <xdr:cNvCxnSpPr/>
      </xdr:nvCxnSpPr>
      <xdr:spPr>
        <a:xfrm>
          <a:off x="4546600" y="18672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168201</xdr:rowOff>
    </xdr:from>
    <xdr:ext cx="340478" cy="259045"/>
    <xdr:sp macro="" textlink="">
      <xdr:nvSpPr>
        <xdr:cNvPr id="306" name="【市民会館】&#10;有形固定資産減価償却率最大値テキスト">
          <a:extLst>
            <a:ext uri="{FF2B5EF4-FFF2-40B4-BE49-F238E27FC236}">
              <a16:creationId xmlns:a16="http://schemas.microsoft.com/office/drawing/2014/main" id="{6B6DFF9A-A941-44CF-94CC-355C9C25DFF3}"/>
            </a:ext>
          </a:extLst>
        </xdr:cNvPr>
        <xdr:cNvSpPr txBox="1"/>
      </xdr:nvSpPr>
      <xdr:spPr>
        <a:xfrm>
          <a:off x="4673600" y="1697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50074</xdr:rowOff>
    </xdr:from>
    <xdr:to>
      <xdr:col>24</xdr:col>
      <xdr:colOff>152400</xdr:colOff>
      <xdr:row>100</xdr:row>
      <xdr:rowOff>50074</xdr:rowOff>
    </xdr:to>
    <xdr:cxnSp macro="">
      <xdr:nvCxnSpPr>
        <xdr:cNvPr id="307" name="直線コネクタ 306">
          <a:extLst>
            <a:ext uri="{FF2B5EF4-FFF2-40B4-BE49-F238E27FC236}">
              <a16:creationId xmlns:a16="http://schemas.microsoft.com/office/drawing/2014/main" id="{66C44189-A699-4D9A-AA92-F1580B5035A9}"/>
            </a:ext>
          </a:extLst>
        </xdr:cNvPr>
        <xdr:cNvCxnSpPr/>
      </xdr:nvCxnSpPr>
      <xdr:spPr>
        <a:xfrm>
          <a:off x="4546600" y="1719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18885</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739D9781-F367-4BC2-A02C-7EF36939AAB4}"/>
            </a:ext>
          </a:extLst>
        </xdr:cNvPr>
        <xdr:cNvSpPr txBox="1"/>
      </xdr:nvSpPr>
      <xdr:spPr>
        <a:xfrm>
          <a:off x="4673600" y="17849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167458</xdr:rowOff>
    </xdr:from>
    <xdr:to>
      <xdr:col>24</xdr:col>
      <xdr:colOff>114300</xdr:colOff>
      <xdr:row>105</xdr:row>
      <xdr:rowOff>97608</xdr:rowOff>
    </xdr:to>
    <xdr:sp macro="" textlink="">
      <xdr:nvSpPr>
        <xdr:cNvPr id="309" name="フローチャート: 判断 308">
          <a:extLst>
            <a:ext uri="{FF2B5EF4-FFF2-40B4-BE49-F238E27FC236}">
              <a16:creationId xmlns:a16="http://schemas.microsoft.com/office/drawing/2014/main" id="{4D6CC474-556B-4C94-BB0C-178AFBD9B806}"/>
            </a:ext>
          </a:extLst>
        </xdr:cNvPr>
        <xdr:cNvSpPr/>
      </xdr:nvSpPr>
      <xdr:spPr>
        <a:xfrm>
          <a:off x="4584700" y="1799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133169</xdr:rowOff>
    </xdr:from>
    <xdr:to>
      <xdr:col>20</xdr:col>
      <xdr:colOff>38100</xdr:colOff>
      <xdr:row>105</xdr:row>
      <xdr:rowOff>63319</xdr:rowOff>
    </xdr:to>
    <xdr:sp macro="" textlink="">
      <xdr:nvSpPr>
        <xdr:cNvPr id="310" name="フローチャート: 判断 309">
          <a:extLst>
            <a:ext uri="{FF2B5EF4-FFF2-40B4-BE49-F238E27FC236}">
              <a16:creationId xmlns:a16="http://schemas.microsoft.com/office/drawing/2014/main" id="{A01B0D1A-D51C-469E-823B-C09C8E4A477D}"/>
            </a:ext>
          </a:extLst>
        </xdr:cNvPr>
        <xdr:cNvSpPr/>
      </xdr:nvSpPr>
      <xdr:spPr>
        <a:xfrm>
          <a:off x="3746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142966</xdr:rowOff>
    </xdr:from>
    <xdr:to>
      <xdr:col>15</xdr:col>
      <xdr:colOff>101600</xdr:colOff>
      <xdr:row>105</xdr:row>
      <xdr:rowOff>73116</xdr:rowOff>
    </xdr:to>
    <xdr:sp macro="" textlink="">
      <xdr:nvSpPr>
        <xdr:cNvPr id="311" name="フローチャート: 判断 310">
          <a:extLst>
            <a:ext uri="{FF2B5EF4-FFF2-40B4-BE49-F238E27FC236}">
              <a16:creationId xmlns:a16="http://schemas.microsoft.com/office/drawing/2014/main" id="{3C91B5D1-6B29-4933-B082-78C4701520BE}"/>
            </a:ext>
          </a:extLst>
        </xdr:cNvPr>
        <xdr:cNvSpPr/>
      </xdr:nvSpPr>
      <xdr:spPr>
        <a:xfrm>
          <a:off x="2857500" y="179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125005</xdr:rowOff>
    </xdr:from>
    <xdr:to>
      <xdr:col>10</xdr:col>
      <xdr:colOff>165100</xdr:colOff>
      <xdr:row>105</xdr:row>
      <xdr:rowOff>55155</xdr:rowOff>
    </xdr:to>
    <xdr:sp macro="" textlink="">
      <xdr:nvSpPr>
        <xdr:cNvPr id="312" name="フローチャート: 判断 311">
          <a:extLst>
            <a:ext uri="{FF2B5EF4-FFF2-40B4-BE49-F238E27FC236}">
              <a16:creationId xmlns:a16="http://schemas.microsoft.com/office/drawing/2014/main" id="{52E49A6E-CD28-435C-BBA4-28C0613CE426}"/>
            </a:ext>
          </a:extLst>
        </xdr:cNvPr>
        <xdr:cNvSpPr/>
      </xdr:nvSpPr>
      <xdr:spPr>
        <a:xfrm>
          <a:off x="1968500" y="1795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115207</xdr:rowOff>
    </xdr:from>
    <xdr:to>
      <xdr:col>6</xdr:col>
      <xdr:colOff>38100</xdr:colOff>
      <xdr:row>105</xdr:row>
      <xdr:rowOff>45357</xdr:rowOff>
    </xdr:to>
    <xdr:sp macro="" textlink="">
      <xdr:nvSpPr>
        <xdr:cNvPr id="313" name="フローチャート: 判断 312">
          <a:extLst>
            <a:ext uri="{FF2B5EF4-FFF2-40B4-BE49-F238E27FC236}">
              <a16:creationId xmlns:a16="http://schemas.microsoft.com/office/drawing/2014/main" id="{DC454C57-3852-49F5-9E34-B8FD9089FA21}"/>
            </a:ext>
          </a:extLst>
        </xdr:cNvPr>
        <xdr:cNvSpPr/>
      </xdr:nvSpPr>
      <xdr:spPr>
        <a:xfrm>
          <a:off x="1079500" y="1794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73B65132-2A9A-4808-AAE2-052A1389054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DD22E119-4FAB-409F-A0C7-252F8A92B7F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EB6F5310-DC72-4D1D-9147-8A5C5334B83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6C2E8FA9-4615-4201-84F6-2696350E737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D4C45CB2-F3DC-4AEE-B02D-86E93E7A073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36830</xdr:rowOff>
    </xdr:from>
    <xdr:to>
      <xdr:col>24</xdr:col>
      <xdr:colOff>114300</xdr:colOff>
      <xdr:row>107</xdr:row>
      <xdr:rowOff>138430</xdr:rowOff>
    </xdr:to>
    <xdr:sp macro="" textlink="">
      <xdr:nvSpPr>
        <xdr:cNvPr id="319" name="楕円 318">
          <a:extLst>
            <a:ext uri="{FF2B5EF4-FFF2-40B4-BE49-F238E27FC236}">
              <a16:creationId xmlns:a16="http://schemas.microsoft.com/office/drawing/2014/main" id="{CF4E8441-86E1-4A78-82A7-5BD97BC98157}"/>
            </a:ext>
          </a:extLst>
        </xdr:cNvPr>
        <xdr:cNvSpPr/>
      </xdr:nvSpPr>
      <xdr:spPr>
        <a:xfrm>
          <a:off x="45847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15257</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3F49DC61-E686-4EF4-8C92-1063350E0D9A}"/>
            </a:ext>
          </a:extLst>
        </xdr:cNvPr>
        <xdr:cNvSpPr txBox="1"/>
      </xdr:nvSpPr>
      <xdr:spPr>
        <a:xfrm>
          <a:off x="4673600" y="183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907</xdr:rowOff>
    </xdr:from>
    <xdr:to>
      <xdr:col>20</xdr:col>
      <xdr:colOff>38100</xdr:colOff>
      <xdr:row>107</xdr:row>
      <xdr:rowOff>102507</xdr:rowOff>
    </xdr:to>
    <xdr:sp macro="" textlink="">
      <xdr:nvSpPr>
        <xdr:cNvPr id="321" name="楕円 320">
          <a:extLst>
            <a:ext uri="{FF2B5EF4-FFF2-40B4-BE49-F238E27FC236}">
              <a16:creationId xmlns:a16="http://schemas.microsoft.com/office/drawing/2014/main" id="{F7F9AA3E-EE30-4098-B0F2-4FFDED9921AA}"/>
            </a:ext>
          </a:extLst>
        </xdr:cNvPr>
        <xdr:cNvSpPr/>
      </xdr:nvSpPr>
      <xdr:spPr>
        <a:xfrm>
          <a:off x="3746500" y="1834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51707</xdr:rowOff>
    </xdr:from>
    <xdr:to>
      <xdr:col>24</xdr:col>
      <xdr:colOff>63500</xdr:colOff>
      <xdr:row>107</xdr:row>
      <xdr:rowOff>87630</xdr:rowOff>
    </xdr:to>
    <xdr:cxnSp macro="">
      <xdr:nvCxnSpPr>
        <xdr:cNvPr id="322" name="直線コネクタ 321">
          <a:extLst>
            <a:ext uri="{FF2B5EF4-FFF2-40B4-BE49-F238E27FC236}">
              <a16:creationId xmlns:a16="http://schemas.microsoft.com/office/drawing/2014/main" id="{EFAD51EB-96E4-4703-9D8D-D251681C2C9C}"/>
            </a:ext>
          </a:extLst>
        </xdr:cNvPr>
        <xdr:cNvCxnSpPr/>
      </xdr:nvCxnSpPr>
      <xdr:spPr>
        <a:xfrm>
          <a:off x="3797300" y="1839685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138068</xdr:rowOff>
    </xdr:from>
    <xdr:to>
      <xdr:col>15</xdr:col>
      <xdr:colOff>101600</xdr:colOff>
      <xdr:row>107</xdr:row>
      <xdr:rowOff>68218</xdr:rowOff>
    </xdr:to>
    <xdr:sp macro="" textlink="">
      <xdr:nvSpPr>
        <xdr:cNvPr id="323" name="楕円 322">
          <a:extLst>
            <a:ext uri="{FF2B5EF4-FFF2-40B4-BE49-F238E27FC236}">
              <a16:creationId xmlns:a16="http://schemas.microsoft.com/office/drawing/2014/main" id="{09A40227-0ED9-4DF4-85EC-851D27EBC14C}"/>
            </a:ext>
          </a:extLst>
        </xdr:cNvPr>
        <xdr:cNvSpPr/>
      </xdr:nvSpPr>
      <xdr:spPr>
        <a:xfrm>
          <a:off x="2857500" y="1831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17418</xdr:rowOff>
    </xdr:from>
    <xdr:to>
      <xdr:col>19</xdr:col>
      <xdr:colOff>177800</xdr:colOff>
      <xdr:row>107</xdr:row>
      <xdr:rowOff>51707</xdr:rowOff>
    </xdr:to>
    <xdr:cxnSp macro="">
      <xdr:nvCxnSpPr>
        <xdr:cNvPr id="324" name="直線コネクタ 323">
          <a:extLst>
            <a:ext uri="{FF2B5EF4-FFF2-40B4-BE49-F238E27FC236}">
              <a16:creationId xmlns:a16="http://schemas.microsoft.com/office/drawing/2014/main" id="{35B9A930-EE5F-4EF0-B2DA-1661CE903F0D}"/>
            </a:ext>
          </a:extLst>
        </xdr:cNvPr>
        <xdr:cNvCxnSpPr/>
      </xdr:nvCxnSpPr>
      <xdr:spPr>
        <a:xfrm>
          <a:off x="2908300" y="18362568"/>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103777</xdr:rowOff>
    </xdr:from>
    <xdr:to>
      <xdr:col>10</xdr:col>
      <xdr:colOff>165100</xdr:colOff>
      <xdr:row>107</xdr:row>
      <xdr:rowOff>33927</xdr:rowOff>
    </xdr:to>
    <xdr:sp macro="" textlink="">
      <xdr:nvSpPr>
        <xdr:cNvPr id="325" name="楕円 324">
          <a:extLst>
            <a:ext uri="{FF2B5EF4-FFF2-40B4-BE49-F238E27FC236}">
              <a16:creationId xmlns:a16="http://schemas.microsoft.com/office/drawing/2014/main" id="{F2F17866-7600-40C7-8032-1B2BDA300048}"/>
            </a:ext>
          </a:extLst>
        </xdr:cNvPr>
        <xdr:cNvSpPr/>
      </xdr:nvSpPr>
      <xdr:spPr>
        <a:xfrm>
          <a:off x="1968500" y="1827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154577</xdr:rowOff>
    </xdr:from>
    <xdr:to>
      <xdr:col>15</xdr:col>
      <xdr:colOff>50800</xdr:colOff>
      <xdr:row>107</xdr:row>
      <xdr:rowOff>17418</xdr:rowOff>
    </xdr:to>
    <xdr:cxnSp macro="">
      <xdr:nvCxnSpPr>
        <xdr:cNvPr id="326" name="直線コネクタ 325">
          <a:extLst>
            <a:ext uri="{FF2B5EF4-FFF2-40B4-BE49-F238E27FC236}">
              <a16:creationId xmlns:a16="http://schemas.microsoft.com/office/drawing/2014/main" id="{343BE558-B938-4813-9F77-C008BC51DFC5}"/>
            </a:ext>
          </a:extLst>
        </xdr:cNvPr>
        <xdr:cNvCxnSpPr/>
      </xdr:nvCxnSpPr>
      <xdr:spPr>
        <a:xfrm>
          <a:off x="2019300" y="18328277"/>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67855</xdr:rowOff>
    </xdr:from>
    <xdr:to>
      <xdr:col>6</xdr:col>
      <xdr:colOff>38100</xdr:colOff>
      <xdr:row>106</xdr:row>
      <xdr:rowOff>169455</xdr:rowOff>
    </xdr:to>
    <xdr:sp macro="" textlink="">
      <xdr:nvSpPr>
        <xdr:cNvPr id="327" name="楕円 326">
          <a:extLst>
            <a:ext uri="{FF2B5EF4-FFF2-40B4-BE49-F238E27FC236}">
              <a16:creationId xmlns:a16="http://schemas.microsoft.com/office/drawing/2014/main" id="{FDDB0B22-AFD8-4E34-A14B-BDEB28BA38E2}"/>
            </a:ext>
          </a:extLst>
        </xdr:cNvPr>
        <xdr:cNvSpPr/>
      </xdr:nvSpPr>
      <xdr:spPr>
        <a:xfrm>
          <a:off x="1079500" y="1824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118655</xdr:rowOff>
    </xdr:from>
    <xdr:to>
      <xdr:col>10</xdr:col>
      <xdr:colOff>114300</xdr:colOff>
      <xdr:row>106</xdr:row>
      <xdr:rowOff>154577</xdr:rowOff>
    </xdr:to>
    <xdr:cxnSp macro="">
      <xdr:nvCxnSpPr>
        <xdr:cNvPr id="328" name="直線コネクタ 327">
          <a:extLst>
            <a:ext uri="{FF2B5EF4-FFF2-40B4-BE49-F238E27FC236}">
              <a16:creationId xmlns:a16="http://schemas.microsoft.com/office/drawing/2014/main" id="{58A1C65F-CC3C-4EFB-9FA2-F8C21F9F32D8}"/>
            </a:ext>
          </a:extLst>
        </xdr:cNvPr>
        <xdr:cNvCxnSpPr/>
      </xdr:nvCxnSpPr>
      <xdr:spPr>
        <a:xfrm>
          <a:off x="1130300" y="18292355"/>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79846</xdr:rowOff>
    </xdr:from>
    <xdr:ext cx="405111" cy="259045"/>
    <xdr:sp macro="" textlink="">
      <xdr:nvSpPr>
        <xdr:cNvPr id="329" name="n_1aveValue【市民会館】&#10;有形固定資産減価償却率">
          <a:extLst>
            <a:ext uri="{FF2B5EF4-FFF2-40B4-BE49-F238E27FC236}">
              <a16:creationId xmlns:a16="http://schemas.microsoft.com/office/drawing/2014/main" id="{C165E4E6-8FEB-4732-8F3F-E8884BEB0FCC}"/>
            </a:ext>
          </a:extLst>
        </xdr:cNvPr>
        <xdr:cNvSpPr txBox="1"/>
      </xdr:nvSpPr>
      <xdr:spPr>
        <a:xfrm>
          <a:off x="3582044" y="1773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89643</xdr:rowOff>
    </xdr:from>
    <xdr:ext cx="405111" cy="259045"/>
    <xdr:sp macro="" textlink="">
      <xdr:nvSpPr>
        <xdr:cNvPr id="330" name="n_2aveValue【市民会館】&#10;有形固定資産減価償却率">
          <a:extLst>
            <a:ext uri="{FF2B5EF4-FFF2-40B4-BE49-F238E27FC236}">
              <a16:creationId xmlns:a16="http://schemas.microsoft.com/office/drawing/2014/main" id="{12E9D18C-9812-43F7-B2A8-4F519C1192FB}"/>
            </a:ext>
          </a:extLst>
        </xdr:cNvPr>
        <xdr:cNvSpPr txBox="1"/>
      </xdr:nvSpPr>
      <xdr:spPr>
        <a:xfrm>
          <a:off x="2705744" y="1774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71682</xdr:rowOff>
    </xdr:from>
    <xdr:ext cx="405111" cy="259045"/>
    <xdr:sp macro="" textlink="">
      <xdr:nvSpPr>
        <xdr:cNvPr id="331" name="n_3aveValue【市民会館】&#10;有形固定資産減価償却率">
          <a:extLst>
            <a:ext uri="{FF2B5EF4-FFF2-40B4-BE49-F238E27FC236}">
              <a16:creationId xmlns:a16="http://schemas.microsoft.com/office/drawing/2014/main" id="{386C7316-E053-46A0-9516-88B65B003000}"/>
            </a:ext>
          </a:extLst>
        </xdr:cNvPr>
        <xdr:cNvSpPr txBox="1"/>
      </xdr:nvSpPr>
      <xdr:spPr>
        <a:xfrm>
          <a:off x="1816744" y="1773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61884</xdr:rowOff>
    </xdr:from>
    <xdr:ext cx="405111" cy="259045"/>
    <xdr:sp macro="" textlink="">
      <xdr:nvSpPr>
        <xdr:cNvPr id="332" name="n_4aveValue【市民会館】&#10;有形固定資産減価償却率">
          <a:extLst>
            <a:ext uri="{FF2B5EF4-FFF2-40B4-BE49-F238E27FC236}">
              <a16:creationId xmlns:a16="http://schemas.microsoft.com/office/drawing/2014/main" id="{17B59270-1D82-4CFC-8161-7968BBF860B5}"/>
            </a:ext>
          </a:extLst>
        </xdr:cNvPr>
        <xdr:cNvSpPr txBox="1"/>
      </xdr:nvSpPr>
      <xdr:spPr>
        <a:xfrm>
          <a:off x="927744" y="1772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93634</xdr:rowOff>
    </xdr:from>
    <xdr:ext cx="405111" cy="259045"/>
    <xdr:sp macro="" textlink="">
      <xdr:nvSpPr>
        <xdr:cNvPr id="333" name="n_1mainValue【市民会館】&#10;有形固定資産減価償却率">
          <a:extLst>
            <a:ext uri="{FF2B5EF4-FFF2-40B4-BE49-F238E27FC236}">
              <a16:creationId xmlns:a16="http://schemas.microsoft.com/office/drawing/2014/main" id="{5334D590-B2F9-4146-B45B-5D56CAAC07A3}"/>
            </a:ext>
          </a:extLst>
        </xdr:cNvPr>
        <xdr:cNvSpPr txBox="1"/>
      </xdr:nvSpPr>
      <xdr:spPr>
        <a:xfrm>
          <a:off x="3582044" y="1843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59345</xdr:rowOff>
    </xdr:from>
    <xdr:ext cx="405111" cy="259045"/>
    <xdr:sp macro="" textlink="">
      <xdr:nvSpPr>
        <xdr:cNvPr id="334" name="n_2mainValue【市民会館】&#10;有形固定資産減価償却率">
          <a:extLst>
            <a:ext uri="{FF2B5EF4-FFF2-40B4-BE49-F238E27FC236}">
              <a16:creationId xmlns:a16="http://schemas.microsoft.com/office/drawing/2014/main" id="{D413BD93-99E6-4509-AA2A-60EFD7B3B182}"/>
            </a:ext>
          </a:extLst>
        </xdr:cNvPr>
        <xdr:cNvSpPr txBox="1"/>
      </xdr:nvSpPr>
      <xdr:spPr>
        <a:xfrm>
          <a:off x="2705744" y="18404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25054</xdr:rowOff>
    </xdr:from>
    <xdr:ext cx="405111" cy="259045"/>
    <xdr:sp macro="" textlink="">
      <xdr:nvSpPr>
        <xdr:cNvPr id="335" name="n_3mainValue【市民会館】&#10;有形固定資産減価償却率">
          <a:extLst>
            <a:ext uri="{FF2B5EF4-FFF2-40B4-BE49-F238E27FC236}">
              <a16:creationId xmlns:a16="http://schemas.microsoft.com/office/drawing/2014/main" id="{1FF20F81-806D-4F7D-9C20-DD084A3B0478}"/>
            </a:ext>
          </a:extLst>
        </xdr:cNvPr>
        <xdr:cNvSpPr txBox="1"/>
      </xdr:nvSpPr>
      <xdr:spPr>
        <a:xfrm>
          <a:off x="1816744" y="1837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160582</xdr:rowOff>
    </xdr:from>
    <xdr:ext cx="405111" cy="259045"/>
    <xdr:sp macro="" textlink="">
      <xdr:nvSpPr>
        <xdr:cNvPr id="336" name="n_4mainValue【市民会館】&#10;有形固定資産減価償却率">
          <a:extLst>
            <a:ext uri="{FF2B5EF4-FFF2-40B4-BE49-F238E27FC236}">
              <a16:creationId xmlns:a16="http://schemas.microsoft.com/office/drawing/2014/main" id="{28F1840C-D237-48A7-8125-EF5C14B10A66}"/>
            </a:ext>
          </a:extLst>
        </xdr:cNvPr>
        <xdr:cNvSpPr txBox="1"/>
      </xdr:nvSpPr>
      <xdr:spPr>
        <a:xfrm>
          <a:off x="927744" y="1833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BBCB3541-3D29-482F-8BDC-9537BA8A0B9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BA1DDA91-BC59-4BD2-8E70-2CB6F33AAFD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3051564D-BADC-4432-BBF0-AC821477F5E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058B57E6-DF95-4F2A-B126-4B069A5390D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E717750B-AA0D-4F00-B4A2-62645D020A2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2B1846FB-B8C7-4D91-8131-723079EFC48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410A2891-4ABD-4F39-AEA9-CEC3FDE188F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F4C0ED4F-BC7B-4FBF-9455-8E961549725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A6FCF527-61FB-43D1-80EB-AA79D76D828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A5D15205-54E4-4027-8C87-C78D41FCB5B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347" name="直線コネクタ 346">
          <a:extLst>
            <a:ext uri="{FF2B5EF4-FFF2-40B4-BE49-F238E27FC236}">
              <a16:creationId xmlns:a16="http://schemas.microsoft.com/office/drawing/2014/main" id="{4B04BC48-D034-420F-9C59-D521E3FCEE32}"/>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348" name="テキスト ボックス 347">
          <a:extLst>
            <a:ext uri="{FF2B5EF4-FFF2-40B4-BE49-F238E27FC236}">
              <a16:creationId xmlns:a16="http://schemas.microsoft.com/office/drawing/2014/main" id="{3769FB5F-179C-4DBD-9E83-4B70065108B8}"/>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9" name="直線コネクタ 348">
          <a:extLst>
            <a:ext uri="{FF2B5EF4-FFF2-40B4-BE49-F238E27FC236}">
              <a16:creationId xmlns:a16="http://schemas.microsoft.com/office/drawing/2014/main" id="{0249CF69-EC8B-49DA-A2EB-DC932B4AD15E}"/>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0" name="テキスト ボックス 349">
          <a:extLst>
            <a:ext uri="{FF2B5EF4-FFF2-40B4-BE49-F238E27FC236}">
              <a16:creationId xmlns:a16="http://schemas.microsoft.com/office/drawing/2014/main" id="{6C81F26C-1AE6-407E-8F29-F63BBC101EB4}"/>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351" name="直線コネクタ 350">
          <a:extLst>
            <a:ext uri="{FF2B5EF4-FFF2-40B4-BE49-F238E27FC236}">
              <a16:creationId xmlns:a16="http://schemas.microsoft.com/office/drawing/2014/main" id="{BF73403E-B2CC-4175-AF64-62C879BF0AF3}"/>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352" name="テキスト ボックス 351">
          <a:extLst>
            <a:ext uri="{FF2B5EF4-FFF2-40B4-BE49-F238E27FC236}">
              <a16:creationId xmlns:a16="http://schemas.microsoft.com/office/drawing/2014/main" id="{0EA63FB8-9E2F-406E-BCA2-DC751200AA3B}"/>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3" name="直線コネクタ 352">
          <a:extLst>
            <a:ext uri="{FF2B5EF4-FFF2-40B4-BE49-F238E27FC236}">
              <a16:creationId xmlns:a16="http://schemas.microsoft.com/office/drawing/2014/main" id="{57ECE45F-E178-4A6A-8937-832F0DA7097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4" name="テキスト ボックス 353">
          <a:extLst>
            <a:ext uri="{FF2B5EF4-FFF2-40B4-BE49-F238E27FC236}">
              <a16:creationId xmlns:a16="http://schemas.microsoft.com/office/drawing/2014/main" id="{8E272FDB-2AAB-48DA-AF59-811691AFB814}"/>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5" name="【市民会館】&#10;一人当たり面積グラフ枠">
          <a:extLst>
            <a:ext uri="{FF2B5EF4-FFF2-40B4-BE49-F238E27FC236}">
              <a16:creationId xmlns:a16="http://schemas.microsoft.com/office/drawing/2014/main" id="{7175CD7B-AE3A-4AEA-996C-518C34361B5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111633</xdr:rowOff>
    </xdr:from>
    <xdr:to>
      <xdr:col>54</xdr:col>
      <xdr:colOff>189865</xdr:colOff>
      <xdr:row>107</xdr:row>
      <xdr:rowOff>106490</xdr:rowOff>
    </xdr:to>
    <xdr:cxnSp macro="">
      <xdr:nvCxnSpPr>
        <xdr:cNvPr id="356" name="直線コネクタ 355">
          <a:extLst>
            <a:ext uri="{FF2B5EF4-FFF2-40B4-BE49-F238E27FC236}">
              <a16:creationId xmlns:a16="http://schemas.microsoft.com/office/drawing/2014/main" id="{07A1714C-085D-4D64-B634-8EE1B664ECF1}"/>
            </a:ext>
          </a:extLst>
        </xdr:cNvPr>
        <xdr:cNvCxnSpPr/>
      </xdr:nvCxnSpPr>
      <xdr:spPr>
        <a:xfrm flipV="1">
          <a:off x="10476865" y="17256633"/>
          <a:ext cx="0" cy="1195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110317</xdr:rowOff>
    </xdr:from>
    <xdr:ext cx="469744" cy="259045"/>
    <xdr:sp macro="" textlink="">
      <xdr:nvSpPr>
        <xdr:cNvPr id="357" name="【市民会館】&#10;一人当たり面積最小値テキスト">
          <a:extLst>
            <a:ext uri="{FF2B5EF4-FFF2-40B4-BE49-F238E27FC236}">
              <a16:creationId xmlns:a16="http://schemas.microsoft.com/office/drawing/2014/main" id="{2BDF0294-28D9-45DE-9F73-2C435C978C4A}"/>
            </a:ext>
          </a:extLst>
        </xdr:cNvPr>
        <xdr:cNvSpPr txBox="1"/>
      </xdr:nvSpPr>
      <xdr:spPr>
        <a:xfrm>
          <a:off x="10515600" y="1845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106490</xdr:rowOff>
    </xdr:from>
    <xdr:to>
      <xdr:col>55</xdr:col>
      <xdr:colOff>88900</xdr:colOff>
      <xdr:row>107</xdr:row>
      <xdr:rowOff>106490</xdr:rowOff>
    </xdr:to>
    <xdr:cxnSp macro="">
      <xdr:nvCxnSpPr>
        <xdr:cNvPr id="358" name="直線コネクタ 357">
          <a:extLst>
            <a:ext uri="{FF2B5EF4-FFF2-40B4-BE49-F238E27FC236}">
              <a16:creationId xmlns:a16="http://schemas.microsoft.com/office/drawing/2014/main" id="{EE75354D-48A8-4159-BE4F-9B11C06FC7C4}"/>
            </a:ext>
          </a:extLst>
        </xdr:cNvPr>
        <xdr:cNvCxnSpPr/>
      </xdr:nvCxnSpPr>
      <xdr:spPr>
        <a:xfrm>
          <a:off x="10388600" y="184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58310</xdr:rowOff>
    </xdr:from>
    <xdr:ext cx="469744" cy="259045"/>
    <xdr:sp macro="" textlink="">
      <xdr:nvSpPr>
        <xdr:cNvPr id="359" name="【市民会館】&#10;一人当たり面積最大値テキスト">
          <a:extLst>
            <a:ext uri="{FF2B5EF4-FFF2-40B4-BE49-F238E27FC236}">
              <a16:creationId xmlns:a16="http://schemas.microsoft.com/office/drawing/2014/main" id="{A5F4F169-1D69-4AB7-AAAE-D7BE65D98293}"/>
            </a:ext>
          </a:extLst>
        </xdr:cNvPr>
        <xdr:cNvSpPr txBox="1"/>
      </xdr:nvSpPr>
      <xdr:spPr>
        <a:xfrm>
          <a:off x="10515600" y="17031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111633</xdr:rowOff>
    </xdr:from>
    <xdr:to>
      <xdr:col>55</xdr:col>
      <xdr:colOff>88900</xdr:colOff>
      <xdr:row>100</xdr:row>
      <xdr:rowOff>111633</xdr:rowOff>
    </xdr:to>
    <xdr:cxnSp macro="">
      <xdr:nvCxnSpPr>
        <xdr:cNvPr id="360" name="直線コネクタ 359">
          <a:extLst>
            <a:ext uri="{FF2B5EF4-FFF2-40B4-BE49-F238E27FC236}">
              <a16:creationId xmlns:a16="http://schemas.microsoft.com/office/drawing/2014/main" id="{C5F520A5-F22D-4D48-A136-DCB278159A1A}"/>
            </a:ext>
          </a:extLst>
        </xdr:cNvPr>
        <xdr:cNvCxnSpPr/>
      </xdr:nvCxnSpPr>
      <xdr:spPr>
        <a:xfrm>
          <a:off x="10388600" y="17256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20274</xdr:rowOff>
    </xdr:from>
    <xdr:ext cx="469744" cy="259045"/>
    <xdr:sp macro="" textlink="">
      <xdr:nvSpPr>
        <xdr:cNvPr id="361" name="【市民会館】&#10;一人当たり面積平均値テキスト">
          <a:extLst>
            <a:ext uri="{FF2B5EF4-FFF2-40B4-BE49-F238E27FC236}">
              <a16:creationId xmlns:a16="http://schemas.microsoft.com/office/drawing/2014/main" id="{5AFA5552-56BF-4C4A-A192-FF2222F62389}"/>
            </a:ext>
          </a:extLst>
        </xdr:cNvPr>
        <xdr:cNvSpPr txBox="1"/>
      </xdr:nvSpPr>
      <xdr:spPr>
        <a:xfrm>
          <a:off x="10515600" y="18022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168847</xdr:rowOff>
    </xdr:from>
    <xdr:to>
      <xdr:col>55</xdr:col>
      <xdr:colOff>50800</xdr:colOff>
      <xdr:row>106</xdr:row>
      <xdr:rowOff>98997</xdr:rowOff>
    </xdr:to>
    <xdr:sp macro="" textlink="">
      <xdr:nvSpPr>
        <xdr:cNvPr id="362" name="フローチャート: 判断 361">
          <a:extLst>
            <a:ext uri="{FF2B5EF4-FFF2-40B4-BE49-F238E27FC236}">
              <a16:creationId xmlns:a16="http://schemas.microsoft.com/office/drawing/2014/main" id="{D8869472-0212-4306-B013-058CC7BD3248}"/>
            </a:ext>
          </a:extLst>
        </xdr:cNvPr>
        <xdr:cNvSpPr/>
      </xdr:nvSpPr>
      <xdr:spPr>
        <a:xfrm>
          <a:off x="10426700" y="1817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825</xdr:rowOff>
    </xdr:from>
    <xdr:to>
      <xdr:col>50</xdr:col>
      <xdr:colOff>165100</xdr:colOff>
      <xdr:row>106</xdr:row>
      <xdr:rowOff>102425</xdr:rowOff>
    </xdr:to>
    <xdr:sp macro="" textlink="">
      <xdr:nvSpPr>
        <xdr:cNvPr id="363" name="フローチャート: 判断 362">
          <a:extLst>
            <a:ext uri="{FF2B5EF4-FFF2-40B4-BE49-F238E27FC236}">
              <a16:creationId xmlns:a16="http://schemas.microsoft.com/office/drawing/2014/main" id="{71BDC4B8-E889-4334-A262-D84B197AE3F5}"/>
            </a:ext>
          </a:extLst>
        </xdr:cNvPr>
        <xdr:cNvSpPr/>
      </xdr:nvSpPr>
      <xdr:spPr>
        <a:xfrm>
          <a:off x="9588500" y="1817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164275</xdr:rowOff>
    </xdr:from>
    <xdr:to>
      <xdr:col>46</xdr:col>
      <xdr:colOff>38100</xdr:colOff>
      <xdr:row>106</xdr:row>
      <xdr:rowOff>94425</xdr:rowOff>
    </xdr:to>
    <xdr:sp macro="" textlink="">
      <xdr:nvSpPr>
        <xdr:cNvPr id="364" name="フローチャート: 判断 363">
          <a:extLst>
            <a:ext uri="{FF2B5EF4-FFF2-40B4-BE49-F238E27FC236}">
              <a16:creationId xmlns:a16="http://schemas.microsoft.com/office/drawing/2014/main" id="{3F9B34A1-BBDF-4783-9913-90A0E571D3D8}"/>
            </a:ext>
          </a:extLst>
        </xdr:cNvPr>
        <xdr:cNvSpPr/>
      </xdr:nvSpPr>
      <xdr:spPr>
        <a:xfrm>
          <a:off x="8699500" y="1816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161989</xdr:rowOff>
    </xdr:from>
    <xdr:to>
      <xdr:col>41</xdr:col>
      <xdr:colOff>101600</xdr:colOff>
      <xdr:row>106</xdr:row>
      <xdr:rowOff>92139</xdr:rowOff>
    </xdr:to>
    <xdr:sp macro="" textlink="">
      <xdr:nvSpPr>
        <xdr:cNvPr id="365" name="フローチャート: 判断 364">
          <a:extLst>
            <a:ext uri="{FF2B5EF4-FFF2-40B4-BE49-F238E27FC236}">
              <a16:creationId xmlns:a16="http://schemas.microsoft.com/office/drawing/2014/main" id="{EA465D78-C12E-4319-821B-48256C6C3205}"/>
            </a:ext>
          </a:extLst>
        </xdr:cNvPr>
        <xdr:cNvSpPr/>
      </xdr:nvSpPr>
      <xdr:spPr>
        <a:xfrm>
          <a:off x="7810500" y="18164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6541</xdr:rowOff>
    </xdr:from>
    <xdr:to>
      <xdr:col>36</xdr:col>
      <xdr:colOff>165100</xdr:colOff>
      <xdr:row>106</xdr:row>
      <xdr:rowOff>108141</xdr:rowOff>
    </xdr:to>
    <xdr:sp macro="" textlink="">
      <xdr:nvSpPr>
        <xdr:cNvPr id="366" name="フローチャート: 判断 365">
          <a:extLst>
            <a:ext uri="{FF2B5EF4-FFF2-40B4-BE49-F238E27FC236}">
              <a16:creationId xmlns:a16="http://schemas.microsoft.com/office/drawing/2014/main" id="{DF3BA050-5149-45AB-A1F5-5FAB930F698B}"/>
            </a:ext>
          </a:extLst>
        </xdr:cNvPr>
        <xdr:cNvSpPr/>
      </xdr:nvSpPr>
      <xdr:spPr>
        <a:xfrm>
          <a:off x="6921500" y="181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F95360D4-59C5-45BF-B5ED-472A9DF3E9F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C3B2DE27-8868-4A32-AD1E-26DDF0D01614}"/>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72F291B8-0B6A-490C-B6B9-3DEE1479CCC2}"/>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E5A74CB1-A806-4B53-98D6-314E460FD1A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54F48992-25E9-4E12-B466-FBC3C9BF517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72834</xdr:rowOff>
    </xdr:from>
    <xdr:to>
      <xdr:col>55</xdr:col>
      <xdr:colOff>50800</xdr:colOff>
      <xdr:row>107</xdr:row>
      <xdr:rowOff>2984</xdr:rowOff>
    </xdr:to>
    <xdr:sp macro="" textlink="">
      <xdr:nvSpPr>
        <xdr:cNvPr id="372" name="楕円 371">
          <a:extLst>
            <a:ext uri="{FF2B5EF4-FFF2-40B4-BE49-F238E27FC236}">
              <a16:creationId xmlns:a16="http://schemas.microsoft.com/office/drawing/2014/main" id="{52B40885-D34B-44E4-B57A-AF74C1A88E57}"/>
            </a:ext>
          </a:extLst>
        </xdr:cNvPr>
        <xdr:cNvSpPr/>
      </xdr:nvSpPr>
      <xdr:spPr>
        <a:xfrm>
          <a:off x="10426700" y="1824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51261</xdr:rowOff>
    </xdr:from>
    <xdr:ext cx="469744" cy="259045"/>
    <xdr:sp macro="" textlink="">
      <xdr:nvSpPr>
        <xdr:cNvPr id="373" name="【市民会館】&#10;一人当たり面積該当値テキスト">
          <a:extLst>
            <a:ext uri="{FF2B5EF4-FFF2-40B4-BE49-F238E27FC236}">
              <a16:creationId xmlns:a16="http://schemas.microsoft.com/office/drawing/2014/main" id="{E7B08689-2608-430E-9841-B4B81ADE2D86}"/>
            </a:ext>
          </a:extLst>
        </xdr:cNvPr>
        <xdr:cNvSpPr txBox="1"/>
      </xdr:nvSpPr>
      <xdr:spPr>
        <a:xfrm>
          <a:off x="10515600" y="18224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77978</xdr:rowOff>
    </xdr:from>
    <xdr:to>
      <xdr:col>50</xdr:col>
      <xdr:colOff>165100</xdr:colOff>
      <xdr:row>107</xdr:row>
      <xdr:rowOff>8128</xdr:rowOff>
    </xdr:to>
    <xdr:sp macro="" textlink="">
      <xdr:nvSpPr>
        <xdr:cNvPr id="374" name="楕円 373">
          <a:extLst>
            <a:ext uri="{FF2B5EF4-FFF2-40B4-BE49-F238E27FC236}">
              <a16:creationId xmlns:a16="http://schemas.microsoft.com/office/drawing/2014/main" id="{436286F5-E394-4B3F-9FBD-8CA21A43C265}"/>
            </a:ext>
          </a:extLst>
        </xdr:cNvPr>
        <xdr:cNvSpPr/>
      </xdr:nvSpPr>
      <xdr:spPr>
        <a:xfrm>
          <a:off x="9588500" y="1825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123634</xdr:rowOff>
    </xdr:from>
    <xdr:to>
      <xdr:col>55</xdr:col>
      <xdr:colOff>0</xdr:colOff>
      <xdr:row>106</xdr:row>
      <xdr:rowOff>128778</xdr:rowOff>
    </xdr:to>
    <xdr:cxnSp macro="">
      <xdr:nvCxnSpPr>
        <xdr:cNvPr id="375" name="直線コネクタ 374">
          <a:extLst>
            <a:ext uri="{FF2B5EF4-FFF2-40B4-BE49-F238E27FC236}">
              <a16:creationId xmlns:a16="http://schemas.microsoft.com/office/drawing/2014/main" id="{DFA569A5-9C21-4359-9818-C132280DC53C}"/>
            </a:ext>
          </a:extLst>
        </xdr:cNvPr>
        <xdr:cNvCxnSpPr/>
      </xdr:nvCxnSpPr>
      <xdr:spPr>
        <a:xfrm flipV="1">
          <a:off x="9639300" y="18297334"/>
          <a:ext cx="8382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82550</xdr:rowOff>
    </xdr:from>
    <xdr:to>
      <xdr:col>46</xdr:col>
      <xdr:colOff>38100</xdr:colOff>
      <xdr:row>107</xdr:row>
      <xdr:rowOff>12700</xdr:rowOff>
    </xdr:to>
    <xdr:sp macro="" textlink="">
      <xdr:nvSpPr>
        <xdr:cNvPr id="376" name="楕円 375">
          <a:extLst>
            <a:ext uri="{FF2B5EF4-FFF2-40B4-BE49-F238E27FC236}">
              <a16:creationId xmlns:a16="http://schemas.microsoft.com/office/drawing/2014/main" id="{EDF075E9-16CD-4FF0-AC28-375BFFF1437D}"/>
            </a:ext>
          </a:extLst>
        </xdr:cNvPr>
        <xdr:cNvSpPr/>
      </xdr:nvSpPr>
      <xdr:spPr>
        <a:xfrm>
          <a:off x="8699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128778</xdr:rowOff>
    </xdr:from>
    <xdr:to>
      <xdr:col>50</xdr:col>
      <xdr:colOff>114300</xdr:colOff>
      <xdr:row>106</xdr:row>
      <xdr:rowOff>133350</xdr:rowOff>
    </xdr:to>
    <xdr:cxnSp macro="">
      <xdr:nvCxnSpPr>
        <xdr:cNvPr id="377" name="直線コネクタ 376">
          <a:extLst>
            <a:ext uri="{FF2B5EF4-FFF2-40B4-BE49-F238E27FC236}">
              <a16:creationId xmlns:a16="http://schemas.microsoft.com/office/drawing/2014/main" id="{4BF84DE8-BCFE-40BD-AD18-20676255C647}"/>
            </a:ext>
          </a:extLst>
        </xdr:cNvPr>
        <xdr:cNvCxnSpPr/>
      </xdr:nvCxnSpPr>
      <xdr:spPr>
        <a:xfrm flipV="1">
          <a:off x="8750300" y="1830247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87122</xdr:rowOff>
    </xdr:from>
    <xdr:to>
      <xdr:col>41</xdr:col>
      <xdr:colOff>101600</xdr:colOff>
      <xdr:row>107</xdr:row>
      <xdr:rowOff>17272</xdr:rowOff>
    </xdr:to>
    <xdr:sp macro="" textlink="">
      <xdr:nvSpPr>
        <xdr:cNvPr id="378" name="楕円 377">
          <a:extLst>
            <a:ext uri="{FF2B5EF4-FFF2-40B4-BE49-F238E27FC236}">
              <a16:creationId xmlns:a16="http://schemas.microsoft.com/office/drawing/2014/main" id="{023C2DD6-A10F-451B-98A4-8521ABE3D376}"/>
            </a:ext>
          </a:extLst>
        </xdr:cNvPr>
        <xdr:cNvSpPr/>
      </xdr:nvSpPr>
      <xdr:spPr>
        <a:xfrm>
          <a:off x="7810500" y="1826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133350</xdr:rowOff>
    </xdr:from>
    <xdr:to>
      <xdr:col>45</xdr:col>
      <xdr:colOff>177800</xdr:colOff>
      <xdr:row>106</xdr:row>
      <xdr:rowOff>137922</xdr:rowOff>
    </xdr:to>
    <xdr:cxnSp macro="">
      <xdr:nvCxnSpPr>
        <xdr:cNvPr id="379" name="直線コネクタ 378">
          <a:extLst>
            <a:ext uri="{FF2B5EF4-FFF2-40B4-BE49-F238E27FC236}">
              <a16:creationId xmlns:a16="http://schemas.microsoft.com/office/drawing/2014/main" id="{62B05956-8E60-452F-A5C4-0A125850ACF6}"/>
            </a:ext>
          </a:extLst>
        </xdr:cNvPr>
        <xdr:cNvCxnSpPr/>
      </xdr:nvCxnSpPr>
      <xdr:spPr>
        <a:xfrm flipV="1">
          <a:off x="7861300" y="1830705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92266</xdr:rowOff>
    </xdr:from>
    <xdr:to>
      <xdr:col>36</xdr:col>
      <xdr:colOff>165100</xdr:colOff>
      <xdr:row>107</xdr:row>
      <xdr:rowOff>22416</xdr:rowOff>
    </xdr:to>
    <xdr:sp macro="" textlink="">
      <xdr:nvSpPr>
        <xdr:cNvPr id="380" name="楕円 379">
          <a:extLst>
            <a:ext uri="{FF2B5EF4-FFF2-40B4-BE49-F238E27FC236}">
              <a16:creationId xmlns:a16="http://schemas.microsoft.com/office/drawing/2014/main" id="{9C60C255-4C16-428B-9291-C8AC1163A980}"/>
            </a:ext>
          </a:extLst>
        </xdr:cNvPr>
        <xdr:cNvSpPr/>
      </xdr:nvSpPr>
      <xdr:spPr>
        <a:xfrm>
          <a:off x="6921500" y="18265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137922</xdr:rowOff>
    </xdr:from>
    <xdr:to>
      <xdr:col>41</xdr:col>
      <xdr:colOff>50800</xdr:colOff>
      <xdr:row>106</xdr:row>
      <xdr:rowOff>143066</xdr:rowOff>
    </xdr:to>
    <xdr:cxnSp macro="">
      <xdr:nvCxnSpPr>
        <xdr:cNvPr id="381" name="直線コネクタ 380">
          <a:extLst>
            <a:ext uri="{FF2B5EF4-FFF2-40B4-BE49-F238E27FC236}">
              <a16:creationId xmlns:a16="http://schemas.microsoft.com/office/drawing/2014/main" id="{A69D64A9-42C0-4E96-9C2B-5067AE3757D1}"/>
            </a:ext>
          </a:extLst>
        </xdr:cNvPr>
        <xdr:cNvCxnSpPr/>
      </xdr:nvCxnSpPr>
      <xdr:spPr>
        <a:xfrm flipV="1">
          <a:off x="6972300" y="18311622"/>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118952</xdr:rowOff>
    </xdr:from>
    <xdr:ext cx="469744" cy="259045"/>
    <xdr:sp macro="" textlink="">
      <xdr:nvSpPr>
        <xdr:cNvPr id="382" name="n_1aveValue【市民会館】&#10;一人当たり面積">
          <a:extLst>
            <a:ext uri="{FF2B5EF4-FFF2-40B4-BE49-F238E27FC236}">
              <a16:creationId xmlns:a16="http://schemas.microsoft.com/office/drawing/2014/main" id="{0B92C3C4-6037-40A5-9E3D-B5F4ADA9C596}"/>
            </a:ext>
          </a:extLst>
        </xdr:cNvPr>
        <xdr:cNvSpPr txBox="1"/>
      </xdr:nvSpPr>
      <xdr:spPr>
        <a:xfrm>
          <a:off x="9391727" y="17949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110952</xdr:rowOff>
    </xdr:from>
    <xdr:ext cx="469744" cy="259045"/>
    <xdr:sp macro="" textlink="">
      <xdr:nvSpPr>
        <xdr:cNvPr id="383" name="n_2aveValue【市民会館】&#10;一人当たり面積">
          <a:extLst>
            <a:ext uri="{FF2B5EF4-FFF2-40B4-BE49-F238E27FC236}">
              <a16:creationId xmlns:a16="http://schemas.microsoft.com/office/drawing/2014/main" id="{4DA46AD6-366F-4029-A816-A032B9262168}"/>
            </a:ext>
          </a:extLst>
        </xdr:cNvPr>
        <xdr:cNvSpPr txBox="1"/>
      </xdr:nvSpPr>
      <xdr:spPr>
        <a:xfrm>
          <a:off x="8515427" y="17941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108666</xdr:rowOff>
    </xdr:from>
    <xdr:ext cx="469744" cy="259045"/>
    <xdr:sp macro="" textlink="">
      <xdr:nvSpPr>
        <xdr:cNvPr id="384" name="n_3aveValue【市民会館】&#10;一人当たり面積">
          <a:extLst>
            <a:ext uri="{FF2B5EF4-FFF2-40B4-BE49-F238E27FC236}">
              <a16:creationId xmlns:a16="http://schemas.microsoft.com/office/drawing/2014/main" id="{9B0D45FD-19AD-4D42-9B60-8B9EE08FBD64}"/>
            </a:ext>
          </a:extLst>
        </xdr:cNvPr>
        <xdr:cNvSpPr txBox="1"/>
      </xdr:nvSpPr>
      <xdr:spPr>
        <a:xfrm>
          <a:off x="7626427" y="1793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124668</xdr:rowOff>
    </xdr:from>
    <xdr:ext cx="469744" cy="259045"/>
    <xdr:sp macro="" textlink="">
      <xdr:nvSpPr>
        <xdr:cNvPr id="385" name="n_4aveValue【市民会館】&#10;一人当たり面積">
          <a:extLst>
            <a:ext uri="{FF2B5EF4-FFF2-40B4-BE49-F238E27FC236}">
              <a16:creationId xmlns:a16="http://schemas.microsoft.com/office/drawing/2014/main" id="{12B02E58-C3B0-4BF6-B99D-E01C4C62DD60}"/>
            </a:ext>
          </a:extLst>
        </xdr:cNvPr>
        <xdr:cNvSpPr txBox="1"/>
      </xdr:nvSpPr>
      <xdr:spPr>
        <a:xfrm>
          <a:off x="6737427" y="1795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170705</xdr:rowOff>
    </xdr:from>
    <xdr:ext cx="469744" cy="259045"/>
    <xdr:sp macro="" textlink="">
      <xdr:nvSpPr>
        <xdr:cNvPr id="386" name="n_1mainValue【市民会館】&#10;一人当たり面積">
          <a:extLst>
            <a:ext uri="{FF2B5EF4-FFF2-40B4-BE49-F238E27FC236}">
              <a16:creationId xmlns:a16="http://schemas.microsoft.com/office/drawing/2014/main" id="{77977E95-B358-48CD-BE9E-4A4126B07091}"/>
            </a:ext>
          </a:extLst>
        </xdr:cNvPr>
        <xdr:cNvSpPr txBox="1"/>
      </xdr:nvSpPr>
      <xdr:spPr>
        <a:xfrm>
          <a:off x="9391727" y="1834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3827</xdr:rowOff>
    </xdr:from>
    <xdr:ext cx="469744" cy="259045"/>
    <xdr:sp macro="" textlink="">
      <xdr:nvSpPr>
        <xdr:cNvPr id="387" name="n_2mainValue【市民会館】&#10;一人当たり面積">
          <a:extLst>
            <a:ext uri="{FF2B5EF4-FFF2-40B4-BE49-F238E27FC236}">
              <a16:creationId xmlns:a16="http://schemas.microsoft.com/office/drawing/2014/main" id="{6D6122BD-0BFB-43C8-A6EB-71C6D12874D0}"/>
            </a:ext>
          </a:extLst>
        </xdr:cNvPr>
        <xdr:cNvSpPr txBox="1"/>
      </xdr:nvSpPr>
      <xdr:spPr>
        <a:xfrm>
          <a:off x="8515427" y="1834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8399</xdr:rowOff>
    </xdr:from>
    <xdr:ext cx="469744" cy="259045"/>
    <xdr:sp macro="" textlink="">
      <xdr:nvSpPr>
        <xdr:cNvPr id="388" name="n_3mainValue【市民会館】&#10;一人当たり面積">
          <a:extLst>
            <a:ext uri="{FF2B5EF4-FFF2-40B4-BE49-F238E27FC236}">
              <a16:creationId xmlns:a16="http://schemas.microsoft.com/office/drawing/2014/main" id="{FCEA18ED-8D15-4B8D-9995-F06A57E74D5F}"/>
            </a:ext>
          </a:extLst>
        </xdr:cNvPr>
        <xdr:cNvSpPr txBox="1"/>
      </xdr:nvSpPr>
      <xdr:spPr>
        <a:xfrm>
          <a:off x="7626427" y="1835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13543</xdr:rowOff>
    </xdr:from>
    <xdr:ext cx="469744" cy="259045"/>
    <xdr:sp macro="" textlink="">
      <xdr:nvSpPr>
        <xdr:cNvPr id="389" name="n_4mainValue【市民会館】&#10;一人当たり面積">
          <a:extLst>
            <a:ext uri="{FF2B5EF4-FFF2-40B4-BE49-F238E27FC236}">
              <a16:creationId xmlns:a16="http://schemas.microsoft.com/office/drawing/2014/main" id="{440DA9F1-8E68-4CD8-A496-74EBCB2AF5AC}"/>
            </a:ext>
          </a:extLst>
        </xdr:cNvPr>
        <xdr:cNvSpPr txBox="1"/>
      </xdr:nvSpPr>
      <xdr:spPr>
        <a:xfrm>
          <a:off x="6737427" y="18358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id="{6FEE989C-3033-4D26-AC3C-2F032F12656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id="{A7DD651A-FB1B-4FC7-9A2C-95503E77A6B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id="{9421F51C-D567-4996-A571-103FEEFC9B2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id="{EE73142A-87B7-4172-9992-CC82B743BC4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id="{98F98769-066C-4227-88A4-79456289E5D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id="{91F91746-D8BF-4E12-BE87-E1C8B384B46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id="{9C9F9FB2-BBED-486F-AB3A-6C69B563FAD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id="{5A5AC4D2-548E-40B8-9F3F-A9880B6D00A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a:extLst>
            <a:ext uri="{FF2B5EF4-FFF2-40B4-BE49-F238E27FC236}">
              <a16:creationId xmlns:a16="http://schemas.microsoft.com/office/drawing/2014/main" id="{E2577AE1-1611-4027-94C9-FBB048DDC8F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a:extLst>
            <a:ext uri="{FF2B5EF4-FFF2-40B4-BE49-F238E27FC236}">
              <a16:creationId xmlns:a16="http://schemas.microsoft.com/office/drawing/2014/main" id="{2A8B6879-88ED-4514-A48E-B2A2489416A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0" name="テキスト ボックス 399">
          <a:extLst>
            <a:ext uri="{FF2B5EF4-FFF2-40B4-BE49-F238E27FC236}">
              <a16:creationId xmlns:a16="http://schemas.microsoft.com/office/drawing/2014/main" id="{7232F592-406A-425D-9106-64A4956BD4E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1" name="直線コネクタ 400">
          <a:extLst>
            <a:ext uri="{FF2B5EF4-FFF2-40B4-BE49-F238E27FC236}">
              <a16:creationId xmlns:a16="http://schemas.microsoft.com/office/drawing/2014/main" id="{900E2830-7D1A-4CC7-BC17-00951192732E}"/>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2" name="テキスト ボックス 401">
          <a:extLst>
            <a:ext uri="{FF2B5EF4-FFF2-40B4-BE49-F238E27FC236}">
              <a16:creationId xmlns:a16="http://schemas.microsoft.com/office/drawing/2014/main" id="{5E72DE69-E611-4CE4-B871-545D837F643E}"/>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3" name="直線コネクタ 402">
          <a:extLst>
            <a:ext uri="{FF2B5EF4-FFF2-40B4-BE49-F238E27FC236}">
              <a16:creationId xmlns:a16="http://schemas.microsoft.com/office/drawing/2014/main" id="{D1B48D15-EE64-458F-833E-33EA068CA045}"/>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4" name="テキスト ボックス 403">
          <a:extLst>
            <a:ext uri="{FF2B5EF4-FFF2-40B4-BE49-F238E27FC236}">
              <a16:creationId xmlns:a16="http://schemas.microsoft.com/office/drawing/2014/main" id="{6C6EB98B-2037-4AD6-891A-38700E893443}"/>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5" name="直線コネクタ 404">
          <a:extLst>
            <a:ext uri="{FF2B5EF4-FFF2-40B4-BE49-F238E27FC236}">
              <a16:creationId xmlns:a16="http://schemas.microsoft.com/office/drawing/2014/main" id="{70D784A2-E112-4A26-A9BC-87257D5E0225}"/>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6" name="テキスト ボックス 405">
          <a:extLst>
            <a:ext uri="{FF2B5EF4-FFF2-40B4-BE49-F238E27FC236}">
              <a16:creationId xmlns:a16="http://schemas.microsoft.com/office/drawing/2014/main" id="{2458703D-4455-497C-95BA-41CBE262CE84}"/>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7" name="直線コネクタ 406">
          <a:extLst>
            <a:ext uri="{FF2B5EF4-FFF2-40B4-BE49-F238E27FC236}">
              <a16:creationId xmlns:a16="http://schemas.microsoft.com/office/drawing/2014/main" id="{36000022-8DDF-4EB6-96E1-A0AB008D9B62}"/>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8" name="テキスト ボックス 407">
          <a:extLst>
            <a:ext uri="{FF2B5EF4-FFF2-40B4-BE49-F238E27FC236}">
              <a16:creationId xmlns:a16="http://schemas.microsoft.com/office/drawing/2014/main" id="{D1571862-BDD7-4FAD-85DF-8A8506D3B533}"/>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9" name="直線コネクタ 408">
          <a:extLst>
            <a:ext uri="{FF2B5EF4-FFF2-40B4-BE49-F238E27FC236}">
              <a16:creationId xmlns:a16="http://schemas.microsoft.com/office/drawing/2014/main" id="{F7DEB8F3-984B-4464-A56B-21311162648E}"/>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0" name="テキスト ボックス 409">
          <a:extLst>
            <a:ext uri="{FF2B5EF4-FFF2-40B4-BE49-F238E27FC236}">
              <a16:creationId xmlns:a16="http://schemas.microsoft.com/office/drawing/2014/main" id="{A347BBD5-08BA-4460-B3B1-A0F0FD922C6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1" name="直線コネクタ 410">
          <a:extLst>
            <a:ext uri="{FF2B5EF4-FFF2-40B4-BE49-F238E27FC236}">
              <a16:creationId xmlns:a16="http://schemas.microsoft.com/office/drawing/2014/main" id="{E803799B-5808-4DE4-9EED-65C938477926}"/>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2" name="テキスト ボックス 411">
          <a:extLst>
            <a:ext uri="{FF2B5EF4-FFF2-40B4-BE49-F238E27FC236}">
              <a16:creationId xmlns:a16="http://schemas.microsoft.com/office/drawing/2014/main" id="{30B13DA1-2FE2-4E84-9D09-FBF58DC36D56}"/>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94FDBF7F-7CD7-48D9-8734-678C62B655A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一般廃棄物処理施設】&#10;有形固定資産減価償却率グラフ枠">
          <a:extLst>
            <a:ext uri="{FF2B5EF4-FFF2-40B4-BE49-F238E27FC236}">
              <a16:creationId xmlns:a16="http://schemas.microsoft.com/office/drawing/2014/main" id="{86A09240-DCAD-463D-B9FE-CA50DE955BE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15" name="直線コネクタ 414">
          <a:extLst>
            <a:ext uri="{FF2B5EF4-FFF2-40B4-BE49-F238E27FC236}">
              <a16:creationId xmlns:a16="http://schemas.microsoft.com/office/drawing/2014/main" id="{DE3E8D61-6242-48F7-BFBB-D634098756DE}"/>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6" name="【一般廃棄物処理施設】&#10;有形固定資産減価償却率最小値テキスト">
          <a:extLst>
            <a:ext uri="{FF2B5EF4-FFF2-40B4-BE49-F238E27FC236}">
              <a16:creationId xmlns:a16="http://schemas.microsoft.com/office/drawing/2014/main" id="{652EA802-F027-4DAF-A56D-BAB4E120186A}"/>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7" name="直線コネクタ 416">
          <a:extLst>
            <a:ext uri="{FF2B5EF4-FFF2-40B4-BE49-F238E27FC236}">
              <a16:creationId xmlns:a16="http://schemas.microsoft.com/office/drawing/2014/main" id="{40E55B25-AADF-4F68-AB0F-29F2F1A7C6D5}"/>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18" name="【一般廃棄物処理施設】&#10;有形固定資産減価償却率最大値テキスト">
          <a:extLst>
            <a:ext uri="{FF2B5EF4-FFF2-40B4-BE49-F238E27FC236}">
              <a16:creationId xmlns:a16="http://schemas.microsoft.com/office/drawing/2014/main" id="{0C52FB6C-46DC-4B74-9D12-B9C9B9ED261C}"/>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19" name="直線コネクタ 418">
          <a:extLst>
            <a:ext uri="{FF2B5EF4-FFF2-40B4-BE49-F238E27FC236}">
              <a16:creationId xmlns:a16="http://schemas.microsoft.com/office/drawing/2014/main" id="{7094B312-AFEE-4EB2-AD45-B9701A1414C9}"/>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420" name="【一般廃棄物処理施設】&#10;有形固定資産減価償却率平均値テキスト">
          <a:extLst>
            <a:ext uri="{FF2B5EF4-FFF2-40B4-BE49-F238E27FC236}">
              <a16:creationId xmlns:a16="http://schemas.microsoft.com/office/drawing/2014/main" id="{880953B8-5D89-4974-ABB8-4C271DE8CB5E}"/>
            </a:ext>
          </a:extLst>
        </xdr:cNvPr>
        <xdr:cNvSpPr txBox="1"/>
      </xdr:nvSpPr>
      <xdr:spPr>
        <a:xfrm>
          <a:off x="16357600" y="6065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421" name="フローチャート: 判断 420">
          <a:extLst>
            <a:ext uri="{FF2B5EF4-FFF2-40B4-BE49-F238E27FC236}">
              <a16:creationId xmlns:a16="http://schemas.microsoft.com/office/drawing/2014/main" id="{96DA7E2B-5510-4991-AD82-7A000E754AFC}"/>
            </a:ext>
          </a:extLst>
        </xdr:cNvPr>
        <xdr:cNvSpPr/>
      </xdr:nvSpPr>
      <xdr:spPr>
        <a:xfrm>
          <a:off x="16268700" y="6213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422" name="フローチャート: 判断 421">
          <a:extLst>
            <a:ext uri="{FF2B5EF4-FFF2-40B4-BE49-F238E27FC236}">
              <a16:creationId xmlns:a16="http://schemas.microsoft.com/office/drawing/2014/main" id="{7C7B4AA6-21E9-46F2-9A5A-4AC88F26AECE}"/>
            </a:ext>
          </a:extLst>
        </xdr:cNvPr>
        <xdr:cNvSpPr/>
      </xdr:nvSpPr>
      <xdr:spPr>
        <a:xfrm>
          <a:off x="15430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423" name="フローチャート: 判断 422">
          <a:extLst>
            <a:ext uri="{FF2B5EF4-FFF2-40B4-BE49-F238E27FC236}">
              <a16:creationId xmlns:a16="http://schemas.microsoft.com/office/drawing/2014/main" id="{53FD3918-C73C-46D8-8A5A-FD1B87273FD0}"/>
            </a:ext>
          </a:extLst>
        </xdr:cNvPr>
        <xdr:cNvSpPr/>
      </xdr:nvSpPr>
      <xdr:spPr>
        <a:xfrm>
          <a:off x="14541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424" name="フローチャート: 判断 423">
          <a:extLst>
            <a:ext uri="{FF2B5EF4-FFF2-40B4-BE49-F238E27FC236}">
              <a16:creationId xmlns:a16="http://schemas.microsoft.com/office/drawing/2014/main" id="{73126B34-E8B0-40F0-80A7-EBAC80B166AF}"/>
            </a:ext>
          </a:extLst>
        </xdr:cNvPr>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5" name="フローチャート: 判断 424">
          <a:extLst>
            <a:ext uri="{FF2B5EF4-FFF2-40B4-BE49-F238E27FC236}">
              <a16:creationId xmlns:a16="http://schemas.microsoft.com/office/drawing/2014/main" id="{BB337483-2A95-48EB-9B02-AB7036430FB0}"/>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7CC7E3E3-B87D-4A30-8DA7-6F864D1215D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6598EBE5-F623-4A1E-951A-8AFA072E5E8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294A0FD5-0B71-4067-9657-BD54371CE96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50DD3683-25F7-4E05-8E47-2885614CF98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3F8D215-D41F-42F7-95E5-3640535AE28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28666</xdr:rowOff>
    </xdr:from>
    <xdr:to>
      <xdr:col>85</xdr:col>
      <xdr:colOff>177800</xdr:colOff>
      <xdr:row>40</xdr:row>
      <xdr:rowOff>130266</xdr:rowOff>
    </xdr:to>
    <xdr:sp macro="" textlink="">
      <xdr:nvSpPr>
        <xdr:cNvPr id="431" name="楕円 430">
          <a:extLst>
            <a:ext uri="{FF2B5EF4-FFF2-40B4-BE49-F238E27FC236}">
              <a16:creationId xmlns:a16="http://schemas.microsoft.com/office/drawing/2014/main" id="{9234CBF3-4032-4543-845D-667ABF26A81E}"/>
            </a:ext>
          </a:extLst>
        </xdr:cNvPr>
        <xdr:cNvSpPr/>
      </xdr:nvSpPr>
      <xdr:spPr>
        <a:xfrm>
          <a:off x="16268700" y="688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7093</xdr:rowOff>
    </xdr:from>
    <xdr:ext cx="405111" cy="259045"/>
    <xdr:sp macro="" textlink="">
      <xdr:nvSpPr>
        <xdr:cNvPr id="432" name="【一般廃棄物処理施設】&#10;有形固定資産減価償却率該当値テキスト">
          <a:extLst>
            <a:ext uri="{FF2B5EF4-FFF2-40B4-BE49-F238E27FC236}">
              <a16:creationId xmlns:a16="http://schemas.microsoft.com/office/drawing/2014/main" id="{3993F860-9018-47CB-AC6D-35414340567E}"/>
            </a:ext>
          </a:extLst>
        </xdr:cNvPr>
        <xdr:cNvSpPr txBox="1"/>
      </xdr:nvSpPr>
      <xdr:spPr>
        <a:xfrm>
          <a:off x="16357600" y="686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105410</xdr:rowOff>
    </xdr:from>
    <xdr:to>
      <xdr:col>81</xdr:col>
      <xdr:colOff>101600</xdr:colOff>
      <xdr:row>40</xdr:row>
      <xdr:rowOff>35560</xdr:rowOff>
    </xdr:to>
    <xdr:sp macro="" textlink="">
      <xdr:nvSpPr>
        <xdr:cNvPr id="433" name="楕円 432">
          <a:extLst>
            <a:ext uri="{FF2B5EF4-FFF2-40B4-BE49-F238E27FC236}">
              <a16:creationId xmlns:a16="http://schemas.microsoft.com/office/drawing/2014/main" id="{04D20F53-85FE-4764-A6EE-9CAB308F9C72}"/>
            </a:ext>
          </a:extLst>
        </xdr:cNvPr>
        <xdr:cNvSpPr/>
      </xdr:nvSpPr>
      <xdr:spPr>
        <a:xfrm>
          <a:off x="15430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156210</xdr:rowOff>
    </xdr:from>
    <xdr:to>
      <xdr:col>85</xdr:col>
      <xdr:colOff>127000</xdr:colOff>
      <xdr:row>40</xdr:row>
      <xdr:rowOff>79466</xdr:rowOff>
    </xdr:to>
    <xdr:cxnSp macro="">
      <xdr:nvCxnSpPr>
        <xdr:cNvPr id="434" name="直線コネクタ 433">
          <a:extLst>
            <a:ext uri="{FF2B5EF4-FFF2-40B4-BE49-F238E27FC236}">
              <a16:creationId xmlns:a16="http://schemas.microsoft.com/office/drawing/2014/main" id="{C7CBFEB7-E0D8-4274-B7AB-7B4C73D04E0E}"/>
            </a:ext>
          </a:extLst>
        </xdr:cNvPr>
        <xdr:cNvCxnSpPr/>
      </xdr:nvCxnSpPr>
      <xdr:spPr>
        <a:xfrm>
          <a:off x="15481300" y="6842760"/>
          <a:ext cx="8382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46627</xdr:rowOff>
    </xdr:from>
    <xdr:to>
      <xdr:col>76</xdr:col>
      <xdr:colOff>165100</xdr:colOff>
      <xdr:row>39</xdr:row>
      <xdr:rowOff>148227</xdr:rowOff>
    </xdr:to>
    <xdr:sp macro="" textlink="">
      <xdr:nvSpPr>
        <xdr:cNvPr id="435" name="楕円 434">
          <a:extLst>
            <a:ext uri="{FF2B5EF4-FFF2-40B4-BE49-F238E27FC236}">
              <a16:creationId xmlns:a16="http://schemas.microsoft.com/office/drawing/2014/main" id="{94ACA2F6-6FA4-4999-99E6-79A70BD13705}"/>
            </a:ext>
          </a:extLst>
        </xdr:cNvPr>
        <xdr:cNvSpPr/>
      </xdr:nvSpPr>
      <xdr:spPr>
        <a:xfrm>
          <a:off x="14541500" y="673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97427</xdr:rowOff>
    </xdr:from>
    <xdr:to>
      <xdr:col>81</xdr:col>
      <xdr:colOff>50800</xdr:colOff>
      <xdr:row>39</xdr:row>
      <xdr:rowOff>156210</xdr:rowOff>
    </xdr:to>
    <xdr:cxnSp macro="">
      <xdr:nvCxnSpPr>
        <xdr:cNvPr id="436" name="直線コネクタ 435">
          <a:extLst>
            <a:ext uri="{FF2B5EF4-FFF2-40B4-BE49-F238E27FC236}">
              <a16:creationId xmlns:a16="http://schemas.microsoft.com/office/drawing/2014/main" id="{D75D97C7-0590-4B6E-B4A5-17CD769D35B5}"/>
            </a:ext>
          </a:extLst>
        </xdr:cNvPr>
        <xdr:cNvCxnSpPr/>
      </xdr:nvCxnSpPr>
      <xdr:spPr>
        <a:xfrm>
          <a:off x="14592300" y="6783977"/>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41728</xdr:rowOff>
    </xdr:from>
    <xdr:to>
      <xdr:col>72</xdr:col>
      <xdr:colOff>38100</xdr:colOff>
      <xdr:row>39</xdr:row>
      <xdr:rowOff>143328</xdr:rowOff>
    </xdr:to>
    <xdr:sp macro="" textlink="">
      <xdr:nvSpPr>
        <xdr:cNvPr id="437" name="楕円 436">
          <a:extLst>
            <a:ext uri="{FF2B5EF4-FFF2-40B4-BE49-F238E27FC236}">
              <a16:creationId xmlns:a16="http://schemas.microsoft.com/office/drawing/2014/main" id="{85D85E71-6A4F-46A5-88C2-B7028F1CD522}"/>
            </a:ext>
          </a:extLst>
        </xdr:cNvPr>
        <xdr:cNvSpPr/>
      </xdr:nvSpPr>
      <xdr:spPr>
        <a:xfrm>
          <a:off x="13652500" y="672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92528</xdr:rowOff>
    </xdr:from>
    <xdr:to>
      <xdr:col>76</xdr:col>
      <xdr:colOff>114300</xdr:colOff>
      <xdr:row>39</xdr:row>
      <xdr:rowOff>97427</xdr:rowOff>
    </xdr:to>
    <xdr:cxnSp macro="">
      <xdr:nvCxnSpPr>
        <xdr:cNvPr id="438" name="直線コネクタ 437">
          <a:extLst>
            <a:ext uri="{FF2B5EF4-FFF2-40B4-BE49-F238E27FC236}">
              <a16:creationId xmlns:a16="http://schemas.microsoft.com/office/drawing/2014/main" id="{5AEB8F59-57DE-41C4-AF74-CEBA0B5A6697}"/>
            </a:ext>
          </a:extLst>
        </xdr:cNvPr>
        <xdr:cNvCxnSpPr/>
      </xdr:nvCxnSpPr>
      <xdr:spPr>
        <a:xfrm>
          <a:off x="13703300" y="6779078"/>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141333</xdr:rowOff>
    </xdr:from>
    <xdr:to>
      <xdr:col>67</xdr:col>
      <xdr:colOff>101600</xdr:colOff>
      <xdr:row>39</xdr:row>
      <xdr:rowOff>71483</xdr:rowOff>
    </xdr:to>
    <xdr:sp macro="" textlink="">
      <xdr:nvSpPr>
        <xdr:cNvPr id="439" name="楕円 438">
          <a:extLst>
            <a:ext uri="{FF2B5EF4-FFF2-40B4-BE49-F238E27FC236}">
              <a16:creationId xmlns:a16="http://schemas.microsoft.com/office/drawing/2014/main" id="{B3C870AB-8BBB-412E-A5EB-0074D0B471BD}"/>
            </a:ext>
          </a:extLst>
        </xdr:cNvPr>
        <xdr:cNvSpPr/>
      </xdr:nvSpPr>
      <xdr:spPr>
        <a:xfrm>
          <a:off x="12763500" y="665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20683</xdr:rowOff>
    </xdr:from>
    <xdr:to>
      <xdr:col>71</xdr:col>
      <xdr:colOff>177800</xdr:colOff>
      <xdr:row>39</xdr:row>
      <xdr:rowOff>92528</xdr:rowOff>
    </xdr:to>
    <xdr:cxnSp macro="">
      <xdr:nvCxnSpPr>
        <xdr:cNvPr id="440" name="直線コネクタ 439">
          <a:extLst>
            <a:ext uri="{FF2B5EF4-FFF2-40B4-BE49-F238E27FC236}">
              <a16:creationId xmlns:a16="http://schemas.microsoft.com/office/drawing/2014/main" id="{42F381E1-74A1-4B76-9215-51FD66D1D694}"/>
            </a:ext>
          </a:extLst>
        </xdr:cNvPr>
        <xdr:cNvCxnSpPr/>
      </xdr:nvCxnSpPr>
      <xdr:spPr>
        <a:xfrm>
          <a:off x="12814300" y="6707233"/>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107604</xdr:rowOff>
    </xdr:from>
    <xdr:ext cx="405111" cy="259045"/>
    <xdr:sp macro="" textlink="">
      <xdr:nvSpPr>
        <xdr:cNvPr id="441" name="n_1aveValue【一般廃棄物処理施設】&#10;有形固定資産減価償却率">
          <a:extLst>
            <a:ext uri="{FF2B5EF4-FFF2-40B4-BE49-F238E27FC236}">
              <a16:creationId xmlns:a16="http://schemas.microsoft.com/office/drawing/2014/main" id="{38044DA8-3398-4AE4-BDEB-D999D16BB052}"/>
            </a:ext>
          </a:extLst>
        </xdr:cNvPr>
        <xdr:cNvSpPr txBox="1"/>
      </xdr:nvSpPr>
      <xdr:spPr>
        <a:xfrm>
          <a:off x="152660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442" name="n_2aveValue【一般廃棄物処理施設】&#10;有形固定資産減価償却率">
          <a:extLst>
            <a:ext uri="{FF2B5EF4-FFF2-40B4-BE49-F238E27FC236}">
              <a16:creationId xmlns:a16="http://schemas.microsoft.com/office/drawing/2014/main" id="{51171D07-D599-417D-A01F-257977B9980E}"/>
            </a:ext>
          </a:extLst>
        </xdr:cNvPr>
        <xdr:cNvSpPr txBox="1"/>
      </xdr:nvSpPr>
      <xdr:spPr>
        <a:xfrm>
          <a:off x="14389744" y="630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443" name="n_3aveValue【一般廃棄物処理施設】&#10;有形固定資産減価償却率">
          <a:extLst>
            <a:ext uri="{FF2B5EF4-FFF2-40B4-BE49-F238E27FC236}">
              <a16:creationId xmlns:a16="http://schemas.microsoft.com/office/drawing/2014/main" id="{BCB4BD46-FE22-4B88-BD82-9D9117242D34}"/>
            </a:ext>
          </a:extLst>
        </xdr:cNvPr>
        <xdr:cNvSpPr txBox="1"/>
      </xdr:nvSpPr>
      <xdr:spPr>
        <a:xfrm>
          <a:off x="13500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4" name="n_4aveValue【一般廃棄物処理施設】&#10;有形固定資産減価償却率">
          <a:extLst>
            <a:ext uri="{FF2B5EF4-FFF2-40B4-BE49-F238E27FC236}">
              <a16:creationId xmlns:a16="http://schemas.microsoft.com/office/drawing/2014/main" id="{65D02440-F8F6-4D62-AB26-792C73767B78}"/>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26687</xdr:rowOff>
    </xdr:from>
    <xdr:ext cx="405111" cy="259045"/>
    <xdr:sp macro="" textlink="">
      <xdr:nvSpPr>
        <xdr:cNvPr id="445" name="n_1mainValue【一般廃棄物処理施設】&#10;有形固定資産減価償却率">
          <a:extLst>
            <a:ext uri="{FF2B5EF4-FFF2-40B4-BE49-F238E27FC236}">
              <a16:creationId xmlns:a16="http://schemas.microsoft.com/office/drawing/2014/main" id="{5D4A0DD9-F689-49BD-B7CC-64A66CC10D97}"/>
            </a:ext>
          </a:extLst>
        </xdr:cNvPr>
        <xdr:cNvSpPr txBox="1"/>
      </xdr:nvSpPr>
      <xdr:spPr>
        <a:xfrm>
          <a:off x="15266044" y="688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139354</xdr:rowOff>
    </xdr:from>
    <xdr:ext cx="405111" cy="259045"/>
    <xdr:sp macro="" textlink="">
      <xdr:nvSpPr>
        <xdr:cNvPr id="446" name="n_2mainValue【一般廃棄物処理施設】&#10;有形固定資産減価償却率">
          <a:extLst>
            <a:ext uri="{FF2B5EF4-FFF2-40B4-BE49-F238E27FC236}">
              <a16:creationId xmlns:a16="http://schemas.microsoft.com/office/drawing/2014/main" id="{10A162FE-8A87-472E-B22E-D3DB9CBF5F94}"/>
            </a:ext>
          </a:extLst>
        </xdr:cNvPr>
        <xdr:cNvSpPr txBox="1"/>
      </xdr:nvSpPr>
      <xdr:spPr>
        <a:xfrm>
          <a:off x="14389744" y="682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134455</xdr:rowOff>
    </xdr:from>
    <xdr:ext cx="405111" cy="259045"/>
    <xdr:sp macro="" textlink="">
      <xdr:nvSpPr>
        <xdr:cNvPr id="447" name="n_3mainValue【一般廃棄物処理施設】&#10;有形固定資産減価償却率">
          <a:extLst>
            <a:ext uri="{FF2B5EF4-FFF2-40B4-BE49-F238E27FC236}">
              <a16:creationId xmlns:a16="http://schemas.microsoft.com/office/drawing/2014/main" id="{690ED4B7-D4FE-421B-82CF-DCDC9DF01ECF}"/>
            </a:ext>
          </a:extLst>
        </xdr:cNvPr>
        <xdr:cNvSpPr txBox="1"/>
      </xdr:nvSpPr>
      <xdr:spPr>
        <a:xfrm>
          <a:off x="13500744" y="682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62610</xdr:rowOff>
    </xdr:from>
    <xdr:ext cx="405111" cy="259045"/>
    <xdr:sp macro="" textlink="">
      <xdr:nvSpPr>
        <xdr:cNvPr id="448" name="n_4mainValue【一般廃棄物処理施設】&#10;有形固定資産減価償却率">
          <a:extLst>
            <a:ext uri="{FF2B5EF4-FFF2-40B4-BE49-F238E27FC236}">
              <a16:creationId xmlns:a16="http://schemas.microsoft.com/office/drawing/2014/main" id="{552B3B10-AAA0-44DE-A33E-1854048A8175}"/>
            </a:ext>
          </a:extLst>
        </xdr:cNvPr>
        <xdr:cNvSpPr txBox="1"/>
      </xdr:nvSpPr>
      <xdr:spPr>
        <a:xfrm>
          <a:off x="12611744" y="674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DA2911F7-487E-4A30-9CC1-86999AF5FCE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7AC695BC-8438-4562-A249-EC1C8C5FF6B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50AC745F-0603-4A6E-ADD2-5DFC6166F3A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EB18DE8F-1263-4C01-B549-896A0068F70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6501D16C-1DB7-48DA-9E67-76FB6345AC1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FDD4EDC2-7893-44EF-A9A4-44D66684690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298FC4CF-329A-46A2-8939-A8B70CFA904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793CAA32-C8AD-4C75-B8D1-70214BD3609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D67F8817-86A7-462A-BAF3-9B353527178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314AC252-1AB1-4026-A23A-EF2E1E428A2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7F0E1188-AEED-493D-9699-897FAC137D9C}"/>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0" name="テキスト ボックス 459">
          <a:extLst>
            <a:ext uri="{FF2B5EF4-FFF2-40B4-BE49-F238E27FC236}">
              <a16:creationId xmlns:a16="http://schemas.microsoft.com/office/drawing/2014/main" id="{859CDA86-6846-49A8-B6FE-9754BCDF58A4}"/>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8B51A9AA-6AE5-4C8B-A152-4C3D75EFC2A4}"/>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462" name="テキスト ボックス 461">
          <a:extLst>
            <a:ext uri="{FF2B5EF4-FFF2-40B4-BE49-F238E27FC236}">
              <a16:creationId xmlns:a16="http://schemas.microsoft.com/office/drawing/2014/main" id="{23F956C2-25DF-4540-B9D3-0FCECBEFC873}"/>
            </a:ext>
          </a:extLst>
        </xdr:cNvPr>
        <xdr:cNvSpPr txBox="1"/>
      </xdr:nvSpPr>
      <xdr:spPr>
        <a:xfrm>
          <a:off x="17602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929A9DDD-922C-4A9C-B165-8061DFC4A63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464" name="テキスト ボックス 463">
          <a:extLst>
            <a:ext uri="{FF2B5EF4-FFF2-40B4-BE49-F238E27FC236}">
              <a16:creationId xmlns:a16="http://schemas.microsoft.com/office/drawing/2014/main" id="{45D61380-5014-4FDB-93DF-13171061D97C}"/>
            </a:ext>
          </a:extLst>
        </xdr:cNvPr>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30F12FD1-91EA-48F5-9915-2D07E294BC68}"/>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466" name="テキスト ボックス 465">
          <a:extLst>
            <a:ext uri="{FF2B5EF4-FFF2-40B4-BE49-F238E27FC236}">
              <a16:creationId xmlns:a16="http://schemas.microsoft.com/office/drawing/2014/main" id="{67634917-5D54-4C6F-818C-F07AD8D4A1BB}"/>
            </a:ext>
          </a:extLst>
        </xdr:cNvPr>
        <xdr:cNvSpPr txBox="1"/>
      </xdr:nvSpPr>
      <xdr:spPr>
        <a:xfrm>
          <a:off x="17602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EF60D16E-5098-4DD6-B5B7-AE45DB2C8AF3}"/>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468" name="テキスト ボックス 467">
          <a:extLst>
            <a:ext uri="{FF2B5EF4-FFF2-40B4-BE49-F238E27FC236}">
              <a16:creationId xmlns:a16="http://schemas.microsoft.com/office/drawing/2014/main" id="{0D19576A-E283-4240-B681-3D19E2D72E84}"/>
            </a:ext>
          </a:extLst>
        </xdr:cNvPr>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902FA4F8-71F2-48EB-8FAD-C098BDDC308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470" name="テキスト ボックス 469">
          <a:extLst>
            <a:ext uri="{FF2B5EF4-FFF2-40B4-BE49-F238E27FC236}">
              <a16:creationId xmlns:a16="http://schemas.microsoft.com/office/drawing/2014/main" id="{2E01C1EE-4D95-4E9D-BBA7-3CA65084A7E1}"/>
            </a:ext>
          </a:extLst>
        </xdr:cNvPr>
        <xdr:cNvSpPr txBox="1"/>
      </xdr:nvSpPr>
      <xdr:spPr>
        <a:xfrm>
          <a:off x="17538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一般廃棄物処理施設】&#10;一人当たり有形固定資産（償却資産）額グラフ枠">
          <a:extLst>
            <a:ext uri="{FF2B5EF4-FFF2-40B4-BE49-F238E27FC236}">
              <a16:creationId xmlns:a16="http://schemas.microsoft.com/office/drawing/2014/main" id="{5B1D56C5-E605-4930-A1F9-26BB01986AA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472" name="直線コネクタ 471">
          <a:extLst>
            <a:ext uri="{FF2B5EF4-FFF2-40B4-BE49-F238E27FC236}">
              <a16:creationId xmlns:a16="http://schemas.microsoft.com/office/drawing/2014/main" id="{09982DD5-0B06-4136-98B7-EFA766ABD8AE}"/>
            </a:ext>
          </a:extLst>
        </xdr:cNvPr>
        <xdr:cNvCxnSpPr/>
      </xdr:nvCxnSpPr>
      <xdr:spPr>
        <a:xfrm flipV="1">
          <a:off x="22160864" y="5725069"/>
          <a:ext cx="0" cy="1513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473" name="【一般廃棄物処理施設】&#10;一人当たり有形固定資産（償却資産）額最小値テキスト">
          <a:extLst>
            <a:ext uri="{FF2B5EF4-FFF2-40B4-BE49-F238E27FC236}">
              <a16:creationId xmlns:a16="http://schemas.microsoft.com/office/drawing/2014/main" id="{8418A7A7-EC77-477C-837C-0E5841661D52}"/>
            </a:ext>
          </a:extLst>
        </xdr:cNvPr>
        <xdr:cNvSpPr txBox="1"/>
      </xdr:nvSpPr>
      <xdr:spPr>
        <a:xfrm>
          <a:off x="22199600" y="724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474" name="直線コネクタ 473">
          <a:extLst>
            <a:ext uri="{FF2B5EF4-FFF2-40B4-BE49-F238E27FC236}">
              <a16:creationId xmlns:a16="http://schemas.microsoft.com/office/drawing/2014/main" id="{D31C7693-CDC7-48E8-9717-56C3ECB249B2}"/>
            </a:ext>
          </a:extLst>
        </xdr:cNvPr>
        <xdr:cNvCxnSpPr/>
      </xdr:nvCxnSpPr>
      <xdr:spPr>
        <a:xfrm>
          <a:off x="22072600" y="7238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475" name="【一般廃棄物処理施設】&#10;一人当たり有形固定資産（償却資産）額最大値テキスト">
          <a:extLst>
            <a:ext uri="{FF2B5EF4-FFF2-40B4-BE49-F238E27FC236}">
              <a16:creationId xmlns:a16="http://schemas.microsoft.com/office/drawing/2014/main" id="{B0F214CE-96A5-4F7D-841A-F3E94B1EC6C1}"/>
            </a:ext>
          </a:extLst>
        </xdr:cNvPr>
        <xdr:cNvSpPr txBox="1"/>
      </xdr:nvSpPr>
      <xdr:spPr>
        <a:xfrm>
          <a:off x="22199600" y="5500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476" name="直線コネクタ 475">
          <a:extLst>
            <a:ext uri="{FF2B5EF4-FFF2-40B4-BE49-F238E27FC236}">
              <a16:creationId xmlns:a16="http://schemas.microsoft.com/office/drawing/2014/main" id="{35ECB24D-8B0C-4EAE-B684-972CF46DBCD6}"/>
            </a:ext>
          </a:extLst>
        </xdr:cNvPr>
        <xdr:cNvCxnSpPr/>
      </xdr:nvCxnSpPr>
      <xdr:spPr>
        <a:xfrm>
          <a:off x="22072600" y="5725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477" name="【一般廃棄物処理施設】&#10;一人当たり有形固定資産（償却資産）額平均値テキスト">
          <a:extLst>
            <a:ext uri="{FF2B5EF4-FFF2-40B4-BE49-F238E27FC236}">
              <a16:creationId xmlns:a16="http://schemas.microsoft.com/office/drawing/2014/main" id="{760CA0DE-9D02-4167-9414-CEEB403ADEF3}"/>
            </a:ext>
          </a:extLst>
        </xdr:cNvPr>
        <xdr:cNvSpPr txBox="1"/>
      </xdr:nvSpPr>
      <xdr:spPr>
        <a:xfrm>
          <a:off x="22199600" y="69775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478" name="フローチャート: 判断 477">
          <a:extLst>
            <a:ext uri="{FF2B5EF4-FFF2-40B4-BE49-F238E27FC236}">
              <a16:creationId xmlns:a16="http://schemas.microsoft.com/office/drawing/2014/main" id="{FD3FD05D-C947-4892-B36F-4615DE3FCD60}"/>
            </a:ext>
          </a:extLst>
        </xdr:cNvPr>
        <xdr:cNvSpPr/>
      </xdr:nvSpPr>
      <xdr:spPr>
        <a:xfrm>
          <a:off x="22110700" y="71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479" name="フローチャート: 判断 478">
          <a:extLst>
            <a:ext uri="{FF2B5EF4-FFF2-40B4-BE49-F238E27FC236}">
              <a16:creationId xmlns:a16="http://schemas.microsoft.com/office/drawing/2014/main" id="{ABD6C1C6-0051-44E0-8708-6689B3AF4527}"/>
            </a:ext>
          </a:extLst>
        </xdr:cNvPr>
        <xdr:cNvSpPr/>
      </xdr:nvSpPr>
      <xdr:spPr>
        <a:xfrm>
          <a:off x="21272500" y="71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480" name="フローチャート: 判断 479">
          <a:extLst>
            <a:ext uri="{FF2B5EF4-FFF2-40B4-BE49-F238E27FC236}">
              <a16:creationId xmlns:a16="http://schemas.microsoft.com/office/drawing/2014/main" id="{3C49D099-83E7-4294-9654-896E5D69C380}"/>
            </a:ext>
          </a:extLst>
        </xdr:cNvPr>
        <xdr:cNvSpPr/>
      </xdr:nvSpPr>
      <xdr:spPr>
        <a:xfrm>
          <a:off x="20383500" y="715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481" name="フローチャート: 判断 480">
          <a:extLst>
            <a:ext uri="{FF2B5EF4-FFF2-40B4-BE49-F238E27FC236}">
              <a16:creationId xmlns:a16="http://schemas.microsoft.com/office/drawing/2014/main" id="{F9FA47EE-C44F-4B1C-9C34-8556578DB95F}"/>
            </a:ext>
          </a:extLst>
        </xdr:cNvPr>
        <xdr:cNvSpPr/>
      </xdr:nvSpPr>
      <xdr:spPr>
        <a:xfrm>
          <a:off x="19494500" y="71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482" name="フローチャート: 判断 481">
          <a:extLst>
            <a:ext uri="{FF2B5EF4-FFF2-40B4-BE49-F238E27FC236}">
              <a16:creationId xmlns:a16="http://schemas.microsoft.com/office/drawing/2014/main" id="{C2210FFF-9BFD-4627-9CA3-FC7E009663AB}"/>
            </a:ext>
          </a:extLst>
        </xdr:cNvPr>
        <xdr:cNvSpPr/>
      </xdr:nvSpPr>
      <xdr:spPr>
        <a:xfrm>
          <a:off x="18605500" y="716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D766347F-8DE0-40BA-A145-265733AC61B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B5648B45-08B4-4CFD-B227-0572F71FC2E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3B42A58B-E466-4AF5-9922-E9E409D8F18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965DDF87-D1F2-4CAE-B82D-309D5D573D4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3727890E-3F4B-459D-A9F2-6535898766B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138061</xdr:rowOff>
    </xdr:from>
    <xdr:to>
      <xdr:col>116</xdr:col>
      <xdr:colOff>114300</xdr:colOff>
      <xdr:row>42</xdr:row>
      <xdr:rowOff>68211</xdr:rowOff>
    </xdr:to>
    <xdr:sp macro="" textlink="">
      <xdr:nvSpPr>
        <xdr:cNvPr id="488" name="楕円 487">
          <a:extLst>
            <a:ext uri="{FF2B5EF4-FFF2-40B4-BE49-F238E27FC236}">
              <a16:creationId xmlns:a16="http://schemas.microsoft.com/office/drawing/2014/main" id="{04066D34-8900-4904-B263-97712679FE37}"/>
            </a:ext>
          </a:extLst>
        </xdr:cNvPr>
        <xdr:cNvSpPr/>
      </xdr:nvSpPr>
      <xdr:spPr>
        <a:xfrm>
          <a:off x="22110700" y="7167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75137</xdr:rowOff>
    </xdr:from>
    <xdr:ext cx="599010" cy="259045"/>
    <xdr:sp macro="" textlink="">
      <xdr:nvSpPr>
        <xdr:cNvPr id="489" name="【一般廃棄物処理施設】&#10;一人当たり有形固定資産（償却資産）額該当値テキスト">
          <a:extLst>
            <a:ext uri="{FF2B5EF4-FFF2-40B4-BE49-F238E27FC236}">
              <a16:creationId xmlns:a16="http://schemas.microsoft.com/office/drawing/2014/main" id="{33F0F618-D2FC-4CA3-B161-152376ABC8F3}"/>
            </a:ext>
          </a:extLst>
        </xdr:cNvPr>
        <xdr:cNvSpPr txBox="1"/>
      </xdr:nvSpPr>
      <xdr:spPr>
        <a:xfrm>
          <a:off x="22199600" y="7104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125853</xdr:rowOff>
    </xdr:from>
    <xdr:to>
      <xdr:col>112</xdr:col>
      <xdr:colOff>38100</xdr:colOff>
      <xdr:row>42</xdr:row>
      <xdr:rowOff>56003</xdr:rowOff>
    </xdr:to>
    <xdr:sp macro="" textlink="">
      <xdr:nvSpPr>
        <xdr:cNvPr id="490" name="楕円 489">
          <a:extLst>
            <a:ext uri="{FF2B5EF4-FFF2-40B4-BE49-F238E27FC236}">
              <a16:creationId xmlns:a16="http://schemas.microsoft.com/office/drawing/2014/main" id="{1C93EA2B-7E09-4BFC-AE8A-68F7DDCFFC6E}"/>
            </a:ext>
          </a:extLst>
        </xdr:cNvPr>
        <xdr:cNvSpPr/>
      </xdr:nvSpPr>
      <xdr:spPr>
        <a:xfrm>
          <a:off x="21272500" y="715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5203</xdr:rowOff>
    </xdr:from>
    <xdr:to>
      <xdr:col>116</xdr:col>
      <xdr:colOff>63500</xdr:colOff>
      <xdr:row>42</xdr:row>
      <xdr:rowOff>17411</xdr:rowOff>
    </xdr:to>
    <xdr:cxnSp macro="">
      <xdr:nvCxnSpPr>
        <xdr:cNvPr id="491" name="直線コネクタ 490">
          <a:extLst>
            <a:ext uri="{FF2B5EF4-FFF2-40B4-BE49-F238E27FC236}">
              <a16:creationId xmlns:a16="http://schemas.microsoft.com/office/drawing/2014/main" id="{4461C392-D424-4473-AFF5-2D83622ABCF7}"/>
            </a:ext>
          </a:extLst>
        </xdr:cNvPr>
        <xdr:cNvCxnSpPr/>
      </xdr:nvCxnSpPr>
      <xdr:spPr>
        <a:xfrm>
          <a:off x="21323300" y="7206103"/>
          <a:ext cx="838200" cy="12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125805</xdr:rowOff>
    </xdr:from>
    <xdr:to>
      <xdr:col>107</xdr:col>
      <xdr:colOff>101600</xdr:colOff>
      <xdr:row>42</xdr:row>
      <xdr:rowOff>55955</xdr:rowOff>
    </xdr:to>
    <xdr:sp macro="" textlink="">
      <xdr:nvSpPr>
        <xdr:cNvPr id="492" name="楕円 491">
          <a:extLst>
            <a:ext uri="{FF2B5EF4-FFF2-40B4-BE49-F238E27FC236}">
              <a16:creationId xmlns:a16="http://schemas.microsoft.com/office/drawing/2014/main" id="{9A15272E-A4AF-4CB8-BDCD-51D3E50BBD24}"/>
            </a:ext>
          </a:extLst>
        </xdr:cNvPr>
        <xdr:cNvSpPr/>
      </xdr:nvSpPr>
      <xdr:spPr>
        <a:xfrm>
          <a:off x="20383500" y="715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5155</xdr:rowOff>
    </xdr:from>
    <xdr:to>
      <xdr:col>111</xdr:col>
      <xdr:colOff>177800</xdr:colOff>
      <xdr:row>42</xdr:row>
      <xdr:rowOff>5203</xdr:rowOff>
    </xdr:to>
    <xdr:cxnSp macro="">
      <xdr:nvCxnSpPr>
        <xdr:cNvPr id="493" name="直線コネクタ 492">
          <a:extLst>
            <a:ext uri="{FF2B5EF4-FFF2-40B4-BE49-F238E27FC236}">
              <a16:creationId xmlns:a16="http://schemas.microsoft.com/office/drawing/2014/main" id="{4449963E-1E3F-4411-9737-ED3A6DAB102C}"/>
            </a:ext>
          </a:extLst>
        </xdr:cNvPr>
        <xdr:cNvCxnSpPr/>
      </xdr:nvCxnSpPr>
      <xdr:spPr>
        <a:xfrm>
          <a:off x="20434300" y="7206055"/>
          <a:ext cx="889000" cy="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126980</xdr:rowOff>
    </xdr:from>
    <xdr:to>
      <xdr:col>102</xdr:col>
      <xdr:colOff>165100</xdr:colOff>
      <xdr:row>42</xdr:row>
      <xdr:rowOff>57130</xdr:rowOff>
    </xdr:to>
    <xdr:sp macro="" textlink="">
      <xdr:nvSpPr>
        <xdr:cNvPr id="494" name="楕円 493">
          <a:extLst>
            <a:ext uri="{FF2B5EF4-FFF2-40B4-BE49-F238E27FC236}">
              <a16:creationId xmlns:a16="http://schemas.microsoft.com/office/drawing/2014/main" id="{60BC5450-C302-49D2-834E-F1E5BA830880}"/>
            </a:ext>
          </a:extLst>
        </xdr:cNvPr>
        <xdr:cNvSpPr/>
      </xdr:nvSpPr>
      <xdr:spPr>
        <a:xfrm>
          <a:off x="19494500" y="715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5155</xdr:rowOff>
    </xdr:from>
    <xdr:to>
      <xdr:col>107</xdr:col>
      <xdr:colOff>50800</xdr:colOff>
      <xdr:row>42</xdr:row>
      <xdr:rowOff>6330</xdr:rowOff>
    </xdr:to>
    <xdr:cxnSp macro="">
      <xdr:nvCxnSpPr>
        <xdr:cNvPr id="495" name="直線コネクタ 494">
          <a:extLst>
            <a:ext uri="{FF2B5EF4-FFF2-40B4-BE49-F238E27FC236}">
              <a16:creationId xmlns:a16="http://schemas.microsoft.com/office/drawing/2014/main" id="{60D9A284-9DF7-4286-B798-5C403E4B96F5}"/>
            </a:ext>
          </a:extLst>
        </xdr:cNvPr>
        <xdr:cNvCxnSpPr/>
      </xdr:nvCxnSpPr>
      <xdr:spPr>
        <a:xfrm flipV="1">
          <a:off x="19545300" y="7206055"/>
          <a:ext cx="889000" cy="1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128720</xdr:rowOff>
    </xdr:from>
    <xdr:to>
      <xdr:col>98</xdr:col>
      <xdr:colOff>38100</xdr:colOff>
      <xdr:row>42</xdr:row>
      <xdr:rowOff>58870</xdr:rowOff>
    </xdr:to>
    <xdr:sp macro="" textlink="">
      <xdr:nvSpPr>
        <xdr:cNvPr id="496" name="楕円 495">
          <a:extLst>
            <a:ext uri="{FF2B5EF4-FFF2-40B4-BE49-F238E27FC236}">
              <a16:creationId xmlns:a16="http://schemas.microsoft.com/office/drawing/2014/main" id="{F18C79E8-8958-4E40-9F86-5F739E72B91D}"/>
            </a:ext>
          </a:extLst>
        </xdr:cNvPr>
        <xdr:cNvSpPr/>
      </xdr:nvSpPr>
      <xdr:spPr>
        <a:xfrm>
          <a:off x="18605500" y="71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6330</xdr:rowOff>
    </xdr:from>
    <xdr:to>
      <xdr:col>102</xdr:col>
      <xdr:colOff>114300</xdr:colOff>
      <xdr:row>42</xdr:row>
      <xdr:rowOff>8070</xdr:rowOff>
    </xdr:to>
    <xdr:cxnSp macro="">
      <xdr:nvCxnSpPr>
        <xdr:cNvPr id="497" name="直線コネクタ 496">
          <a:extLst>
            <a:ext uri="{FF2B5EF4-FFF2-40B4-BE49-F238E27FC236}">
              <a16:creationId xmlns:a16="http://schemas.microsoft.com/office/drawing/2014/main" id="{6A4C3D8E-FB16-469D-8EE4-FB9510C78619}"/>
            </a:ext>
          </a:extLst>
        </xdr:cNvPr>
        <xdr:cNvCxnSpPr/>
      </xdr:nvCxnSpPr>
      <xdr:spPr>
        <a:xfrm flipV="1">
          <a:off x="18656300" y="7207230"/>
          <a:ext cx="889000" cy="1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67019</xdr:rowOff>
    </xdr:from>
    <xdr:ext cx="599010" cy="259045"/>
    <xdr:sp macro="" textlink="">
      <xdr:nvSpPr>
        <xdr:cNvPr id="498" name="n_1aveValue【一般廃棄物処理施設】&#10;一人当たり有形固定資産（償却資産）額">
          <a:extLst>
            <a:ext uri="{FF2B5EF4-FFF2-40B4-BE49-F238E27FC236}">
              <a16:creationId xmlns:a16="http://schemas.microsoft.com/office/drawing/2014/main" id="{F42C47CE-1633-4CD2-A915-9430247CD541}"/>
            </a:ext>
          </a:extLst>
        </xdr:cNvPr>
        <xdr:cNvSpPr txBox="1"/>
      </xdr:nvSpPr>
      <xdr:spPr>
        <a:xfrm>
          <a:off x="21011095" y="692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42</xdr:row>
      <xdr:rowOff>48573</xdr:rowOff>
    </xdr:from>
    <xdr:ext cx="599010" cy="259045"/>
    <xdr:sp macro="" textlink="">
      <xdr:nvSpPr>
        <xdr:cNvPr id="499" name="n_2aveValue【一般廃棄物処理施設】&#10;一人当たり有形固定資産（償却資産）額">
          <a:extLst>
            <a:ext uri="{FF2B5EF4-FFF2-40B4-BE49-F238E27FC236}">
              <a16:creationId xmlns:a16="http://schemas.microsoft.com/office/drawing/2014/main" id="{CFD863F0-E317-4B42-8B9A-C65FD3674850}"/>
            </a:ext>
          </a:extLst>
        </xdr:cNvPr>
        <xdr:cNvSpPr txBox="1"/>
      </xdr:nvSpPr>
      <xdr:spPr>
        <a:xfrm>
          <a:off x="20134795" y="7249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42</xdr:row>
      <xdr:rowOff>49177</xdr:rowOff>
    </xdr:from>
    <xdr:ext cx="599010" cy="259045"/>
    <xdr:sp macro="" textlink="">
      <xdr:nvSpPr>
        <xdr:cNvPr id="500" name="n_3aveValue【一般廃棄物処理施設】&#10;一人当たり有形固定資産（償却資産）額">
          <a:extLst>
            <a:ext uri="{FF2B5EF4-FFF2-40B4-BE49-F238E27FC236}">
              <a16:creationId xmlns:a16="http://schemas.microsoft.com/office/drawing/2014/main" id="{560CE1D7-05CD-40E9-A9B0-45AC22D1FFBE}"/>
            </a:ext>
          </a:extLst>
        </xdr:cNvPr>
        <xdr:cNvSpPr txBox="1"/>
      </xdr:nvSpPr>
      <xdr:spPr>
        <a:xfrm>
          <a:off x="19245795" y="725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42</xdr:row>
      <xdr:rowOff>53973</xdr:rowOff>
    </xdr:from>
    <xdr:ext cx="599010" cy="259045"/>
    <xdr:sp macro="" textlink="">
      <xdr:nvSpPr>
        <xdr:cNvPr id="501" name="n_4aveValue【一般廃棄物処理施設】&#10;一人当たり有形固定資産（償却資産）額">
          <a:extLst>
            <a:ext uri="{FF2B5EF4-FFF2-40B4-BE49-F238E27FC236}">
              <a16:creationId xmlns:a16="http://schemas.microsoft.com/office/drawing/2014/main" id="{FB40B0FB-92D5-43AE-AF4D-FBD0525805A0}"/>
            </a:ext>
          </a:extLst>
        </xdr:cNvPr>
        <xdr:cNvSpPr txBox="1"/>
      </xdr:nvSpPr>
      <xdr:spPr>
        <a:xfrm>
          <a:off x="18356795" y="7254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42</xdr:row>
      <xdr:rowOff>47130</xdr:rowOff>
    </xdr:from>
    <xdr:ext cx="599010" cy="259045"/>
    <xdr:sp macro="" textlink="">
      <xdr:nvSpPr>
        <xdr:cNvPr id="502" name="n_1mainValue【一般廃棄物処理施設】&#10;一人当たり有形固定資産（償却資産）額">
          <a:extLst>
            <a:ext uri="{FF2B5EF4-FFF2-40B4-BE49-F238E27FC236}">
              <a16:creationId xmlns:a16="http://schemas.microsoft.com/office/drawing/2014/main" id="{3AEE44F5-9FCE-4D9A-BFDC-9A30B551E67D}"/>
            </a:ext>
          </a:extLst>
        </xdr:cNvPr>
        <xdr:cNvSpPr txBox="1"/>
      </xdr:nvSpPr>
      <xdr:spPr>
        <a:xfrm>
          <a:off x="21011095" y="7248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72482</xdr:rowOff>
    </xdr:from>
    <xdr:ext cx="599010" cy="259045"/>
    <xdr:sp macro="" textlink="">
      <xdr:nvSpPr>
        <xdr:cNvPr id="503" name="n_2mainValue【一般廃棄物処理施設】&#10;一人当たり有形固定資産（償却資産）額">
          <a:extLst>
            <a:ext uri="{FF2B5EF4-FFF2-40B4-BE49-F238E27FC236}">
              <a16:creationId xmlns:a16="http://schemas.microsoft.com/office/drawing/2014/main" id="{B6134B58-487C-49B4-BEE4-34B98CB500EA}"/>
            </a:ext>
          </a:extLst>
        </xdr:cNvPr>
        <xdr:cNvSpPr txBox="1"/>
      </xdr:nvSpPr>
      <xdr:spPr>
        <a:xfrm>
          <a:off x="20134795" y="6930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73657</xdr:rowOff>
    </xdr:from>
    <xdr:ext cx="599010" cy="259045"/>
    <xdr:sp macro="" textlink="">
      <xdr:nvSpPr>
        <xdr:cNvPr id="504" name="n_3mainValue【一般廃棄物処理施設】&#10;一人当たり有形固定資産（償却資産）額">
          <a:extLst>
            <a:ext uri="{FF2B5EF4-FFF2-40B4-BE49-F238E27FC236}">
              <a16:creationId xmlns:a16="http://schemas.microsoft.com/office/drawing/2014/main" id="{63D58C30-B463-4455-B44E-D06EDAEB6752}"/>
            </a:ext>
          </a:extLst>
        </xdr:cNvPr>
        <xdr:cNvSpPr txBox="1"/>
      </xdr:nvSpPr>
      <xdr:spPr>
        <a:xfrm>
          <a:off x="19245795" y="6931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75397</xdr:rowOff>
    </xdr:from>
    <xdr:ext cx="599010" cy="259045"/>
    <xdr:sp macro="" textlink="">
      <xdr:nvSpPr>
        <xdr:cNvPr id="505" name="n_4mainValue【一般廃棄物処理施設】&#10;一人当たり有形固定資産（償却資産）額">
          <a:extLst>
            <a:ext uri="{FF2B5EF4-FFF2-40B4-BE49-F238E27FC236}">
              <a16:creationId xmlns:a16="http://schemas.microsoft.com/office/drawing/2014/main" id="{7D586828-A22B-4F2C-8C37-AEE78264B85D}"/>
            </a:ext>
          </a:extLst>
        </xdr:cNvPr>
        <xdr:cNvSpPr txBox="1"/>
      </xdr:nvSpPr>
      <xdr:spPr>
        <a:xfrm>
          <a:off x="18356795" y="6933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BAA8B901-0066-4756-B405-DF005B686E5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164D4D9B-33B6-4E36-8583-9A8CDAEA7FF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CF5222FC-2502-4855-8C00-96B7EF44B53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970AA4A2-2476-4F8E-8D69-31228D24A80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6A492D-516A-46D3-8148-DE407F65FCC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6867E566-2CF0-4B92-A2B1-94A9DF65B73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ACCD33F7-E944-4F76-830F-E0A2BCD1899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C9045813-FC3D-4FCD-BFEF-A3FCC63D600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7E4EEFEB-453D-47BD-B760-2552174D437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EADA291B-D461-4B07-B71B-867E6D37004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7AB0E32C-AF83-4D65-8E42-0C82666EA47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F586F1E2-6950-4A16-9E68-7ED33986566A}"/>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8" name="テキスト ボックス 517">
          <a:extLst>
            <a:ext uri="{FF2B5EF4-FFF2-40B4-BE49-F238E27FC236}">
              <a16:creationId xmlns:a16="http://schemas.microsoft.com/office/drawing/2014/main" id="{1B0D3E75-4A44-4151-B903-04B7739F95F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ED4EDF8A-7D9C-4EBB-8850-AFE97343E7C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0DE9339C-7FE0-4C3D-8514-AFE885FB7B1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E2642C52-9D76-4239-A2B2-BCA39E5ABC3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97900830-6E6A-4614-AE25-476D98E2C97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29A4E6B9-7270-4CB2-996B-E460044BA1C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FBFC0518-25F7-4198-8F42-098802E82A08}"/>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635FA986-5DD9-4A8C-9EB9-DAF2348C3DF2}"/>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a:extLst>
            <a:ext uri="{FF2B5EF4-FFF2-40B4-BE49-F238E27FC236}">
              <a16:creationId xmlns:a16="http://schemas.microsoft.com/office/drawing/2014/main" id="{8A26951A-24E2-4D65-918B-4F603C5B924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1E997009-18FE-4530-87F2-8D5AA1FAEE8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8" name="テキスト ボックス 527">
          <a:extLst>
            <a:ext uri="{FF2B5EF4-FFF2-40B4-BE49-F238E27FC236}">
              <a16:creationId xmlns:a16="http://schemas.microsoft.com/office/drawing/2014/main" id="{327C9E6A-A6F9-4083-9A7C-671044A8E40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保健センター・保健所】&#10;有形固定資産減価償却率グラフ枠">
          <a:extLst>
            <a:ext uri="{FF2B5EF4-FFF2-40B4-BE49-F238E27FC236}">
              <a16:creationId xmlns:a16="http://schemas.microsoft.com/office/drawing/2014/main" id="{E85C10B0-9F72-4809-AD24-BE804C8E837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74295</xdr:rowOff>
    </xdr:from>
    <xdr:to>
      <xdr:col>85</xdr:col>
      <xdr:colOff>126364</xdr:colOff>
      <xdr:row>64</xdr:row>
      <xdr:rowOff>62865</xdr:rowOff>
    </xdr:to>
    <xdr:cxnSp macro="">
      <xdr:nvCxnSpPr>
        <xdr:cNvPr id="530" name="直線コネクタ 529">
          <a:extLst>
            <a:ext uri="{FF2B5EF4-FFF2-40B4-BE49-F238E27FC236}">
              <a16:creationId xmlns:a16="http://schemas.microsoft.com/office/drawing/2014/main" id="{2BAF3C55-F2D4-484A-AE38-46F66C93EC48}"/>
            </a:ext>
          </a:extLst>
        </xdr:cNvPr>
        <xdr:cNvCxnSpPr/>
      </xdr:nvCxnSpPr>
      <xdr:spPr>
        <a:xfrm flipV="1">
          <a:off x="16318864" y="9504045"/>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66692</xdr:rowOff>
    </xdr:from>
    <xdr:ext cx="405111" cy="259045"/>
    <xdr:sp macro="" textlink="">
      <xdr:nvSpPr>
        <xdr:cNvPr id="531" name="【保健センター・保健所】&#10;有形固定資産減価償却率最小値テキスト">
          <a:extLst>
            <a:ext uri="{FF2B5EF4-FFF2-40B4-BE49-F238E27FC236}">
              <a16:creationId xmlns:a16="http://schemas.microsoft.com/office/drawing/2014/main" id="{5D188853-8E45-44A8-BE58-470A096918D2}"/>
            </a:ext>
          </a:extLst>
        </xdr:cNvPr>
        <xdr:cNvSpPr txBox="1"/>
      </xdr:nvSpPr>
      <xdr:spPr>
        <a:xfrm>
          <a:off x="16357600" y="1103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62865</xdr:rowOff>
    </xdr:from>
    <xdr:to>
      <xdr:col>86</xdr:col>
      <xdr:colOff>25400</xdr:colOff>
      <xdr:row>64</xdr:row>
      <xdr:rowOff>62865</xdr:rowOff>
    </xdr:to>
    <xdr:cxnSp macro="">
      <xdr:nvCxnSpPr>
        <xdr:cNvPr id="532" name="直線コネクタ 531">
          <a:extLst>
            <a:ext uri="{FF2B5EF4-FFF2-40B4-BE49-F238E27FC236}">
              <a16:creationId xmlns:a16="http://schemas.microsoft.com/office/drawing/2014/main" id="{E856F667-D5B7-411E-88B1-768221FD3AA3}"/>
            </a:ext>
          </a:extLst>
        </xdr:cNvPr>
        <xdr:cNvCxnSpPr/>
      </xdr:nvCxnSpPr>
      <xdr:spPr>
        <a:xfrm>
          <a:off x="16230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20972</xdr:rowOff>
    </xdr:from>
    <xdr:ext cx="405111" cy="259045"/>
    <xdr:sp macro="" textlink="">
      <xdr:nvSpPr>
        <xdr:cNvPr id="533" name="【保健センター・保健所】&#10;有形固定資産減価償却率最大値テキスト">
          <a:extLst>
            <a:ext uri="{FF2B5EF4-FFF2-40B4-BE49-F238E27FC236}">
              <a16:creationId xmlns:a16="http://schemas.microsoft.com/office/drawing/2014/main" id="{CC9BAE9C-4098-4AEC-92E2-8A1B0D3B08A4}"/>
            </a:ext>
          </a:extLst>
        </xdr:cNvPr>
        <xdr:cNvSpPr txBox="1"/>
      </xdr:nvSpPr>
      <xdr:spPr>
        <a:xfrm>
          <a:off x="16357600" y="927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74295</xdr:rowOff>
    </xdr:from>
    <xdr:to>
      <xdr:col>86</xdr:col>
      <xdr:colOff>25400</xdr:colOff>
      <xdr:row>55</xdr:row>
      <xdr:rowOff>74295</xdr:rowOff>
    </xdr:to>
    <xdr:cxnSp macro="">
      <xdr:nvCxnSpPr>
        <xdr:cNvPr id="534" name="直線コネクタ 533">
          <a:extLst>
            <a:ext uri="{FF2B5EF4-FFF2-40B4-BE49-F238E27FC236}">
              <a16:creationId xmlns:a16="http://schemas.microsoft.com/office/drawing/2014/main" id="{69863B25-C52E-4A58-BE05-B32C7B6F8720}"/>
            </a:ext>
          </a:extLst>
        </xdr:cNvPr>
        <xdr:cNvCxnSpPr/>
      </xdr:nvCxnSpPr>
      <xdr:spPr>
        <a:xfrm>
          <a:off x="16230600" y="9504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160037</xdr:rowOff>
    </xdr:from>
    <xdr:ext cx="405111" cy="259045"/>
    <xdr:sp macro="" textlink="">
      <xdr:nvSpPr>
        <xdr:cNvPr id="535" name="【保健センター・保健所】&#10;有形固定資産減価償却率平均値テキスト">
          <a:extLst>
            <a:ext uri="{FF2B5EF4-FFF2-40B4-BE49-F238E27FC236}">
              <a16:creationId xmlns:a16="http://schemas.microsoft.com/office/drawing/2014/main" id="{19B3DB10-8FFC-46C3-9828-FE2C31D39E71}"/>
            </a:ext>
          </a:extLst>
        </xdr:cNvPr>
        <xdr:cNvSpPr txBox="1"/>
      </xdr:nvSpPr>
      <xdr:spPr>
        <a:xfrm>
          <a:off x="16357600" y="10104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536" name="フローチャート: 判断 535">
          <a:extLst>
            <a:ext uri="{FF2B5EF4-FFF2-40B4-BE49-F238E27FC236}">
              <a16:creationId xmlns:a16="http://schemas.microsoft.com/office/drawing/2014/main" id="{0234E54A-FEA0-4219-9703-DB9F84CB2608}"/>
            </a:ext>
          </a:extLst>
        </xdr:cNvPr>
        <xdr:cNvSpPr/>
      </xdr:nvSpPr>
      <xdr:spPr>
        <a:xfrm>
          <a:off x="162687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141605</xdr:rowOff>
    </xdr:from>
    <xdr:to>
      <xdr:col>81</xdr:col>
      <xdr:colOff>101600</xdr:colOff>
      <xdr:row>59</xdr:row>
      <xdr:rowOff>71755</xdr:rowOff>
    </xdr:to>
    <xdr:sp macro="" textlink="">
      <xdr:nvSpPr>
        <xdr:cNvPr id="537" name="フローチャート: 判断 536">
          <a:extLst>
            <a:ext uri="{FF2B5EF4-FFF2-40B4-BE49-F238E27FC236}">
              <a16:creationId xmlns:a16="http://schemas.microsoft.com/office/drawing/2014/main" id="{80298C65-B70D-4C35-A676-7F205C44C498}"/>
            </a:ext>
          </a:extLst>
        </xdr:cNvPr>
        <xdr:cNvSpPr/>
      </xdr:nvSpPr>
      <xdr:spPr>
        <a:xfrm>
          <a:off x="1543050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153035</xdr:rowOff>
    </xdr:from>
    <xdr:to>
      <xdr:col>76</xdr:col>
      <xdr:colOff>165100</xdr:colOff>
      <xdr:row>59</xdr:row>
      <xdr:rowOff>83185</xdr:rowOff>
    </xdr:to>
    <xdr:sp macro="" textlink="">
      <xdr:nvSpPr>
        <xdr:cNvPr id="538" name="フローチャート: 判断 537">
          <a:extLst>
            <a:ext uri="{FF2B5EF4-FFF2-40B4-BE49-F238E27FC236}">
              <a16:creationId xmlns:a16="http://schemas.microsoft.com/office/drawing/2014/main" id="{34358F48-9E1F-4722-B4FF-DC8DE8246738}"/>
            </a:ext>
          </a:extLst>
        </xdr:cNvPr>
        <xdr:cNvSpPr/>
      </xdr:nvSpPr>
      <xdr:spPr>
        <a:xfrm>
          <a:off x="14541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539" name="フローチャート: 判断 538">
          <a:extLst>
            <a:ext uri="{FF2B5EF4-FFF2-40B4-BE49-F238E27FC236}">
              <a16:creationId xmlns:a16="http://schemas.microsoft.com/office/drawing/2014/main" id="{729B50C6-37C1-4D7B-8BE7-EF1A6FC5E6B2}"/>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40640</xdr:rowOff>
    </xdr:from>
    <xdr:to>
      <xdr:col>67</xdr:col>
      <xdr:colOff>101600</xdr:colOff>
      <xdr:row>58</xdr:row>
      <xdr:rowOff>142240</xdr:rowOff>
    </xdr:to>
    <xdr:sp macro="" textlink="">
      <xdr:nvSpPr>
        <xdr:cNvPr id="540" name="フローチャート: 判断 539">
          <a:extLst>
            <a:ext uri="{FF2B5EF4-FFF2-40B4-BE49-F238E27FC236}">
              <a16:creationId xmlns:a16="http://schemas.microsoft.com/office/drawing/2014/main" id="{0E93C116-476E-48FB-AF73-FEEABDA62173}"/>
            </a:ext>
          </a:extLst>
        </xdr:cNvPr>
        <xdr:cNvSpPr/>
      </xdr:nvSpPr>
      <xdr:spPr>
        <a:xfrm>
          <a:off x="12763500" y="998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1D1CFF2B-F984-4A15-910F-82EB6C796C5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9A915C8C-3B34-4300-B3ED-07350F68E16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5F20D2D3-8340-489D-9090-DD1BDF2C0B2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6FA14AFD-D052-4632-8DEF-4A243E19D3F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B5A1F0B6-F01B-4EDD-ADD2-5FCCB92141F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114935</xdr:rowOff>
    </xdr:from>
    <xdr:to>
      <xdr:col>85</xdr:col>
      <xdr:colOff>177800</xdr:colOff>
      <xdr:row>59</xdr:row>
      <xdr:rowOff>45085</xdr:rowOff>
    </xdr:to>
    <xdr:sp macro="" textlink="">
      <xdr:nvSpPr>
        <xdr:cNvPr id="546" name="楕円 545">
          <a:extLst>
            <a:ext uri="{FF2B5EF4-FFF2-40B4-BE49-F238E27FC236}">
              <a16:creationId xmlns:a16="http://schemas.microsoft.com/office/drawing/2014/main" id="{AA75C71E-FAA7-43B1-A8E4-3366DA521F73}"/>
            </a:ext>
          </a:extLst>
        </xdr:cNvPr>
        <xdr:cNvSpPr/>
      </xdr:nvSpPr>
      <xdr:spPr>
        <a:xfrm>
          <a:off x="16268700" y="1005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137812</xdr:rowOff>
    </xdr:from>
    <xdr:ext cx="405111" cy="259045"/>
    <xdr:sp macro="" textlink="">
      <xdr:nvSpPr>
        <xdr:cNvPr id="547" name="【保健センター・保健所】&#10;有形固定資産減価償却率該当値テキスト">
          <a:extLst>
            <a:ext uri="{FF2B5EF4-FFF2-40B4-BE49-F238E27FC236}">
              <a16:creationId xmlns:a16="http://schemas.microsoft.com/office/drawing/2014/main" id="{F7017886-D813-48A4-B90A-60021D9FB9BD}"/>
            </a:ext>
          </a:extLst>
        </xdr:cNvPr>
        <xdr:cNvSpPr txBox="1"/>
      </xdr:nvSpPr>
      <xdr:spPr>
        <a:xfrm>
          <a:off x="16357600" y="991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76835</xdr:rowOff>
    </xdr:from>
    <xdr:to>
      <xdr:col>81</xdr:col>
      <xdr:colOff>101600</xdr:colOff>
      <xdr:row>59</xdr:row>
      <xdr:rowOff>6985</xdr:rowOff>
    </xdr:to>
    <xdr:sp macro="" textlink="">
      <xdr:nvSpPr>
        <xdr:cNvPr id="548" name="楕円 547">
          <a:extLst>
            <a:ext uri="{FF2B5EF4-FFF2-40B4-BE49-F238E27FC236}">
              <a16:creationId xmlns:a16="http://schemas.microsoft.com/office/drawing/2014/main" id="{321145A0-42A5-464B-AA7A-37B1912EC18A}"/>
            </a:ext>
          </a:extLst>
        </xdr:cNvPr>
        <xdr:cNvSpPr/>
      </xdr:nvSpPr>
      <xdr:spPr>
        <a:xfrm>
          <a:off x="15430500" y="1002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127635</xdr:rowOff>
    </xdr:from>
    <xdr:to>
      <xdr:col>85</xdr:col>
      <xdr:colOff>127000</xdr:colOff>
      <xdr:row>58</xdr:row>
      <xdr:rowOff>165735</xdr:rowOff>
    </xdr:to>
    <xdr:cxnSp macro="">
      <xdr:nvCxnSpPr>
        <xdr:cNvPr id="549" name="直線コネクタ 548">
          <a:extLst>
            <a:ext uri="{FF2B5EF4-FFF2-40B4-BE49-F238E27FC236}">
              <a16:creationId xmlns:a16="http://schemas.microsoft.com/office/drawing/2014/main" id="{2624207C-C438-4F07-A4E1-3DD57F6915FE}"/>
            </a:ext>
          </a:extLst>
        </xdr:cNvPr>
        <xdr:cNvCxnSpPr/>
      </xdr:nvCxnSpPr>
      <xdr:spPr>
        <a:xfrm>
          <a:off x="15481300" y="1007173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38735</xdr:rowOff>
    </xdr:from>
    <xdr:to>
      <xdr:col>76</xdr:col>
      <xdr:colOff>165100</xdr:colOff>
      <xdr:row>58</xdr:row>
      <xdr:rowOff>140335</xdr:rowOff>
    </xdr:to>
    <xdr:sp macro="" textlink="">
      <xdr:nvSpPr>
        <xdr:cNvPr id="550" name="楕円 549">
          <a:extLst>
            <a:ext uri="{FF2B5EF4-FFF2-40B4-BE49-F238E27FC236}">
              <a16:creationId xmlns:a16="http://schemas.microsoft.com/office/drawing/2014/main" id="{E4C72180-66CD-4830-B70F-DE0BCDEFD17C}"/>
            </a:ext>
          </a:extLst>
        </xdr:cNvPr>
        <xdr:cNvSpPr/>
      </xdr:nvSpPr>
      <xdr:spPr>
        <a:xfrm>
          <a:off x="14541500" y="998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89535</xdr:rowOff>
    </xdr:from>
    <xdr:to>
      <xdr:col>81</xdr:col>
      <xdr:colOff>50800</xdr:colOff>
      <xdr:row>58</xdr:row>
      <xdr:rowOff>127635</xdr:rowOff>
    </xdr:to>
    <xdr:cxnSp macro="">
      <xdr:nvCxnSpPr>
        <xdr:cNvPr id="551" name="直線コネクタ 550">
          <a:extLst>
            <a:ext uri="{FF2B5EF4-FFF2-40B4-BE49-F238E27FC236}">
              <a16:creationId xmlns:a16="http://schemas.microsoft.com/office/drawing/2014/main" id="{E4FB2FAB-2E90-40D9-BAE9-024C6C693BAE}"/>
            </a:ext>
          </a:extLst>
        </xdr:cNvPr>
        <xdr:cNvCxnSpPr/>
      </xdr:nvCxnSpPr>
      <xdr:spPr>
        <a:xfrm>
          <a:off x="14592300" y="1003363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635</xdr:rowOff>
    </xdr:from>
    <xdr:to>
      <xdr:col>72</xdr:col>
      <xdr:colOff>38100</xdr:colOff>
      <xdr:row>58</xdr:row>
      <xdr:rowOff>102235</xdr:rowOff>
    </xdr:to>
    <xdr:sp macro="" textlink="">
      <xdr:nvSpPr>
        <xdr:cNvPr id="552" name="楕円 551">
          <a:extLst>
            <a:ext uri="{FF2B5EF4-FFF2-40B4-BE49-F238E27FC236}">
              <a16:creationId xmlns:a16="http://schemas.microsoft.com/office/drawing/2014/main" id="{B24C673D-3773-4C55-9B8E-50EA97D6DE15}"/>
            </a:ext>
          </a:extLst>
        </xdr:cNvPr>
        <xdr:cNvSpPr/>
      </xdr:nvSpPr>
      <xdr:spPr>
        <a:xfrm>
          <a:off x="13652500" y="994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51435</xdr:rowOff>
    </xdr:from>
    <xdr:to>
      <xdr:col>76</xdr:col>
      <xdr:colOff>114300</xdr:colOff>
      <xdr:row>58</xdr:row>
      <xdr:rowOff>89535</xdr:rowOff>
    </xdr:to>
    <xdr:cxnSp macro="">
      <xdr:nvCxnSpPr>
        <xdr:cNvPr id="553" name="直線コネクタ 552">
          <a:extLst>
            <a:ext uri="{FF2B5EF4-FFF2-40B4-BE49-F238E27FC236}">
              <a16:creationId xmlns:a16="http://schemas.microsoft.com/office/drawing/2014/main" id="{A948897A-FBD1-484A-A0A0-7E058EB25469}"/>
            </a:ext>
          </a:extLst>
        </xdr:cNvPr>
        <xdr:cNvCxnSpPr/>
      </xdr:nvCxnSpPr>
      <xdr:spPr>
        <a:xfrm>
          <a:off x="13703300" y="999553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133985</xdr:rowOff>
    </xdr:from>
    <xdr:to>
      <xdr:col>67</xdr:col>
      <xdr:colOff>101600</xdr:colOff>
      <xdr:row>58</xdr:row>
      <xdr:rowOff>64135</xdr:rowOff>
    </xdr:to>
    <xdr:sp macro="" textlink="">
      <xdr:nvSpPr>
        <xdr:cNvPr id="554" name="楕円 553">
          <a:extLst>
            <a:ext uri="{FF2B5EF4-FFF2-40B4-BE49-F238E27FC236}">
              <a16:creationId xmlns:a16="http://schemas.microsoft.com/office/drawing/2014/main" id="{019E3262-39CB-445B-914C-29DC2F01C304}"/>
            </a:ext>
          </a:extLst>
        </xdr:cNvPr>
        <xdr:cNvSpPr/>
      </xdr:nvSpPr>
      <xdr:spPr>
        <a:xfrm>
          <a:off x="12763500" y="990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13335</xdr:rowOff>
    </xdr:from>
    <xdr:to>
      <xdr:col>71</xdr:col>
      <xdr:colOff>177800</xdr:colOff>
      <xdr:row>58</xdr:row>
      <xdr:rowOff>51435</xdr:rowOff>
    </xdr:to>
    <xdr:cxnSp macro="">
      <xdr:nvCxnSpPr>
        <xdr:cNvPr id="555" name="直線コネクタ 554">
          <a:extLst>
            <a:ext uri="{FF2B5EF4-FFF2-40B4-BE49-F238E27FC236}">
              <a16:creationId xmlns:a16="http://schemas.microsoft.com/office/drawing/2014/main" id="{4BDC25FF-1521-4A76-A6C4-B23799167DEB}"/>
            </a:ext>
          </a:extLst>
        </xdr:cNvPr>
        <xdr:cNvCxnSpPr/>
      </xdr:nvCxnSpPr>
      <xdr:spPr>
        <a:xfrm>
          <a:off x="12814300" y="995743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62882</xdr:rowOff>
    </xdr:from>
    <xdr:ext cx="405111" cy="259045"/>
    <xdr:sp macro="" textlink="">
      <xdr:nvSpPr>
        <xdr:cNvPr id="556" name="n_1aveValue【保健センター・保健所】&#10;有形固定資産減価償却率">
          <a:extLst>
            <a:ext uri="{FF2B5EF4-FFF2-40B4-BE49-F238E27FC236}">
              <a16:creationId xmlns:a16="http://schemas.microsoft.com/office/drawing/2014/main" id="{78D322BC-A29C-44F5-9BDD-01101DC4EE56}"/>
            </a:ext>
          </a:extLst>
        </xdr:cNvPr>
        <xdr:cNvSpPr txBox="1"/>
      </xdr:nvSpPr>
      <xdr:spPr>
        <a:xfrm>
          <a:off x="15266044" y="1017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74312</xdr:rowOff>
    </xdr:from>
    <xdr:ext cx="405111" cy="259045"/>
    <xdr:sp macro="" textlink="">
      <xdr:nvSpPr>
        <xdr:cNvPr id="557" name="n_2aveValue【保健センター・保健所】&#10;有形固定資産減価償却率">
          <a:extLst>
            <a:ext uri="{FF2B5EF4-FFF2-40B4-BE49-F238E27FC236}">
              <a16:creationId xmlns:a16="http://schemas.microsoft.com/office/drawing/2014/main" id="{1DD0CE8F-B499-453B-A013-B8F7CAD3A839}"/>
            </a:ext>
          </a:extLst>
        </xdr:cNvPr>
        <xdr:cNvSpPr txBox="1"/>
      </xdr:nvSpPr>
      <xdr:spPr>
        <a:xfrm>
          <a:off x="1438974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558" name="n_3aveValue【保健センター・保健所】&#10;有形固定資産減価償却率">
          <a:extLst>
            <a:ext uri="{FF2B5EF4-FFF2-40B4-BE49-F238E27FC236}">
              <a16:creationId xmlns:a16="http://schemas.microsoft.com/office/drawing/2014/main" id="{92353229-66E3-4C6C-9157-D4DBC98D2997}"/>
            </a:ext>
          </a:extLst>
        </xdr:cNvPr>
        <xdr:cNvSpPr txBox="1"/>
      </xdr:nvSpPr>
      <xdr:spPr>
        <a:xfrm>
          <a:off x="1350074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133367</xdr:rowOff>
    </xdr:from>
    <xdr:ext cx="405111" cy="259045"/>
    <xdr:sp macro="" textlink="">
      <xdr:nvSpPr>
        <xdr:cNvPr id="559" name="n_4aveValue【保健センター・保健所】&#10;有形固定資産減価償却率">
          <a:extLst>
            <a:ext uri="{FF2B5EF4-FFF2-40B4-BE49-F238E27FC236}">
              <a16:creationId xmlns:a16="http://schemas.microsoft.com/office/drawing/2014/main" id="{5883E4AD-132A-4CBD-B8E0-98C3F71DCA9F}"/>
            </a:ext>
          </a:extLst>
        </xdr:cNvPr>
        <xdr:cNvSpPr txBox="1"/>
      </xdr:nvSpPr>
      <xdr:spPr>
        <a:xfrm>
          <a:off x="12611744" y="1007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23512</xdr:rowOff>
    </xdr:from>
    <xdr:ext cx="405111" cy="259045"/>
    <xdr:sp macro="" textlink="">
      <xdr:nvSpPr>
        <xdr:cNvPr id="560" name="n_1mainValue【保健センター・保健所】&#10;有形固定資産減価償却率">
          <a:extLst>
            <a:ext uri="{FF2B5EF4-FFF2-40B4-BE49-F238E27FC236}">
              <a16:creationId xmlns:a16="http://schemas.microsoft.com/office/drawing/2014/main" id="{FB7DEE23-A0B3-4B40-8F6B-8185D9F2F2C6}"/>
            </a:ext>
          </a:extLst>
        </xdr:cNvPr>
        <xdr:cNvSpPr txBox="1"/>
      </xdr:nvSpPr>
      <xdr:spPr>
        <a:xfrm>
          <a:off x="15266044" y="979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156862</xdr:rowOff>
    </xdr:from>
    <xdr:ext cx="405111" cy="259045"/>
    <xdr:sp macro="" textlink="">
      <xdr:nvSpPr>
        <xdr:cNvPr id="561" name="n_2mainValue【保健センター・保健所】&#10;有形固定資産減価償却率">
          <a:extLst>
            <a:ext uri="{FF2B5EF4-FFF2-40B4-BE49-F238E27FC236}">
              <a16:creationId xmlns:a16="http://schemas.microsoft.com/office/drawing/2014/main" id="{E5197CB0-24A7-45A6-BD17-A6D82DDAD27D}"/>
            </a:ext>
          </a:extLst>
        </xdr:cNvPr>
        <xdr:cNvSpPr txBox="1"/>
      </xdr:nvSpPr>
      <xdr:spPr>
        <a:xfrm>
          <a:off x="14389744" y="975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118762</xdr:rowOff>
    </xdr:from>
    <xdr:ext cx="405111" cy="259045"/>
    <xdr:sp macro="" textlink="">
      <xdr:nvSpPr>
        <xdr:cNvPr id="562" name="n_3mainValue【保健センター・保健所】&#10;有形固定資産減価償却率">
          <a:extLst>
            <a:ext uri="{FF2B5EF4-FFF2-40B4-BE49-F238E27FC236}">
              <a16:creationId xmlns:a16="http://schemas.microsoft.com/office/drawing/2014/main" id="{1468B778-B034-4608-8643-D694B370EA50}"/>
            </a:ext>
          </a:extLst>
        </xdr:cNvPr>
        <xdr:cNvSpPr txBox="1"/>
      </xdr:nvSpPr>
      <xdr:spPr>
        <a:xfrm>
          <a:off x="13500744" y="9719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80662</xdr:rowOff>
    </xdr:from>
    <xdr:ext cx="405111" cy="259045"/>
    <xdr:sp macro="" textlink="">
      <xdr:nvSpPr>
        <xdr:cNvPr id="563" name="n_4mainValue【保健センター・保健所】&#10;有形固定資産減価償却率">
          <a:extLst>
            <a:ext uri="{FF2B5EF4-FFF2-40B4-BE49-F238E27FC236}">
              <a16:creationId xmlns:a16="http://schemas.microsoft.com/office/drawing/2014/main" id="{CB06E785-F198-4AC4-9AFC-99EE2A1E1D2E}"/>
            </a:ext>
          </a:extLst>
        </xdr:cNvPr>
        <xdr:cNvSpPr txBox="1"/>
      </xdr:nvSpPr>
      <xdr:spPr>
        <a:xfrm>
          <a:off x="12611744" y="968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617FF8CF-29FD-4715-9F37-5DC67BD5E4A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D0ABD0BE-8A33-4FD6-AF8D-059A6F7943E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DBC9D04A-1C83-4F8D-B61F-F55499B762C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44ABE1A7-828F-44A0-90F6-5793ECDB063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20FB51D0-03EA-48AF-B085-0C6808D023F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F6957D95-EE8A-4E32-A1DA-4D5667F3DFA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C6B531D3-0935-4AA4-89B3-E7D46E78094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2FC95547-447C-431C-8102-CFC8D728922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D3C56236-B5E9-4DA9-80DF-0237638146B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CD386669-DAF4-43C3-A16B-39C5F77DB89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8D118105-AE80-49FD-AA9C-741766FFA677}"/>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B891052C-71E9-41BB-87AD-9E87DF3E3269}"/>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3E98DA07-1758-4147-BD0E-E4C8763B056D}"/>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31986A8F-56B2-43FA-BD29-8641B740E50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FF6E8F63-E738-4931-B09E-BCDECE6235C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E75FFED5-3F98-4830-83AD-5FF6CE8D875C}"/>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BDFD0BCA-11BA-4D19-B6A3-F21AD44E694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DC6FAAE9-26AD-4992-9026-4081EA41C95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A8D0DA02-F23B-4942-98FB-930AA53E16A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78CA47BF-0D4C-477B-9185-1625828C198A}"/>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DA901F67-5242-486A-9EC1-A08698FBC06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D83B9F0E-846D-4063-AF23-27863497AF3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保健センター・保健所】&#10;一人当たり面積グラフ枠">
          <a:extLst>
            <a:ext uri="{FF2B5EF4-FFF2-40B4-BE49-F238E27FC236}">
              <a16:creationId xmlns:a16="http://schemas.microsoft.com/office/drawing/2014/main" id="{E210CF22-769F-4303-A4BE-65EBA9B25BB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165100</xdr:rowOff>
    </xdr:from>
    <xdr:to>
      <xdr:col>116</xdr:col>
      <xdr:colOff>62864</xdr:colOff>
      <xdr:row>64</xdr:row>
      <xdr:rowOff>54610</xdr:rowOff>
    </xdr:to>
    <xdr:cxnSp macro="">
      <xdr:nvCxnSpPr>
        <xdr:cNvPr id="587" name="直線コネクタ 586">
          <a:extLst>
            <a:ext uri="{FF2B5EF4-FFF2-40B4-BE49-F238E27FC236}">
              <a16:creationId xmlns:a16="http://schemas.microsoft.com/office/drawing/2014/main" id="{FA695B5A-3859-4672-9CB8-7E05A9227389}"/>
            </a:ext>
          </a:extLst>
        </xdr:cNvPr>
        <xdr:cNvCxnSpPr/>
      </xdr:nvCxnSpPr>
      <xdr:spPr>
        <a:xfrm flipV="1">
          <a:off x="22160864" y="959485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58437</xdr:rowOff>
    </xdr:from>
    <xdr:ext cx="469744" cy="259045"/>
    <xdr:sp macro="" textlink="">
      <xdr:nvSpPr>
        <xdr:cNvPr id="588" name="【保健センター・保健所】&#10;一人当たり面積最小値テキスト">
          <a:extLst>
            <a:ext uri="{FF2B5EF4-FFF2-40B4-BE49-F238E27FC236}">
              <a16:creationId xmlns:a16="http://schemas.microsoft.com/office/drawing/2014/main" id="{471829EE-A0A8-4A66-91B0-EE62D2C993C7}"/>
            </a:ext>
          </a:extLst>
        </xdr:cNvPr>
        <xdr:cNvSpPr txBox="1"/>
      </xdr:nvSpPr>
      <xdr:spPr>
        <a:xfrm>
          <a:off x="22199600" y="1103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54610</xdr:rowOff>
    </xdr:from>
    <xdr:to>
      <xdr:col>116</xdr:col>
      <xdr:colOff>152400</xdr:colOff>
      <xdr:row>64</xdr:row>
      <xdr:rowOff>54610</xdr:rowOff>
    </xdr:to>
    <xdr:cxnSp macro="">
      <xdr:nvCxnSpPr>
        <xdr:cNvPr id="589" name="直線コネクタ 588">
          <a:extLst>
            <a:ext uri="{FF2B5EF4-FFF2-40B4-BE49-F238E27FC236}">
              <a16:creationId xmlns:a16="http://schemas.microsoft.com/office/drawing/2014/main" id="{1A39FF74-441D-4BCF-B02E-5A826DE7DA88}"/>
            </a:ext>
          </a:extLst>
        </xdr:cNvPr>
        <xdr:cNvCxnSpPr/>
      </xdr:nvCxnSpPr>
      <xdr:spPr>
        <a:xfrm>
          <a:off x="22072600" y="11027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111777</xdr:rowOff>
    </xdr:from>
    <xdr:ext cx="469744" cy="259045"/>
    <xdr:sp macro="" textlink="">
      <xdr:nvSpPr>
        <xdr:cNvPr id="590" name="【保健センター・保健所】&#10;一人当たり面積最大値テキスト">
          <a:extLst>
            <a:ext uri="{FF2B5EF4-FFF2-40B4-BE49-F238E27FC236}">
              <a16:creationId xmlns:a16="http://schemas.microsoft.com/office/drawing/2014/main" id="{1E14F8BE-7E31-4586-AAA5-58B1B7569D88}"/>
            </a:ext>
          </a:extLst>
        </xdr:cNvPr>
        <xdr:cNvSpPr txBox="1"/>
      </xdr:nvSpPr>
      <xdr:spPr>
        <a:xfrm>
          <a:off x="22199600" y="937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165100</xdr:rowOff>
    </xdr:from>
    <xdr:to>
      <xdr:col>116</xdr:col>
      <xdr:colOff>152400</xdr:colOff>
      <xdr:row>55</xdr:row>
      <xdr:rowOff>165100</xdr:rowOff>
    </xdr:to>
    <xdr:cxnSp macro="">
      <xdr:nvCxnSpPr>
        <xdr:cNvPr id="591" name="直線コネクタ 590">
          <a:extLst>
            <a:ext uri="{FF2B5EF4-FFF2-40B4-BE49-F238E27FC236}">
              <a16:creationId xmlns:a16="http://schemas.microsoft.com/office/drawing/2014/main" id="{AE47922D-3405-4B0C-8412-5AC95AD7FB95}"/>
            </a:ext>
          </a:extLst>
        </xdr:cNvPr>
        <xdr:cNvCxnSpPr/>
      </xdr:nvCxnSpPr>
      <xdr:spPr>
        <a:xfrm>
          <a:off x="22072600" y="959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71137</xdr:rowOff>
    </xdr:from>
    <xdr:ext cx="469744" cy="259045"/>
    <xdr:sp macro="" textlink="">
      <xdr:nvSpPr>
        <xdr:cNvPr id="592" name="【保健センター・保健所】&#10;一人当たり面積平均値テキスト">
          <a:extLst>
            <a:ext uri="{FF2B5EF4-FFF2-40B4-BE49-F238E27FC236}">
              <a16:creationId xmlns:a16="http://schemas.microsoft.com/office/drawing/2014/main" id="{D5F32952-B1CE-4BCA-91CD-3E9387944DC6}"/>
            </a:ext>
          </a:extLst>
        </xdr:cNvPr>
        <xdr:cNvSpPr txBox="1"/>
      </xdr:nvSpPr>
      <xdr:spPr>
        <a:xfrm>
          <a:off x="22199600" y="10529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593" name="フローチャート: 判断 592">
          <a:extLst>
            <a:ext uri="{FF2B5EF4-FFF2-40B4-BE49-F238E27FC236}">
              <a16:creationId xmlns:a16="http://schemas.microsoft.com/office/drawing/2014/main" id="{381A72FD-CC7D-4553-88A4-2235FB0ABFFE}"/>
            </a:ext>
          </a:extLst>
        </xdr:cNvPr>
        <xdr:cNvSpPr/>
      </xdr:nvSpPr>
      <xdr:spPr>
        <a:xfrm>
          <a:off x="221107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49530</xdr:rowOff>
    </xdr:from>
    <xdr:to>
      <xdr:col>112</xdr:col>
      <xdr:colOff>38100</xdr:colOff>
      <xdr:row>62</xdr:row>
      <xdr:rowOff>151130</xdr:rowOff>
    </xdr:to>
    <xdr:sp macro="" textlink="">
      <xdr:nvSpPr>
        <xdr:cNvPr id="594" name="フローチャート: 判断 593">
          <a:extLst>
            <a:ext uri="{FF2B5EF4-FFF2-40B4-BE49-F238E27FC236}">
              <a16:creationId xmlns:a16="http://schemas.microsoft.com/office/drawing/2014/main" id="{7BB20079-01DC-4436-A329-F86A90703052}"/>
            </a:ext>
          </a:extLst>
        </xdr:cNvPr>
        <xdr:cNvSpPr/>
      </xdr:nvSpPr>
      <xdr:spPr>
        <a:xfrm>
          <a:off x="21272500" y="1067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76200</xdr:rowOff>
    </xdr:from>
    <xdr:to>
      <xdr:col>107</xdr:col>
      <xdr:colOff>101600</xdr:colOff>
      <xdr:row>63</xdr:row>
      <xdr:rowOff>6350</xdr:rowOff>
    </xdr:to>
    <xdr:sp macro="" textlink="">
      <xdr:nvSpPr>
        <xdr:cNvPr id="595" name="フローチャート: 判断 594">
          <a:extLst>
            <a:ext uri="{FF2B5EF4-FFF2-40B4-BE49-F238E27FC236}">
              <a16:creationId xmlns:a16="http://schemas.microsoft.com/office/drawing/2014/main" id="{83D3AC2F-2281-42D7-8EA2-9C6CDA9DEA65}"/>
            </a:ext>
          </a:extLst>
        </xdr:cNvPr>
        <xdr:cNvSpPr/>
      </xdr:nvSpPr>
      <xdr:spPr>
        <a:xfrm>
          <a:off x="20383500" y="1070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85090</xdr:rowOff>
    </xdr:from>
    <xdr:to>
      <xdr:col>102</xdr:col>
      <xdr:colOff>165100</xdr:colOff>
      <xdr:row>63</xdr:row>
      <xdr:rowOff>15240</xdr:rowOff>
    </xdr:to>
    <xdr:sp macro="" textlink="">
      <xdr:nvSpPr>
        <xdr:cNvPr id="596" name="フローチャート: 判断 595">
          <a:extLst>
            <a:ext uri="{FF2B5EF4-FFF2-40B4-BE49-F238E27FC236}">
              <a16:creationId xmlns:a16="http://schemas.microsoft.com/office/drawing/2014/main" id="{995F84A5-3E9F-4C3E-9339-235A87030C4A}"/>
            </a:ext>
          </a:extLst>
        </xdr:cNvPr>
        <xdr:cNvSpPr/>
      </xdr:nvSpPr>
      <xdr:spPr>
        <a:xfrm>
          <a:off x="19494500" y="1071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597" name="フローチャート: 判断 596">
          <a:extLst>
            <a:ext uri="{FF2B5EF4-FFF2-40B4-BE49-F238E27FC236}">
              <a16:creationId xmlns:a16="http://schemas.microsoft.com/office/drawing/2014/main" id="{5F9FC620-15C5-4D54-8C50-A13DDE9CF193}"/>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8FF2C7BD-57CF-4062-9BD9-2DBDC95F2DE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A3765448-B6C3-4091-B17E-8F9DA8D5DCF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6D962962-16A9-4076-AC99-0DF0653CA9B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FC9179DE-4920-4F18-A4FA-C71F4FBB3D1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03BE0F1-67AF-4F72-BCE7-39AF526AA9E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90170</xdr:rowOff>
    </xdr:from>
    <xdr:to>
      <xdr:col>116</xdr:col>
      <xdr:colOff>114300</xdr:colOff>
      <xdr:row>64</xdr:row>
      <xdr:rowOff>20320</xdr:rowOff>
    </xdr:to>
    <xdr:sp macro="" textlink="">
      <xdr:nvSpPr>
        <xdr:cNvPr id="603" name="楕円 602">
          <a:extLst>
            <a:ext uri="{FF2B5EF4-FFF2-40B4-BE49-F238E27FC236}">
              <a16:creationId xmlns:a16="http://schemas.microsoft.com/office/drawing/2014/main" id="{247D8DBE-CE8A-4905-8A43-41D391817C8C}"/>
            </a:ext>
          </a:extLst>
        </xdr:cNvPr>
        <xdr:cNvSpPr/>
      </xdr:nvSpPr>
      <xdr:spPr>
        <a:xfrm>
          <a:off x="22110700" y="1089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5097</xdr:rowOff>
    </xdr:from>
    <xdr:ext cx="469744" cy="259045"/>
    <xdr:sp macro="" textlink="">
      <xdr:nvSpPr>
        <xdr:cNvPr id="604" name="【保健センター・保健所】&#10;一人当たり面積該当値テキスト">
          <a:extLst>
            <a:ext uri="{FF2B5EF4-FFF2-40B4-BE49-F238E27FC236}">
              <a16:creationId xmlns:a16="http://schemas.microsoft.com/office/drawing/2014/main" id="{A17131F4-5BD6-46E2-85FB-271A36C0F6DA}"/>
            </a:ext>
          </a:extLst>
        </xdr:cNvPr>
        <xdr:cNvSpPr txBox="1"/>
      </xdr:nvSpPr>
      <xdr:spPr>
        <a:xfrm>
          <a:off x="22199600" y="1080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92710</xdr:rowOff>
    </xdr:from>
    <xdr:to>
      <xdr:col>112</xdr:col>
      <xdr:colOff>38100</xdr:colOff>
      <xdr:row>64</xdr:row>
      <xdr:rowOff>22860</xdr:rowOff>
    </xdr:to>
    <xdr:sp macro="" textlink="">
      <xdr:nvSpPr>
        <xdr:cNvPr id="605" name="楕円 604">
          <a:extLst>
            <a:ext uri="{FF2B5EF4-FFF2-40B4-BE49-F238E27FC236}">
              <a16:creationId xmlns:a16="http://schemas.microsoft.com/office/drawing/2014/main" id="{4FB6505E-5369-4EF8-BD42-C74025B03C55}"/>
            </a:ext>
          </a:extLst>
        </xdr:cNvPr>
        <xdr:cNvSpPr/>
      </xdr:nvSpPr>
      <xdr:spPr>
        <a:xfrm>
          <a:off x="21272500" y="1089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140970</xdr:rowOff>
    </xdr:from>
    <xdr:to>
      <xdr:col>116</xdr:col>
      <xdr:colOff>63500</xdr:colOff>
      <xdr:row>63</xdr:row>
      <xdr:rowOff>143510</xdr:rowOff>
    </xdr:to>
    <xdr:cxnSp macro="">
      <xdr:nvCxnSpPr>
        <xdr:cNvPr id="606" name="直線コネクタ 605">
          <a:extLst>
            <a:ext uri="{FF2B5EF4-FFF2-40B4-BE49-F238E27FC236}">
              <a16:creationId xmlns:a16="http://schemas.microsoft.com/office/drawing/2014/main" id="{E920E503-79F5-4006-9891-841CF24E82CF}"/>
            </a:ext>
          </a:extLst>
        </xdr:cNvPr>
        <xdr:cNvCxnSpPr/>
      </xdr:nvCxnSpPr>
      <xdr:spPr>
        <a:xfrm flipV="1">
          <a:off x="21323300" y="10942320"/>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96520</xdr:rowOff>
    </xdr:from>
    <xdr:to>
      <xdr:col>107</xdr:col>
      <xdr:colOff>101600</xdr:colOff>
      <xdr:row>64</xdr:row>
      <xdr:rowOff>26670</xdr:rowOff>
    </xdr:to>
    <xdr:sp macro="" textlink="">
      <xdr:nvSpPr>
        <xdr:cNvPr id="607" name="楕円 606">
          <a:extLst>
            <a:ext uri="{FF2B5EF4-FFF2-40B4-BE49-F238E27FC236}">
              <a16:creationId xmlns:a16="http://schemas.microsoft.com/office/drawing/2014/main" id="{A0E52B40-021D-456F-BDAE-7B4B25C19823}"/>
            </a:ext>
          </a:extLst>
        </xdr:cNvPr>
        <xdr:cNvSpPr/>
      </xdr:nvSpPr>
      <xdr:spPr>
        <a:xfrm>
          <a:off x="20383500" y="1089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143510</xdr:rowOff>
    </xdr:from>
    <xdr:to>
      <xdr:col>111</xdr:col>
      <xdr:colOff>177800</xdr:colOff>
      <xdr:row>63</xdr:row>
      <xdr:rowOff>147320</xdr:rowOff>
    </xdr:to>
    <xdr:cxnSp macro="">
      <xdr:nvCxnSpPr>
        <xdr:cNvPr id="608" name="直線コネクタ 607">
          <a:extLst>
            <a:ext uri="{FF2B5EF4-FFF2-40B4-BE49-F238E27FC236}">
              <a16:creationId xmlns:a16="http://schemas.microsoft.com/office/drawing/2014/main" id="{58473ACF-D35A-4B77-8099-AAF870691745}"/>
            </a:ext>
          </a:extLst>
        </xdr:cNvPr>
        <xdr:cNvCxnSpPr/>
      </xdr:nvCxnSpPr>
      <xdr:spPr>
        <a:xfrm flipV="1">
          <a:off x="20434300" y="109448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99060</xdr:rowOff>
    </xdr:from>
    <xdr:to>
      <xdr:col>102</xdr:col>
      <xdr:colOff>165100</xdr:colOff>
      <xdr:row>64</xdr:row>
      <xdr:rowOff>29210</xdr:rowOff>
    </xdr:to>
    <xdr:sp macro="" textlink="">
      <xdr:nvSpPr>
        <xdr:cNvPr id="609" name="楕円 608">
          <a:extLst>
            <a:ext uri="{FF2B5EF4-FFF2-40B4-BE49-F238E27FC236}">
              <a16:creationId xmlns:a16="http://schemas.microsoft.com/office/drawing/2014/main" id="{EE75232E-2319-4B0E-8336-C1B37E73F803}"/>
            </a:ext>
          </a:extLst>
        </xdr:cNvPr>
        <xdr:cNvSpPr/>
      </xdr:nvSpPr>
      <xdr:spPr>
        <a:xfrm>
          <a:off x="19494500" y="1090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147320</xdr:rowOff>
    </xdr:from>
    <xdr:to>
      <xdr:col>107</xdr:col>
      <xdr:colOff>50800</xdr:colOff>
      <xdr:row>63</xdr:row>
      <xdr:rowOff>149860</xdr:rowOff>
    </xdr:to>
    <xdr:cxnSp macro="">
      <xdr:nvCxnSpPr>
        <xdr:cNvPr id="610" name="直線コネクタ 609">
          <a:extLst>
            <a:ext uri="{FF2B5EF4-FFF2-40B4-BE49-F238E27FC236}">
              <a16:creationId xmlns:a16="http://schemas.microsoft.com/office/drawing/2014/main" id="{9845BE89-EAB1-40C1-A74F-1762DA55966C}"/>
            </a:ext>
          </a:extLst>
        </xdr:cNvPr>
        <xdr:cNvCxnSpPr/>
      </xdr:nvCxnSpPr>
      <xdr:spPr>
        <a:xfrm flipV="1">
          <a:off x="19545300" y="1094867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101600</xdr:rowOff>
    </xdr:from>
    <xdr:to>
      <xdr:col>98</xdr:col>
      <xdr:colOff>38100</xdr:colOff>
      <xdr:row>64</xdr:row>
      <xdr:rowOff>31750</xdr:rowOff>
    </xdr:to>
    <xdr:sp macro="" textlink="">
      <xdr:nvSpPr>
        <xdr:cNvPr id="611" name="楕円 610">
          <a:extLst>
            <a:ext uri="{FF2B5EF4-FFF2-40B4-BE49-F238E27FC236}">
              <a16:creationId xmlns:a16="http://schemas.microsoft.com/office/drawing/2014/main" id="{DE4F8034-9243-4AA6-A154-80F41A31792A}"/>
            </a:ext>
          </a:extLst>
        </xdr:cNvPr>
        <xdr:cNvSpPr/>
      </xdr:nvSpPr>
      <xdr:spPr>
        <a:xfrm>
          <a:off x="18605500" y="1090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149860</xdr:rowOff>
    </xdr:from>
    <xdr:to>
      <xdr:col>102</xdr:col>
      <xdr:colOff>114300</xdr:colOff>
      <xdr:row>63</xdr:row>
      <xdr:rowOff>152400</xdr:rowOff>
    </xdr:to>
    <xdr:cxnSp macro="">
      <xdr:nvCxnSpPr>
        <xdr:cNvPr id="612" name="直線コネクタ 611">
          <a:extLst>
            <a:ext uri="{FF2B5EF4-FFF2-40B4-BE49-F238E27FC236}">
              <a16:creationId xmlns:a16="http://schemas.microsoft.com/office/drawing/2014/main" id="{47537138-8686-4AC5-9F69-E540609FD409}"/>
            </a:ext>
          </a:extLst>
        </xdr:cNvPr>
        <xdr:cNvCxnSpPr/>
      </xdr:nvCxnSpPr>
      <xdr:spPr>
        <a:xfrm flipV="1">
          <a:off x="18656300" y="1095121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167657</xdr:rowOff>
    </xdr:from>
    <xdr:ext cx="469744" cy="259045"/>
    <xdr:sp macro="" textlink="">
      <xdr:nvSpPr>
        <xdr:cNvPr id="613" name="n_1aveValue【保健センター・保健所】&#10;一人当たり面積">
          <a:extLst>
            <a:ext uri="{FF2B5EF4-FFF2-40B4-BE49-F238E27FC236}">
              <a16:creationId xmlns:a16="http://schemas.microsoft.com/office/drawing/2014/main" id="{A009A25A-3553-48FD-8918-2DD4EC526545}"/>
            </a:ext>
          </a:extLst>
        </xdr:cNvPr>
        <xdr:cNvSpPr txBox="1"/>
      </xdr:nvSpPr>
      <xdr:spPr>
        <a:xfrm>
          <a:off x="21075727" y="1045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22877</xdr:rowOff>
    </xdr:from>
    <xdr:ext cx="469744" cy="259045"/>
    <xdr:sp macro="" textlink="">
      <xdr:nvSpPr>
        <xdr:cNvPr id="614" name="n_2aveValue【保健センター・保健所】&#10;一人当たり面積">
          <a:extLst>
            <a:ext uri="{FF2B5EF4-FFF2-40B4-BE49-F238E27FC236}">
              <a16:creationId xmlns:a16="http://schemas.microsoft.com/office/drawing/2014/main" id="{72D3153E-CE2D-43DF-9A46-B858CB41A0AD}"/>
            </a:ext>
          </a:extLst>
        </xdr:cNvPr>
        <xdr:cNvSpPr txBox="1"/>
      </xdr:nvSpPr>
      <xdr:spPr>
        <a:xfrm>
          <a:off x="20199427" y="1048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31767</xdr:rowOff>
    </xdr:from>
    <xdr:ext cx="469744" cy="259045"/>
    <xdr:sp macro="" textlink="">
      <xdr:nvSpPr>
        <xdr:cNvPr id="615" name="n_3aveValue【保健センター・保健所】&#10;一人当たり面積">
          <a:extLst>
            <a:ext uri="{FF2B5EF4-FFF2-40B4-BE49-F238E27FC236}">
              <a16:creationId xmlns:a16="http://schemas.microsoft.com/office/drawing/2014/main" id="{718ACDEE-3615-4463-B7D0-B8AB0972F71E}"/>
            </a:ext>
          </a:extLst>
        </xdr:cNvPr>
        <xdr:cNvSpPr txBox="1"/>
      </xdr:nvSpPr>
      <xdr:spPr>
        <a:xfrm>
          <a:off x="19310427" y="10490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616" name="n_4aveValue【保健センター・保健所】&#10;一人当たり面積">
          <a:extLst>
            <a:ext uri="{FF2B5EF4-FFF2-40B4-BE49-F238E27FC236}">
              <a16:creationId xmlns:a16="http://schemas.microsoft.com/office/drawing/2014/main" id="{0A5DBB6A-ECAF-4AC4-8B88-22A7AEF45931}"/>
            </a:ext>
          </a:extLst>
        </xdr:cNvPr>
        <xdr:cNvSpPr txBox="1"/>
      </xdr:nvSpPr>
      <xdr:spPr>
        <a:xfrm>
          <a:off x="184214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13987</xdr:rowOff>
    </xdr:from>
    <xdr:ext cx="469744" cy="259045"/>
    <xdr:sp macro="" textlink="">
      <xdr:nvSpPr>
        <xdr:cNvPr id="617" name="n_1mainValue【保健センター・保健所】&#10;一人当たり面積">
          <a:extLst>
            <a:ext uri="{FF2B5EF4-FFF2-40B4-BE49-F238E27FC236}">
              <a16:creationId xmlns:a16="http://schemas.microsoft.com/office/drawing/2014/main" id="{6FCBF1F1-EE04-4D55-8C23-6500D4166499}"/>
            </a:ext>
          </a:extLst>
        </xdr:cNvPr>
        <xdr:cNvSpPr txBox="1"/>
      </xdr:nvSpPr>
      <xdr:spPr>
        <a:xfrm>
          <a:off x="21075727" y="10986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17797</xdr:rowOff>
    </xdr:from>
    <xdr:ext cx="469744" cy="259045"/>
    <xdr:sp macro="" textlink="">
      <xdr:nvSpPr>
        <xdr:cNvPr id="618" name="n_2mainValue【保健センター・保健所】&#10;一人当たり面積">
          <a:extLst>
            <a:ext uri="{FF2B5EF4-FFF2-40B4-BE49-F238E27FC236}">
              <a16:creationId xmlns:a16="http://schemas.microsoft.com/office/drawing/2014/main" id="{9C05263E-1754-4922-BDC3-78B9493F249C}"/>
            </a:ext>
          </a:extLst>
        </xdr:cNvPr>
        <xdr:cNvSpPr txBox="1"/>
      </xdr:nvSpPr>
      <xdr:spPr>
        <a:xfrm>
          <a:off x="20199427" y="1099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20337</xdr:rowOff>
    </xdr:from>
    <xdr:ext cx="469744" cy="259045"/>
    <xdr:sp macro="" textlink="">
      <xdr:nvSpPr>
        <xdr:cNvPr id="619" name="n_3mainValue【保健センター・保健所】&#10;一人当たり面積">
          <a:extLst>
            <a:ext uri="{FF2B5EF4-FFF2-40B4-BE49-F238E27FC236}">
              <a16:creationId xmlns:a16="http://schemas.microsoft.com/office/drawing/2014/main" id="{EB4DF0A8-10AE-4A6D-8401-07097F6D8090}"/>
            </a:ext>
          </a:extLst>
        </xdr:cNvPr>
        <xdr:cNvSpPr txBox="1"/>
      </xdr:nvSpPr>
      <xdr:spPr>
        <a:xfrm>
          <a:off x="19310427" y="1099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22877</xdr:rowOff>
    </xdr:from>
    <xdr:ext cx="469744" cy="259045"/>
    <xdr:sp macro="" textlink="">
      <xdr:nvSpPr>
        <xdr:cNvPr id="620" name="n_4mainValue【保健センター・保健所】&#10;一人当たり面積">
          <a:extLst>
            <a:ext uri="{FF2B5EF4-FFF2-40B4-BE49-F238E27FC236}">
              <a16:creationId xmlns:a16="http://schemas.microsoft.com/office/drawing/2014/main" id="{A80D3093-43C5-4CDB-894C-CC6FCAA802B3}"/>
            </a:ext>
          </a:extLst>
        </xdr:cNvPr>
        <xdr:cNvSpPr txBox="1"/>
      </xdr:nvSpPr>
      <xdr:spPr>
        <a:xfrm>
          <a:off x="18421427" y="1099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6AD9E2B1-912A-41D7-A741-8BC82EF4EA6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065E5B41-404B-44E4-863E-6D88AA461DB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1C2EF6F1-25CB-4BDB-BEB8-073D8A7A809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8B2D8D55-3508-4600-A9C3-C317F5138D8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7FD5DF5F-024B-400A-93DC-A6299B716F9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E728B3F8-26BF-4756-B2BA-BB0F7B31A6C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3B18ED5D-609D-41EC-926E-C5F5CC78728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9EC4BC0E-22B3-4FAB-B30D-5AB1B75F524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12D570FA-393E-409D-977C-7BFFEB45D8E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A9535817-3FBE-47D3-9878-68E0D0A368F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8ECB54EC-9ECD-407C-AA16-26BE6DDBBCC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9CE54A80-6F98-4BB2-B9D6-6CB6AB46236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DE37A434-15C1-42EE-A403-F4A7CDB9326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40E825EF-C528-43D0-BF4E-450DCDEC5D9C}"/>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E1498019-48DA-47BE-9FB4-E9539271621B}"/>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45D9F9EC-B31F-4DFF-BDBA-B495BFE50BC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7896E366-72B7-45C9-8D11-2E0E6250519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7B757D55-C31D-47D0-A798-225C4607F90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D29AAD5B-3C1C-4EBE-A21B-E12A29127DC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62934D82-9B0F-4EBE-9FC6-A7A08837ACD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0C16A9E7-FEC7-43BC-807F-E3FF03C4C6C6}"/>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0D598E26-21A2-4E49-B92C-271BE15D622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3B2FA85C-EFB2-4035-8C63-A44C177243C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消防施設】&#10;有形固定資産減価償却率グラフ枠">
          <a:extLst>
            <a:ext uri="{FF2B5EF4-FFF2-40B4-BE49-F238E27FC236}">
              <a16:creationId xmlns:a16="http://schemas.microsoft.com/office/drawing/2014/main" id="{0E422E58-B21C-4F1D-A3C6-7875AB11D67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26E381D0-2F6F-4132-BA28-35A78F9C8B05}"/>
            </a:ext>
          </a:extLst>
        </xdr:cNvPr>
        <xdr:cNvCxnSpPr/>
      </xdr:nvCxnSpPr>
      <xdr:spPr>
        <a:xfrm flipV="1">
          <a:off x="16318864" y="1328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消防施設】&#10;有形固定資産減価償却率最小値テキスト">
          <a:extLst>
            <a:ext uri="{FF2B5EF4-FFF2-40B4-BE49-F238E27FC236}">
              <a16:creationId xmlns:a16="http://schemas.microsoft.com/office/drawing/2014/main" id="{B3D6D521-CAF1-4618-B116-F5213F71F0D3}"/>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7B8D3573-E6FF-4572-88BE-08C2AF9F4A71}"/>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648" name="【消防施設】&#10;有形固定資産減価償却率最大値テキスト">
          <a:extLst>
            <a:ext uri="{FF2B5EF4-FFF2-40B4-BE49-F238E27FC236}">
              <a16:creationId xmlns:a16="http://schemas.microsoft.com/office/drawing/2014/main" id="{5CC1A308-628C-4309-BE8C-EEEFFFF91722}"/>
            </a:ext>
          </a:extLst>
        </xdr:cNvPr>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649" name="直線コネクタ 648">
          <a:extLst>
            <a:ext uri="{FF2B5EF4-FFF2-40B4-BE49-F238E27FC236}">
              <a16:creationId xmlns:a16="http://schemas.microsoft.com/office/drawing/2014/main" id="{6E426718-D3D3-4833-99CF-B01635D56D05}"/>
            </a:ext>
          </a:extLst>
        </xdr:cNvPr>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126382</xdr:rowOff>
    </xdr:from>
    <xdr:ext cx="405111" cy="259045"/>
    <xdr:sp macro="" textlink="">
      <xdr:nvSpPr>
        <xdr:cNvPr id="650" name="【消防施設】&#10;有形固定資産減価償却率平均値テキスト">
          <a:extLst>
            <a:ext uri="{FF2B5EF4-FFF2-40B4-BE49-F238E27FC236}">
              <a16:creationId xmlns:a16="http://schemas.microsoft.com/office/drawing/2014/main" id="{8B5623DF-609F-4E76-ACE9-B723DA9A1391}"/>
            </a:ext>
          </a:extLst>
        </xdr:cNvPr>
        <xdr:cNvSpPr txBox="1"/>
      </xdr:nvSpPr>
      <xdr:spPr>
        <a:xfrm>
          <a:off x="16357600" y="1401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651" name="フローチャート: 判断 650">
          <a:extLst>
            <a:ext uri="{FF2B5EF4-FFF2-40B4-BE49-F238E27FC236}">
              <a16:creationId xmlns:a16="http://schemas.microsoft.com/office/drawing/2014/main" id="{D5D3F21C-B800-4D2A-877E-F4AE8929378D}"/>
            </a:ext>
          </a:extLst>
        </xdr:cNvPr>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652" name="フローチャート: 判断 651">
          <a:extLst>
            <a:ext uri="{FF2B5EF4-FFF2-40B4-BE49-F238E27FC236}">
              <a16:creationId xmlns:a16="http://schemas.microsoft.com/office/drawing/2014/main" id="{5855B296-1655-49FE-8940-C2EB1DD05DAD}"/>
            </a:ext>
          </a:extLst>
        </xdr:cNvPr>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653" name="フローチャート: 判断 652">
          <a:extLst>
            <a:ext uri="{FF2B5EF4-FFF2-40B4-BE49-F238E27FC236}">
              <a16:creationId xmlns:a16="http://schemas.microsoft.com/office/drawing/2014/main" id="{75E2FAEA-484E-4830-A9C7-AB211152F505}"/>
            </a:ext>
          </a:extLst>
        </xdr:cNvPr>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654" name="フローチャート: 判断 653">
          <a:extLst>
            <a:ext uri="{FF2B5EF4-FFF2-40B4-BE49-F238E27FC236}">
              <a16:creationId xmlns:a16="http://schemas.microsoft.com/office/drawing/2014/main" id="{A02394BB-0705-4B11-8E3B-0B530F406C36}"/>
            </a:ext>
          </a:extLst>
        </xdr:cNvPr>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655" name="フローチャート: 判断 654">
          <a:extLst>
            <a:ext uri="{FF2B5EF4-FFF2-40B4-BE49-F238E27FC236}">
              <a16:creationId xmlns:a16="http://schemas.microsoft.com/office/drawing/2014/main" id="{9F8D99AA-FB17-4E07-BC83-22BE638E5938}"/>
            </a:ext>
          </a:extLst>
        </xdr:cNvPr>
        <xdr:cNvSpPr/>
      </xdr:nvSpPr>
      <xdr:spPr>
        <a:xfrm>
          <a:off x="12763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782C6F0F-2BE7-49CA-8139-1C2CF55F8E9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A886B576-B131-46D7-B9B8-724367C7913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68CA0932-64EF-434C-B19F-76049DFE1A4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B5C5665E-BD67-4530-8DBE-A4F4BF9D262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11DCAC65-18CB-477F-867E-4EA0A1E1511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55880</xdr:rowOff>
    </xdr:from>
    <xdr:to>
      <xdr:col>85</xdr:col>
      <xdr:colOff>177800</xdr:colOff>
      <xdr:row>83</xdr:row>
      <xdr:rowOff>157480</xdr:rowOff>
    </xdr:to>
    <xdr:sp macro="" textlink="">
      <xdr:nvSpPr>
        <xdr:cNvPr id="661" name="楕円 660">
          <a:extLst>
            <a:ext uri="{FF2B5EF4-FFF2-40B4-BE49-F238E27FC236}">
              <a16:creationId xmlns:a16="http://schemas.microsoft.com/office/drawing/2014/main" id="{BE75224B-B760-40BF-AEBD-32E3FFF72DC9}"/>
            </a:ext>
          </a:extLst>
        </xdr:cNvPr>
        <xdr:cNvSpPr/>
      </xdr:nvSpPr>
      <xdr:spPr>
        <a:xfrm>
          <a:off x="162687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34307</xdr:rowOff>
    </xdr:from>
    <xdr:ext cx="405111" cy="259045"/>
    <xdr:sp macro="" textlink="">
      <xdr:nvSpPr>
        <xdr:cNvPr id="662" name="【消防施設】&#10;有形固定資産減価償却率該当値テキスト">
          <a:extLst>
            <a:ext uri="{FF2B5EF4-FFF2-40B4-BE49-F238E27FC236}">
              <a16:creationId xmlns:a16="http://schemas.microsoft.com/office/drawing/2014/main" id="{3C9769C3-E752-45C0-B322-B8BD603C2103}"/>
            </a:ext>
          </a:extLst>
        </xdr:cNvPr>
        <xdr:cNvSpPr txBox="1"/>
      </xdr:nvSpPr>
      <xdr:spPr>
        <a:xfrm>
          <a:off x="16357600"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6350</xdr:rowOff>
    </xdr:from>
    <xdr:to>
      <xdr:col>81</xdr:col>
      <xdr:colOff>101600</xdr:colOff>
      <xdr:row>83</xdr:row>
      <xdr:rowOff>107950</xdr:rowOff>
    </xdr:to>
    <xdr:sp macro="" textlink="">
      <xdr:nvSpPr>
        <xdr:cNvPr id="663" name="楕円 662">
          <a:extLst>
            <a:ext uri="{FF2B5EF4-FFF2-40B4-BE49-F238E27FC236}">
              <a16:creationId xmlns:a16="http://schemas.microsoft.com/office/drawing/2014/main" id="{E4C67190-4E0A-4A19-A7ED-48B533C8C566}"/>
            </a:ext>
          </a:extLst>
        </xdr:cNvPr>
        <xdr:cNvSpPr/>
      </xdr:nvSpPr>
      <xdr:spPr>
        <a:xfrm>
          <a:off x="15430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57150</xdr:rowOff>
    </xdr:from>
    <xdr:to>
      <xdr:col>85</xdr:col>
      <xdr:colOff>127000</xdr:colOff>
      <xdr:row>83</xdr:row>
      <xdr:rowOff>106680</xdr:rowOff>
    </xdr:to>
    <xdr:cxnSp macro="">
      <xdr:nvCxnSpPr>
        <xdr:cNvPr id="664" name="直線コネクタ 663">
          <a:extLst>
            <a:ext uri="{FF2B5EF4-FFF2-40B4-BE49-F238E27FC236}">
              <a16:creationId xmlns:a16="http://schemas.microsoft.com/office/drawing/2014/main" id="{B6E87BDE-BB4C-43BE-985E-F20027042CC4}"/>
            </a:ext>
          </a:extLst>
        </xdr:cNvPr>
        <xdr:cNvCxnSpPr/>
      </xdr:nvCxnSpPr>
      <xdr:spPr>
        <a:xfrm>
          <a:off x="15481300" y="1428750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23495</xdr:rowOff>
    </xdr:from>
    <xdr:to>
      <xdr:col>76</xdr:col>
      <xdr:colOff>165100</xdr:colOff>
      <xdr:row>83</xdr:row>
      <xdr:rowOff>125095</xdr:rowOff>
    </xdr:to>
    <xdr:sp macro="" textlink="">
      <xdr:nvSpPr>
        <xdr:cNvPr id="665" name="楕円 664">
          <a:extLst>
            <a:ext uri="{FF2B5EF4-FFF2-40B4-BE49-F238E27FC236}">
              <a16:creationId xmlns:a16="http://schemas.microsoft.com/office/drawing/2014/main" id="{4DCA1BC9-8B32-420C-B29E-C863EC4CE9FA}"/>
            </a:ext>
          </a:extLst>
        </xdr:cNvPr>
        <xdr:cNvSpPr/>
      </xdr:nvSpPr>
      <xdr:spPr>
        <a:xfrm>
          <a:off x="14541500" y="142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57150</xdr:rowOff>
    </xdr:from>
    <xdr:to>
      <xdr:col>81</xdr:col>
      <xdr:colOff>50800</xdr:colOff>
      <xdr:row>83</xdr:row>
      <xdr:rowOff>74295</xdr:rowOff>
    </xdr:to>
    <xdr:cxnSp macro="">
      <xdr:nvCxnSpPr>
        <xdr:cNvPr id="666" name="直線コネクタ 665">
          <a:extLst>
            <a:ext uri="{FF2B5EF4-FFF2-40B4-BE49-F238E27FC236}">
              <a16:creationId xmlns:a16="http://schemas.microsoft.com/office/drawing/2014/main" id="{CFAC9DBC-BFDD-4D66-B0B6-E96047981384}"/>
            </a:ext>
          </a:extLst>
        </xdr:cNvPr>
        <xdr:cNvCxnSpPr/>
      </xdr:nvCxnSpPr>
      <xdr:spPr>
        <a:xfrm flipV="1">
          <a:off x="14592300" y="1428750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135889</xdr:rowOff>
    </xdr:from>
    <xdr:to>
      <xdr:col>72</xdr:col>
      <xdr:colOff>38100</xdr:colOff>
      <xdr:row>83</xdr:row>
      <xdr:rowOff>66039</xdr:rowOff>
    </xdr:to>
    <xdr:sp macro="" textlink="">
      <xdr:nvSpPr>
        <xdr:cNvPr id="667" name="楕円 666">
          <a:extLst>
            <a:ext uri="{FF2B5EF4-FFF2-40B4-BE49-F238E27FC236}">
              <a16:creationId xmlns:a16="http://schemas.microsoft.com/office/drawing/2014/main" id="{C4538166-D975-460E-A286-05C7BADAAF4B}"/>
            </a:ext>
          </a:extLst>
        </xdr:cNvPr>
        <xdr:cNvSpPr/>
      </xdr:nvSpPr>
      <xdr:spPr>
        <a:xfrm>
          <a:off x="13652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15239</xdr:rowOff>
    </xdr:from>
    <xdr:to>
      <xdr:col>76</xdr:col>
      <xdr:colOff>114300</xdr:colOff>
      <xdr:row>83</xdr:row>
      <xdr:rowOff>74295</xdr:rowOff>
    </xdr:to>
    <xdr:cxnSp macro="">
      <xdr:nvCxnSpPr>
        <xdr:cNvPr id="668" name="直線コネクタ 667">
          <a:extLst>
            <a:ext uri="{FF2B5EF4-FFF2-40B4-BE49-F238E27FC236}">
              <a16:creationId xmlns:a16="http://schemas.microsoft.com/office/drawing/2014/main" id="{D2BC02F2-844C-448B-8D22-2197BB6A9CA7}"/>
            </a:ext>
          </a:extLst>
        </xdr:cNvPr>
        <xdr:cNvCxnSpPr/>
      </xdr:nvCxnSpPr>
      <xdr:spPr>
        <a:xfrm>
          <a:off x="13703300" y="14245589"/>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97789</xdr:rowOff>
    </xdr:from>
    <xdr:to>
      <xdr:col>67</xdr:col>
      <xdr:colOff>101600</xdr:colOff>
      <xdr:row>83</xdr:row>
      <xdr:rowOff>27939</xdr:rowOff>
    </xdr:to>
    <xdr:sp macro="" textlink="">
      <xdr:nvSpPr>
        <xdr:cNvPr id="669" name="楕円 668">
          <a:extLst>
            <a:ext uri="{FF2B5EF4-FFF2-40B4-BE49-F238E27FC236}">
              <a16:creationId xmlns:a16="http://schemas.microsoft.com/office/drawing/2014/main" id="{318C1DAA-BA7D-40A1-9F7D-60ABD5368ABA}"/>
            </a:ext>
          </a:extLst>
        </xdr:cNvPr>
        <xdr:cNvSpPr/>
      </xdr:nvSpPr>
      <xdr:spPr>
        <a:xfrm>
          <a:off x="12763500" y="1415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148589</xdr:rowOff>
    </xdr:from>
    <xdr:to>
      <xdr:col>71</xdr:col>
      <xdr:colOff>177800</xdr:colOff>
      <xdr:row>83</xdr:row>
      <xdr:rowOff>15239</xdr:rowOff>
    </xdr:to>
    <xdr:cxnSp macro="">
      <xdr:nvCxnSpPr>
        <xdr:cNvPr id="670" name="直線コネクタ 669">
          <a:extLst>
            <a:ext uri="{FF2B5EF4-FFF2-40B4-BE49-F238E27FC236}">
              <a16:creationId xmlns:a16="http://schemas.microsoft.com/office/drawing/2014/main" id="{717A676D-EFF0-4506-BE6A-FDA089A7F345}"/>
            </a:ext>
          </a:extLst>
        </xdr:cNvPr>
        <xdr:cNvCxnSpPr/>
      </xdr:nvCxnSpPr>
      <xdr:spPr>
        <a:xfrm>
          <a:off x="12814300" y="142074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12082</xdr:rowOff>
    </xdr:from>
    <xdr:ext cx="405111" cy="259045"/>
    <xdr:sp macro="" textlink="">
      <xdr:nvSpPr>
        <xdr:cNvPr id="671" name="n_1aveValue【消防施設】&#10;有形固定資産減価償却率">
          <a:extLst>
            <a:ext uri="{FF2B5EF4-FFF2-40B4-BE49-F238E27FC236}">
              <a16:creationId xmlns:a16="http://schemas.microsoft.com/office/drawing/2014/main" id="{2189E8F5-2BE9-4C83-BBD3-741AC89343C3}"/>
            </a:ext>
          </a:extLst>
        </xdr:cNvPr>
        <xdr:cNvSpPr txBox="1"/>
      </xdr:nvSpPr>
      <xdr:spPr>
        <a:xfrm>
          <a:off x="152660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145432</xdr:rowOff>
    </xdr:from>
    <xdr:ext cx="405111" cy="259045"/>
    <xdr:sp macro="" textlink="">
      <xdr:nvSpPr>
        <xdr:cNvPr id="672" name="n_2aveValue【消防施設】&#10;有形固定資産減価償却率">
          <a:extLst>
            <a:ext uri="{FF2B5EF4-FFF2-40B4-BE49-F238E27FC236}">
              <a16:creationId xmlns:a16="http://schemas.microsoft.com/office/drawing/2014/main" id="{87E38341-9133-49E4-A3F3-0DB628F33530}"/>
            </a:ext>
          </a:extLst>
        </xdr:cNvPr>
        <xdr:cNvSpPr txBox="1"/>
      </xdr:nvSpPr>
      <xdr:spPr>
        <a:xfrm>
          <a:off x="143897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65422</xdr:rowOff>
    </xdr:from>
    <xdr:ext cx="405111" cy="259045"/>
    <xdr:sp macro="" textlink="">
      <xdr:nvSpPr>
        <xdr:cNvPr id="673" name="n_3aveValue【消防施設】&#10;有形固定資産減価償却率">
          <a:extLst>
            <a:ext uri="{FF2B5EF4-FFF2-40B4-BE49-F238E27FC236}">
              <a16:creationId xmlns:a16="http://schemas.microsoft.com/office/drawing/2014/main" id="{AD68636A-F37E-4336-9632-C4C6A7D143B4}"/>
            </a:ext>
          </a:extLst>
        </xdr:cNvPr>
        <xdr:cNvSpPr txBox="1"/>
      </xdr:nvSpPr>
      <xdr:spPr>
        <a:xfrm>
          <a:off x="13500744" y="1378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71138</xdr:rowOff>
    </xdr:from>
    <xdr:ext cx="405111" cy="259045"/>
    <xdr:sp macro="" textlink="">
      <xdr:nvSpPr>
        <xdr:cNvPr id="674" name="n_4aveValue【消防施設】&#10;有形固定資産減価償却率">
          <a:extLst>
            <a:ext uri="{FF2B5EF4-FFF2-40B4-BE49-F238E27FC236}">
              <a16:creationId xmlns:a16="http://schemas.microsoft.com/office/drawing/2014/main" id="{B2989579-26B8-4D62-927F-79692D56D27C}"/>
            </a:ext>
          </a:extLst>
        </xdr:cNvPr>
        <xdr:cNvSpPr txBox="1"/>
      </xdr:nvSpPr>
      <xdr:spPr>
        <a:xfrm>
          <a:off x="12611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99077</xdr:rowOff>
    </xdr:from>
    <xdr:ext cx="405111" cy="259045"/>
    <xdr:sp macro="" textlink="">
      <xdr:nvSpPr>
        <xdr:cNvPr id="675" name="n_1mainValue【消防施設】&#10;有形固定資産減価償却率">
          <a:extLst>
            <a:ext uri="{FF2B5EF4-FFF2-40B4-BE49-F238E27FC236}">
              <a16:creationId xmlns:a16="http://schemas.microsoft.com/office/drawing/2014/main" id="{8412AF78-A242-4638-85A4-B46D7354669B}"/>
            </a:ext>
          </a:extLst>
        </xdr:cNvPr>
        <xdr:cNvSpPr txBox="1"/>
      </xdr:nvSpPr>
      <xdr:spPr>
        <a:xfrm>
          <a:off x="15266044" y="1432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116222</xdr:rowOff>
    </xdr:from>
    <xdr:ext cx="405111" cy="259045"/>
    <xdr:sp macro="" textlink="">
      <xdr:nvSpPr>
        <xdr:cNvPr id="676" name="n_2mainValue【消防施設】&#10;有形固定資産減価償却率">
          <a:extLst>
            <a:ext uri="{FF2B5EF4-FFF2-40B4-BE49-F238E27FC236}">
              <a16:creationId xmlns:a16="http://schemas.microsoft.com/office/drawing/2014/main" id="{8F01FF9B-79E2-4C3E-92F2-F8729AF0E274}"/>
            </a:ext>
          </a:extLst>
        </xdr:cNvPr>
        <xdr:cNvSpPr txBox="1"/>
      </xdr:nvSpPr>
      <xdr:spPr>
        <a:xfrm>
          <a:off x="14389744" y="1434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57166</xdr:rowOff>
    </xdr:from>
    <xdr:ext cx="405111" cy="259045"/>
    <xdr:sp macro="" textlink="">
      <xdr:nvSpPr>
        <xdr:cNvPr id="677" name="n_3mainValue【消防施設】&#10;有形固定資産減価償却率">
          <a:extLst>
            <a:ext uri="{FF2B5EF4-FFF2-40B4-BE49-F238E27FC236}">
              <a16:creationId xmlns:a16="http://schemas.microsoft.com/office/drawing/2014/main" id="{F7DB36CC-10B4-40AD-AA13-C51960D9E86B}"/>
            </a:ext>
          </a:extLst>
        </xdr:cNvPr>
        <xdr:cNvSpPr txBox="1"/>
      </xdr:nvSpPr>
      <xdr:spPr>
        <a:xfrm>
          <a:off x="135007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19066</xdr:rowOff>
    </xdr:from>
    <xdr:ext cx="405111" cy="259045"/>
    <xdr:sp macro="" textlink="">
      <xdr:nvSpPr>
        <xdr:cNvPr id="678" name="n_4mainValue【消防施設】&#10;有形固定資産減価償却率">
          <a:extLst>
            <a:ext uri="{FF2B5EF4-FFF2-40B4-BE49-F238E27FC236}">
              <a16:creationId xmlns:a16="http://schemas.microsoft.com/office/drawing/2014/main" id="{30F50019-0EBC-452F-A7DC-0F452B1B1CC6}"/>
            </a:ext>
          </a:extLst>
        </xdr:cNvPr>
        <xdr:cNvSpPr txBox="1"/>
      </xdr:nvSpPr>
      <xdr:spPr>
        <a:xfrm>
          <a:off x="12611744" y="14249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E476952D-B5FF-4DAC-B900-CC3D3F8BBE7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FDEF8C9A-05AB-467D-8478-61F3EBA8B0A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118CA908-8AD2-43C0-9616-24252EE365B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1E31D426-96FD-437F-A5AF-CA01AFB3B9E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45BC52B0-57D3-489D-9408-9CB66429F0E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67242CCF-A45A-42DB-B69D-271DDC26457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49B57487-B7D0-44B0-B006-902E9835E25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18763138-43B8-4689-8FF5-6A50568B7C7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13F0B17B-3002-4AC5-B2AB-90B5EAE8D7D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F1F5329B-3D87-4F95-BB5A-C2F82F5BF6A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9EB14768-96A1-45EA-88F0-83C63418B7C5}"/>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84619C14-DE6C-4625-A04B-6700C768085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FA050E7C-262B-4B60-90BF-8439A9EC211F}"/>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692" name="テキスト ボックス 691">
          <a:extLst>
            <a:ext uri="{FF2B5EF4-FFF2-40B4-BE49-F238E27FC236}">
              <a16:creationId xmlns:a16="http://schemas.microsoft.com/office/drawing/2014/main" id="{9C705C16-8C7D-4077-AB50-79C35BB219AD}"/>
            </a:ext>
          </a:extLst>
        </xdr:cNvPr>
        <xdr:cNvSpPr txBox="1"/>
      </xdr:nvSpPr>
      <xdr:spPr>
        <a:xfrm>
          <a:off x="17756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F8F9AE06-7FDD-4B02-8AC5-7FA5EB36E513}"/>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694" name="テキスト ボックス 693">
          <a:extLst>
            <a:ext uri="{FF2B5EF4-FFF2-40B4-BE49-F238E27FC236}">
              <a16:creationId xmlns:a16="http://schemas.microsoft.com/office/drawing/2014/main" id="{44CDB557-34C0-4B1F-8190-6B2960170D0A}"/>
            </a:ext>
          </a:extLst>
        </xdr:cNvPr>
        <xdr:cNvSpPr txBox="1"/>
      </xdr:nvSpPr>
      <xdr:spPr>
        <a:xfrm>
          <a:off x="17756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E452978A-069E-4FA3-9300-F5F143583032}"/>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696" name="テキスト ボックス 695">
          <a:extLst>
            <a:ext uri="{FF2B5EF4-FFF2-40B4-BE49-F238E27FC236}">
              <a16:creationId xmlns:a16="http://schemas.microsoft.com/office/drawing/2014/main" id="{83C0E914-9241-457C-96E4-2CDEBCD42F72}"/>
            </a:ext>
          </a:extLst>
        </xdr:cNvPr>
        <xdr:cNvSpPr txBox="1"/>
      </xdr:nvSpPr>
      <xdr:spPr>
        <a:xfrm>
          <a:off x="17756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84C1559C-1294-4292-ADDC-4E5512040A89}"/>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698" name="テキスト ボックス 697">
          <a:extLst>
            <a:ext uri="{FF2B5EF4-FFF2-40B4-BE49-F238E27FC236}">
              <a16:creationId xmlns:a16="http://schemas.microsoft.com/office/drawing/2014/main" id="{B83659BC-0F38-4DC0-8BC9-FC9624E4D867}"/>
            </a:ext>
          </a:extLst>
        </xdr:cNvPr>
        <xdr:cNvSpPr txBox="1"/>
      </xdr:nvSpPr>
      <xdr:spPr>
        <a:xfrm>
          <a:off x="17692581" y="1346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78B4492C-DEAD-4AA3-B0A7-46EDCFEA5AFC}"/>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700" name="テキスト ボックス 699">
          <a:extLst>
            <a:ext uri="{FF2B5EF4-FFF2-40B4-BE49-F238E27FC236}">
              <a16:creationId xmlns:a16="http://schemas.microsoft.com/office/drawing/2014/main" id="{5EB55B5A-7512-479B-86D7-66F7F55CFDF3}"/>
            </a:ext>
          </a:extLst>
        </xdr:cNvPr>
        <xdr:cNvSpPr txBox="1"/>
      </xdr:nvSpPr>
      <xdr:spPr>
        <a:xfrm>
          <a:off x="17692581" y="1313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836CA00C-A8B4-4C03-8993-BDFB13A2492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702" name="テキスト ボックス 701">
          <a:extLst>
            <a:ext uri="{FF2B5EF4-FFF2-40B4-BE49-F238E27FC236}">
              <a16:creationId xmlns:a16="http://schemas.microsoft.com/office/drawing/2014/main" id="{8E2EBFE8-8FA7-4CE0-8580-4103D6299F62}"/>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消防施設】&#10;一人当たり面積グラフ枠">
          <a:extLst>
            <a:ext uri="{FF2B5EF4-FFF2-40B4-BE49-F238E27FC236}">
              <a16:creationId xmlns:a16="http://schemas.microsoft.com/office/drawing/2014/main" id="{E52E8F13-3EB3-4E5F-9453-9E3E7494ADB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704" name="直線コネクタ 703">
          <a:extLst>
            <a:ext uri="{FF2B5EF4-FFF2-40B4-BE49-F238E27FC236}">
              <a16:creationId xmlns:a16="http://schemas.microsoft.com/office/drawing/2014/main" id="{82F29E1D-7BB5-4FFE-B489-EEA26208C8E1}"/>
            </a:ext>
          </a:extLst>
        </xdr:cNvPr>
        <xdr:cNvCxnSpPr/>
      </xdr:nvCxnSpPr>
      <xdr:spPr>
        <a:xfrm flipV="1">
          <a:off x="22160864" y="13356630"/>
          <a:ext cx="0" cy="155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705" name="【消防施設】&#10;一人当たり面積最小値テキスト">
          <a:extLst>
            <a:ext uri="{FF2B5EF4-FFF2-40B4-BE49-F238E27FC236}">
              <a16:creationId xmlns:a16="http://schemas.microsoft.com/office/drawing/2014/main" id="{0A54E0EA-E0E3-44AD-8CB3-FC2B8834AD25}"/>
            </a:ext>
          </a:extLst>
        </xdr:cNvPr>
        <xdr:cNvSpPr txBox="1"/>
      </xdr:nvSpPr>
      <xdr:spPr>
        <a:xfrm>
          <a:off x="22199600" y="149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706" name="直線コネクタ 705">
          <a:extLst>
            <a:ext uri="{FF2B5EF4-FFF2-40B4-BE49-F238E27FC236}">
              <a16:creationId xmlns:a16="http://schemas.microsoft.com/office/drawing/2014/main" id="{85DFE42F-D977-44E0-A6D8-CACFE5669933}"/>
            </a:ext>
          </a:extLst>
        </xdr:cNvPr>
        <xdr:cNvCxnSpPr/>
      </xdr:nvCxnSpPr>
      <xdr:spPr>
        <a:xfrm>
          <a:off x="22072600" y="1491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707" name="【消防施設】&#10;一人当たり面積最大値テキスト">
          <a:extLst>
            <a:ext uri="{FF2B5EF4-FFF2-40B4-BE49-F238E27FC236}">
              <a16:creationId xmlns:a16="http://schemas.microsoft.com/office/drawing/2014/main" id="{BDD955BC-A9D9-47A0-AC94-99814E199094}"/>
            </a:ext>
          </a:extLst>
        </xdr:cNvPr>
        <xdr:cNvSpPr txBox="1"/>
      </xdr:nvSpPr>
      <xdr:spPr>
        <a:xfrm>
          <a:off x="22199600" y="131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708" name="直線コネクタ 707">
          <a:extLst>
            <a:ext uri="{FF2B5EF4-FFF2-40B4-BE49-F238E27FC236}">
              <a16:creationId xmlns:a16="http://schemas.microsoft.com/office/drawing/2014/main" id="{0A547142-5D5C-4AFC-8282-B86479BA87E2}"/>
            </a:ext>
          </a:extLst>
        </xdr:cNvPr>
        <xdr:cNvCxnSpPr/>
      </xdr:nvCxnSpPr>
      <xdr:spPr>
        <a:xfrm>
          <a:off x="22072600" y="1335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709" name="【消防施設】&#10;一人当たり面積平均値テキスト">
          <a:extLst>
            <a:ext uri="{FF2B5EF4-FFF2-40B4-BE49-F238E27FC236}">
              <a16:creationId xmlns:a16="http://schemas.microsoft.com/office/drawing/2014/main" id="{AE1BE41F-0A67-4917-9842-B78A3A73D287}"/>
            </a:ext>
          </a:extLst>
        </xdr:cNvPr>
        <xdr:cNvSpPr txBox="1"/>
      </xdr:nvSpPr>
      <xdr:spPr>
        <a:xfrm>
          <a:off x="22199600" y="14687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710" name="フローチャート: 判断 709">
          <a:extLst>
            <a:ext uri="{FF2B5EF4-FFF2-40B4-BE49-F238E27FC236}">
              <a16:creationId xmlns:a16="http://schemas.microsoft.com/office/drawing/2014/main" id="{537D6028-7A92-4FE3-983F-FBE13EFD3E06}"/>
            </a:ext>
          </a:extLst>
        </xdr:cNvPr>
        <xdr:cNvSpPr/>
      </xdr:nvSpPr>
      <xdr:spPr>
        <a:xfrm>
          <a:off x="22110700" y="148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711" name="フローチャート: 判断 710">
          <a:extLst>
            <a:ext uri="{FF2B5EF4-FFF2-40B4-BE49-F238E27FC236}">
              <a16:creationId xmlns:a16="http://schemas.microsoft.com/office/drawing/2014/main" id="{E1A49759-0C85-4116-957A-0BEA2974F3C9}"/>
            </a:ext>
          </a:extLst>
        </xdr:cNvPr>
        <xdr:cNvSpPr/>
      </xdr:nvSpPr>
      <xdr:spPr>
        <a:xfrm>
          <a:off x="21272500" y="148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712" name="フローチャート: 判断 711">
          <a:extLst>
            <a:ext uri="{FF2B5EF4-FFF2-40B4-BE49-F238E27FC236}">
              <a16:creationId xmlns:a16="http://schemas.microsoft.com/office/drawing/2014/main" id="{4F088B83-C15E-4FD6-A5E8-7910E337F541}"/>
            </a:ext>
          </a:extLst>
        </xdr:cNvPr>
        <xdr:cNvSpPr/>
      </xdr:nvSpPr>
      <xdr:spPr>
        <a:xfrm>
          <a:off x="20383500" y="1486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713" name="フローチャート: 判断 712">
          <a:extLst>
            <a:ext uri="{FF2B5EF4-FFF2-40B4-BE49-F238E27FC236}">
              <a16:creationId xmlns:a16="http://schemas.microsoft.com/office/drawing/2014/main" id="{8BBC1A4D-4233-4FE7-8336-89909065DF7C}"/>
            </a:ext>
          </a:extLst>
        </xdr:cNvPr>
        <xdr:cNvSpPr/>
      </xdr:nvSpPr>
      <xdr:spPr>
        <a:xfrm>
          <a:off x="19494500" y="1486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714" name="フローチャート: 判断 713">
          <a:extLst>
            <a:ext uri="{FF2B5EF4-FFF2-40B4-BE49-F238E27FC236}">
              <a16:creationId xmlns:a16="http://schemas.microsoft.com/office/drawing/2014/main" id="{FCA0655E-31FB-4CD0-AC22-B95C92B9990E}"/>
            </a:ext>
          </a:extLst>
        </xdr:cNvPr>
        <xdr:cNvSpPr/>
      </xdr:nvSpPr>
      <xdr:spPr>
        <a:xfrm>
          <a:off x="18605500" y="1486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9116C659-4B0C-410E-87E0-494803B99A0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86BFBEE1-B162-4D5A-BE9F-B0BC3523A46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70389A98-0DFD-41BA-9828-6B83596ED52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C4481ECB-DC14-4238-8E4E-EBCE5D154E3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12A4758E-6726-44C5-973E-E0AAFC4F512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114903</xdr:rowOff>
    </xdr:from>
    <xdr:to>
      <xdr:col>116</xdr:col>
      <xdr:colOff>114300</xdr:colOff>
      <xdr:row>87</xdr:row>
      <xdr:rowOff>45053</xdr:rowOff>
    </xdr:to>
    <xdr:sp macro="" textlink="">
      <xdr:nvSpPr>
        <xdr:cNvPr id="720" name="楕円 719">
          <a:extLst>
            <a:ext uri="{FF2B5EF4-FFF2-40B4-BE49-F238E27FC236}">
              <a16:creationId xmlns:a16="http://schemas.microsoft.com/office/drawing/2014/main" id="{9D796D04-6DC3-433F-81E8-6F8CEE9A3759}"/>
            </a:ext>
          </a:extLst>
        </xdr:cNvPr>
        <xdr:cNvSpPr/>
      </xdr:nvSpPr>
      <xdr:spPr>
        <a:xfrm>
          <a:off x="22110700" y="14859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69479</xdr:rowOff>
    </xdr:from>
    <xdr:ext cx="469744" cy="259045"/>
    <xdr:sp macro="" textlink="">
      <xdr:nvSpPr>
        <xdr:cNvPr id="721" name="【消防施設】&#10;一人当たり面積該当値テキスト">
          <a:extLst>
            <a:ext uri="{FF2B5EF4-FFF2-40B4-BE49-F238E27FC236}">
              <a16:creationId xmlns:a16="http://schemas.microsoft.com/office/drawing/2014/main" id="{541B11EE-62A4-4435-9DCB-EBE186806583}"/>
            </a:ext>
          </a:extLst>
        </xdr:cNvPr>
        <xdr:cNvSpPr txBox="1"/>
      </xdr:nvSpPr>
      <xdr:spPr>
        <a:xfrm>
          <a:off x="22199600" y="14814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114936</xdr:rowOff>
    </xdr:from>
    <xdr:to>
      <xdr:col>112</xdr:col>
      <xdr:colOff>38100</xdr:colOff>
      <xdr:row>87</xdr:row>
      <xdr:rowOff>45086</xdr:rowOff>
    </xdr:to>
    <xdr:sp macro="" textlink="">
      <xdr:nvSpPr>
        <xdr:cNvPr id="722" name="楕円 721">
          <a:extLst>
            <a:ext uri="{FF2B5EF4-FFF2-40B4-BE49-F238E27FC236}">
              <a16:creationId xmlns:a16="http://schemas.microsoft.com/office/drawing/2014/main" id="{7291D8EA-1150-40AD-A7E7-85D5CB2CF3EA}"/>
            </a:ext>
          </a:extLst>
        </xdr:cNvPr>
        <xdr:cNvSpPr/>
      </xdr:nvSpPr>
      <xdr:spPr>
        <a:xfrm>
          <a:off x="21272500" y="14859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165703</xdr:rowOff>
    </xdr:from>
    <xdr:to>
      <xdr:col>116</xdr:col>
      <xdr:colOff>63500</xdr:colOff>
      <xdr:row>86</xdr:row>
      <xdr:rowOff>165736</xdr:rowOff>
    </xdr:to>
    <xdr:cxnSp macro="">
      <xdr:nvCxnSpPr>
        <xdr:cNvPr id="723" name="直線コネクタ 722">
          <a:extLst>
            <a:ext uri="{FF2B5EF4-FFF2-40B4-BE49-F238E27FC236}">
              <a16:creationId xmlns:a16="http://schemas.microsoft.com/office/drawing/2014/main" id="{5B7D0786-E25B-4C0F-B50E-EFE0F73FBF46}"/>
            </a:ext>
          </a:extLst>
        </xdr:cNvPr>
        <xdr:cNvCxnSpPr/>
      </xdr:nvCxnSpPr>
      <xdr:spPr>
        <a:xfrm flipV="1">
          <a:off x="21323300" y="14910403"/>
          <a:ext cx="83820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115404</xdr:rowOff>
    </xdr:from>
    <xdr:to>
      <xdr:col>107</xdr:col>
      <xdr:colOff>101600</xdr:colOff>
      <xdr:row>87</xdr:row>
      <xdr:rowOff>45554</xdr:rowOff>
    </xdr:to>
    <xdr:sp macro="" textlink="">
      <xdr:nvSpPr>
        <xdr:cNvPr id="724" name="楕円 723">
          <a:extLst>
            <a:ext uri="{FF2B5EF4-FFF2-40B4-BE49-F238E27FC236}">
              <a16:creationId xmlns:a16="http://schemas.microsoft.com/office/drawing/2014/main" id="{54DE5A78-EA08-406B-BFBC-40BA71963764}"/>
            </a:ext>
          </a:extLst>
        </xdr:cNvPr>
        <xdr:cNvSpPr/>
      </xdr:nvSpPr>
      <xdr:spPr>
        <a:xfrm>
          <a:off x="20383500" y="1486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165736</xdr:rowOff>
    </xdr:from>
    <xdr:to>
      <xdr:col>111</xdr:col>
      <xdr:colOff>177800</xdr:colOff>
      <xdr:row>86</xdr:row>
      <xdr:rowOff>166204</xdr:rowOff>
    </xdr:to>
    <xdr:cxnSp macro="">
      <xdr:nvCxnSpPr>
        <xdr:cNvPr id="725" name="直線コネクタ 724">
          <a:extLst>
            <a:ext uri="{FF2B5EF4-FFF2-40B4-BE49-F238E27FC236}">
              <a16:creationId xmlns:a16="http://schemas.microsoft.com/office/drawing/2014/main" id="{AACFFF38-CF73-4446-9AC8-6C5BD8C33691}"/>
            </a:ext>
          </a:extLst>
        </xdr:cNvPr>
        <xdr:cNvCxnSpPr/>
      </xdr:nvCxnSpPr>
      <xdr:spPr>
        <a:xfrm flipV="1">
          <a:off x="20434300" y="14910436"/>
          <a:ext cx="889000" cy="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115610</xdr:rowOff>
    </xdr:from>
    <xdr:to>
      <xdr:col>102</xdr:col>
      <xdr:colOff>165100</xdr:colOff>
      <xdr:row>87</xdr:row>
      <xdr:rowOff>45760</xdr:rowOff>
    </xdr:to>
    <xdr:sp macro="" textlink="">
      <xdr:nvSpPr>
        <xdr:cNvPr id="726" name="楕円 725">
          <a:extLst>
            <a:ext uri="{FF2B5EF4-FFF2-40B4-BE49-F238E27FC236}">
              <a16:creationId xmlns:a16="http://schemas.microsoft.com/office/drawing/2014/main" id="{3571D9FB-3065-49FD-85A9-4E6DEFB66B98}"/>
            </a:ext>
          </a:extLst>
        </xdr:cNvPr>
        <xdr:cNvSpPr/>
      </xdr:nvSpPr>
      <xdr:spPr>
        <a:xfrm>
          <a:off x="19494500" y="1486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166204</xdr:rowOff>
    </xdr:from>
    <xdr:to>
      <xdr:col>107</xdr:col>
      <xdr:colOff>50800</xdr:colOff>
      <xdr:row>86</xdr:row>
      <xdr:rowOff>166410</xdr:rowOff>
    </xdr:to>
    <xdr:cxnSp macro="">
      <xdr:nvCxnSpPr>
        <xdr:cNvPr id="727" name="直線コネクタ 726">
          <a:extLst>
            <a:ext uri="{FF2B5EF4-FFF2-40B4-BE49-F238E27FC236}">
              <a16:creationId xmlns:a16="http://schemas.microsoft.com/office/drawing/2014/main" id="{13B7B14F-6A3A-4908-AC0F-635DD593F4C1}"/>
            </a:ext>
          </a:extLst>
        </xdr:cNvPr>
        <xdr:cNvCxnSpPr/>
      </xdr:nvCxnSpPr>
      <xdr:spPr>
        <a:xfrm flipV="1">
          <a:off x="19545300" y="14910904"/>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115643</xdr:rowOff>
    </xdr:from>
    <xdr:to>
      <xdr:col>98</xdr:col>
      <xdr:colOff>38100</xdr:colOff>
      <xdr:row>87</xdr:row>
      <xdr:rowOff>45793</xdr:rowOff>
    </xdr:to>
    <xdr:sp macro="" textlink="">
      <xdr:nvSpPr>
        <xdr:cNvPr id="728" name="楕円 727">
          <a:extLst>
            <a:ext uri="{FF2B5EF4-FFF2-40B4-BE49-F238E27FC236}">
              <a16:creationId xmlns:a16="http://schemas.microsoft.com/office/drawing/2014/main" id="{594AB318-CCCB-44A5-B7A4-C57C388719D6}"/>
            </a:ext>
          </a:extLst>
        </xdr:cNvPr>
        <xdr:cNvSpPr/>
      </xdr:nvSpPr>
      <xdr:spPr>
        <a:xfrm>
          <a:off x="18605500" y="14860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166410</xdr:rowOff>
    </xdr:from>
    <xdr:to>
      <xdr:col>102</xdr:col>
      <xdr:colOff>114300</xdr:colOff>
      <xdr:row>86</xdr:row>
      <xdr:rowOff>166443</xdr:rowOff>
    </xdr:to>
    <xdr:cxnSp macro="">
      <xdr:nvCxnSpPr>
        <xdr:cNvPr id="729" name="直線コネクタ 728">
          <a:extLst>
            <a:ext uri="{FF2B5EF4-FFF2-40B4-BE49-F238E27FC236}">
              <a16:creationId xmlns:a16="http://schemas.microsoft.com/office/drawing/2014/main" id="{31A6E0B3-AC7F-482D-87E8-BDE57E5A7874}"/>
            </a:ext>
          </a:extLst>
        </xdr:cNvPr>
        <xdr:cNvCxnSpPr/>
      </xdr:nvCxnSpPr>
      <xdr:spPr>
        <a:xfrm flipV="1">
          <a:off x="18656300" y="14911110"/>
          <a:ext cx="88900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87</xdr:row>
      <xdr:rowOff>37453</xdr:rowOff>
    </xdr:from>
    <xdr:ext cx="469744" cy="259045"/>
    <xdr:sp macro="" textlink="">
      <xdr:nvSpPr>
        <xdr:cNvPr id="730" name="n_1aveValue【消防施設】&#10;一人当たり面積">
          <a:extLst>
            <a:ext uri="{FF2B5EF4-FFF2-40B4-BE49-F238E27FC236}">
              <a16:creationId xmlns:a16="http://schemas.microsoft.com/office/drawing/2014/main" id="{4281C8DD-1A36-4B91-9B38-37F1FE423B41}"/>
            </a:ext>
          </a:extLst>
        </xdr:cNvPr>
        <xdr:cNvSpPr txBox="1"/>
      </xdr:nvSpPr>
      <xdr:spPr>
        <a:xfrm>
          <a:off x="21075727" y="1495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37540</xdr:rowOff>
    </xdr:from>
    <xdr:ext cx="469744" cy="259045"/>
    <xdr:sp macro="" textlink="">
      <xdr:nvSpPr>
        <xdr:cNvPr id="731" name="n_2aveValue【消防施設】&#10;一人当たり面積">
          <a:extLst>
            <a:ext uri="{FF2B5EF4-FFF2-40B4-BE49-F238E27FC236}">
              <a16:creationId xmlns:a16="http://schemas.microsoft.com/office/drawing/2014/main" id="{5EDF7441-0EBA-47FC-8D7E-CDB371E4D37C}"/>
            </a:ext>
          </a:extLst>
        </xdr:cNvPr>
        <xdr:cNvSpPr txBox="1"/>
      </xdr:nvSpPr>
      <xdr:spPr>
        <a:xfrm>
          <a:off x="20199427" y="1495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37529</xdr:rowOff>
    </xdr:from>
    <xdr:ext cx="469744" cy="259045"/>
    <xdr:sp macro="" textlink="">
      <xdr:nvSpPr>
        <xdr:cNvPr id="732" name="n_3aveValue【消防施設】&#10;一人当たり面積">
          <a:extLst>
            <a:ext uri="{FF2B5EF4-FFF2-40B4-BE49-F238E27FC236}">
              <a16:creationId xmlns:a16="http://schemas.microsoft.com/office/drawing/2014/main" id="{8FB22A50-86D2-4FEE-87C1-5066B7A85355}"/>
            </a:ext>
          </a:extLst>
        </xdr:cNvPr>
        <xdr:cNvSpPr txBox="1"/>
      </xdr:nvSpPr>
      <xdr:spPr>
        <a:xfrm>
          <a:off x="19310427" y="1495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37637</xdr:rowOff>
    </xdr:from>
    <xdr:ext cx="469744" cy="259045"/>
    <xdr:sp macro="" textlink="">
      <xdr:nvSpPr>
        <xdr:cNvPr id="733" name="n_4aveValue【消防施設】&#10;一人当たり面積">
          <a:extLst>
            <a:ext uri="{FF2B5EF4-FFF2-40B4-BE49-F238E27FC236}">
              <a16:creationId xmlns:a16="http://schemas.microsoft.com/office/drawing/2014/main" id="{AB219217-C0D1-4A3E-B126-3170C9E7FFC3}"/>
            </a:ext>
          </a:extLst>
        </xdr:cNvPr>
        <xdr:cNvSpPr txBox="1"/>
      </xdr:nvSpPr>
      <xdr:spPr>
        <a:xfrm>
          <a:off x="18421427" y="1495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61613</xdr:rowOff>
    </xdr:from>
    <xdr:ext cx="469744" cy="259045"/>
    <xdr:sp macro="" textlink="">
      <xdr:nvSpPr>
        <xdr:cNvPr id="734" name="n_1mainValue【消防施設】&#10;一人当たり面積">
          <a:extLst>
            <a:ext uri="{FF2B5EF4-FFF2-40B4-BE49-F238E27FC236}">
              <a16:creationId xmlns:a16="http://schemas.microsoft.com/office/drawing/2014/main" id="{44FFEBB4-E7F2-4F7C-901E-CC64CA01D649}"/>
            </a:ext>
          </a:extLst>
        </xdr:cNvPr>
        <xdr:cNvSpPr txBox="1"/>
      </xdr:nvSpPr>
      <xdr:spPr>
        <a:xfrm>
          <a:off x="21075727" y="14634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62081</xdr:rowOff>
    </xdr:from>
    <xdr:ext cx="469744" cy="259045"/>
    <xdr:sp macro="" textlink="">
      <xdr:nvSpPr>
        <xdr:cNvPr id="735" name="n_2mainValue【消防施設】&#10;一人当たり面積">
          <a:extLst>
            <a:ext uri="{FF2B5EF4-FFF2-40B4-BE49-F238E27FC236}">
              <a16:creationId xmlns:a16="http://schemas.microsoft.com/office/drawing/2014/main" id="{0B2950CB-8F1F-4B3F-A367-1722D1C8F43F}"/>
            </a:ext>
          </a:extLst>
        </xdr:cNvPr>
        <xdr:cNvSpPr txBox="1"/>
      </xdr:nvSpPr>
      <xdr:spPr>
        <a:xfrm>
          <a:off x="20199427" y="1463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62287</xdr:rowOff>
    </xdr:from>
    <xdr:ext cx="469744" cy="259045"/>
    <xdr:sp macro="" textlink="">
      <xdr:nvSpPr>
        <xdr:cNvPr id="736" name="n_3mainValue【消防施設】&#10;一人当たり面積">
          <a:extLst>
            <a:ext uri="{FF2B5EF4-FFF2-40B4-BE49-F238E27FC236}">
              <a16:creationId xmlns:a16="http://schemas.microsoft.com/office/drawing/2014/main" id="{9C9D94BC-CC77-4A87-9524-34A7081BC9AE}"/>
            </a:ext>
          </a:extLst>
        </xdr:cNvPr>
        <xdr:cNvSpPr txBox="1"/>
      </xdr:nvSpPr>
      <xdr:spPr>
        <a:xfrm>
          <a:off x="19310427" y="14635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62320</xdr:rowOff>
    </xdr:from>
    <xdr:ext cx="469744" cy="259045"/>
    <xdr:sp macro="" textlink="">
      <xdr:nvSpPr>
        <xdr:cNvPr id="737" name="n_4mainValue【消防施設】&#10;一人当たり面積">
          <a:extLst>
            <a:ext uri="{FF2B5EF4-FFF2-40B4-BE49-F238E27FC236}">
              <a16:creationId xmlns:a16="http://schemas.microsoft.com/office/drawing/2014/main" id="{017DCD0B-23F6-44A3-A7E7-EDE5A3B37823}"/>
            </a:ext>
          </a:extLst>
        </xdr:cNvPr>
        <xdr:cNvSpPr txBox="1"/>
      </xdr:nvSpPr>
      <xdr:spPr>
        <a:xfrm>
          <a:off x="18421427" y="14635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214FA59D-6FA2-4CEA-BB25-A9421C355F0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AEEEF060-A875-4778-9A16-8FB7AC38C4E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8C922328-239C-4B7D-9437-928E7589A4B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3B4472E4-2069-4F58-9D00-ADDC41CF4B9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1A12C01A-C423-4D73-B334-FF3CB15B785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0A74D3FF-AE21-4F68-B965-A04A5ED1CE3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DF275DA2-D371-46C5-90F8-C0AEC49A25F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926DF416-A904-4155-983A-B957B7EF4A5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15756383-298C-4540-A14E-5F586D9927A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963A1440-1EB4-4944-8E83-E13F491D781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09BE8B9F-A197-4249-8F10-5DFA7A74AE8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9" name="直線コネクタ 748">
          <a:extLst>
            <a:ext uri="{FF2B5EF4-FFF2-40B4-BE49-F238E27FC236}">
              <a16:creationId xmlns:a16="http://schemas.microsoft.com/office/drawing/2014/main" id="{E995A48B-4293-4E15-ACE6-39B6DBAE4B1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0" name="テキスト ボックス 749">
          <a:extLst>
            <a:ext uri="{FF2B5EF4-FFF2-40B4-BE49-F238E27FC236}">
              <a16:creationId xmlns:a16="http://schemas.microsoft.com/office/drawing/2014/main" id="{5E1B0143-412A-4325-B315-404C929BEF6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1" name="直線コネクタ 750">
          <a:extLst>
            <a:ext uri="{FF2B5EF4-FFF2-40B4-BE49-F238E27FC236}">
              <a16:creationId xmlns:a16="http://schemas.microsoft.com/office/drawing/2014/main" id="{18C13E7A-B3B7-40A6-9A9A-7AD04AF66FD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2" name="テキスト ボックス 751">
          <a:extLst>
            <a:ext uri="{FF2B5EF4-FFF2-40B4-BE49-F238E27FC236}">
              <a16:creationId xmlns:a16="http://schemas.microsoft.com/office/drawing/2014/main" id="{F5EFD960-59B6-4D0C-8189-63A4D5D365B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3" name="直線コネクタ 752">
          <a:extLst>
            <a:ext uri="{FF2B5EF4-FFF2-40B4-BE49-F238E27FC236}">
              <a16:creationId xmlns:a16="http://schemas.microsoft.com/office/drawing/2014/main" id="{20E2861E-9F66-417E-BDC0-5EBEBE754E3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4" name="テキスト ボックス 753">
          <a:extLst>
            <a:ext uri="{FF2B5EF4-FFF2-40B4-BE49-F238E27FC236}">
              <a16:creationId xmlns:a16="http://schemas.microsoft.com/office/drawing/2014/main" id="{4930A6BD-C982-4736-B00E-5089C58176B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5" name="直線コネクタ 754">
          <a:extLst>
            <a:ext uri="{FF2B5EF4-FFF2-40B4-BE49-F238E27FC236}">
              <a16:creationId xmlns:a16="http://schemas.microsoft.com/office/drawing/2014/main" id="{908EDF98-09DF-44D0-AC77-319E711ECE3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6" name="テキスト ボックス 755">
          <a:extLst>
            <a:ext uri="{FF2B5EF4-FFF2-40B4-BE49-F238E27FC236}">
              <a16:creationId xmlns:a16="http://schemas.microsoft.com/office/drawing/2014/main" id="{C6D7675C-2211-443F-A541-B6EB1BD4635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7" name="直線コネクタ 756">
          <a:extLst>
            <a:ext uri="{FF2B5EF4-FFF2-40B4-BE49-F238E27FC236}">
              <a16:creationId xmlns:a16="http://schemas.microsoft.com/office/drawing/2014/main" id="{3E67547C-20F1-4897-9859-53C4D4A12EC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8" name="テキスト ボックス 757">
          <a:extLst>
            <a:ext uri="{FF2B5EF4-FFF2-40B4-BE49-F238E27FC236}">
              <a16:creationId xmlns:a16="http://schemas.microsoft.com/office/drawing/2014/main" id="{DB8FA415-FD2D-4293-9C88-E6F03664E85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9" name="直線コネクタ 758">
          <a:extLst>
            <a:ext uri="{FF2B5EF4-FFF2-40B4-BE49-F238E27FC236}">
              <a16:creationId xmlns:a16="http://schemas.microsoft.com/office/drawing/2014/main" id="{66D2E6E1-92F2-4F14-AE0A-C0510763AAE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0" name="テキスト ボックス 759">
          <a:extLst>
            <a:ext uri="{FF2B5EF4-FFF2-40B4-BE49-F238E27FC236}">
              <a16:creationId xmlns:a16="http://schemas.microsoft.com/office/drawing/2014/main" id="{DC611D2E-0757-4293-977F-67F2C5ABE97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322998AA-516E-48C5-BD2E-E0AB82E3F08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庁舎】&#10;有形固定資産減価償却率グラフ枠">
          <a:extLst>
            <a:ext uri="{FF2B5EF4-FFF2-40B4-BE49-F238E27FC236}">
              <a16:creationId xmlns:a16="http://schemas.microsoft.com/office/drawing/2014/main" id="{44EFF886-2C24-4D98-8B12-AB166E2CCD2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763" name="直線コネクタ 762">
          <a:extLst>
            <a:ext uri="{FF2B5EF4-FFF2-40B4-BE49-F238E27FC236}">
              <a16:creationId xmlns:a16="http://schemas.microsoft.com/office/drawing/2014/main" id="{6B6E957C-2821-4E9F-A4C9-BAC8D23F1BE2}"/>
            </a:ext>
          </a:extLst>
        </xdr:cNvPr>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764" name="【庁舎】&#10;有形固定資産減価償却率最小値テキスト">
          <a:extLst>
            <a:ext uri="{FF2B5EF4-FFF2-40B4-BE49-F238E27FC236}">
              <a16:creationId xmlns:a16="http://schemas.microsoft.com/office/drawing/2014/main" id="{78C2BE41-E5AF-48D6-8D50-12D4A22CF3E8}"/>
            </a:ext>
          </a:extLst>
        </xdr:cNvPr>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765" name="直線コネクタ 764">
          <a:extLst>
            <a:ext uri="{FF2B5EF4-FFF2-40B4-BE49-F238E27FC236}">
              <a16:creationId xmlns:a16="http://schemas.microsoft.com/office/drawing/2014/main" id="{CE8C7B85-72C6-44CC-82B5-7F90327BB631}"/>
            </a:ext>
          </a:extLst>
        </xdr:cNvPr>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766" name="【庁舎】&#10;有形固定資産減価償却率最大値テキスト">
          <a:extLst>
            <a:ext uri="{FF2B5EF4-FFF2-40B4-BE49-F238E27FC236}">
              <a16:creationId xmlns:a16="http://schemas.microsoft.com/office/drawing/2014/main" id="{E05BC7E7-A2E7-4CC7-B2E4-64CB3D7FD3A7}"/>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767" name="直線コネクタ 766">
          <a:extLst>
            <a:ext uri="{FF2B5EF4-FFF2-40B4-BE49-F238E27FC236}">
              <a16:creationId xmlns:a16="http://schemas.microsoft.com/office/drawing/2014/main" id="{782EC096-116A-4483-B1A5-3F9D72E544D7}"/>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768" name="【庁舎】&#10;有形固定資産減価償却率平均値テキスト">
          <a:extLst>
            <a:ext uri="{FF2B5EF4-FFF2-40B4-BE49-F238E27FC236}">
              <a16:creationId xmlns:a16="http://schemas.microsoft.com/office/drawing/2014/main" id="{3A34EF78-C678-47CC-B7FD-D08484DD0AB0}"/>
            </a:ext>
          </a:extLst>
        </xdr:cNvPr>
        <xdr:cNvSpPr txBox="1"/>
      </xdr:nvSpPr>
      <xdr:spPr>
        <a:xfrm>
          <a:off x="16357600" y="1791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69" name="フローチャート: 判断 768">
          <a:extLst>
            <a:ext uri="{FF2B5EF4-FFF2-40B4-BE49-F238E27FC236}">
              <a16:creationId xmlns:a16="http://schemas.microsoft.com/office/drawing/2014/main" id="{79F76714-0AE7-486A-9DB8-6FB598AE1384}"/>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770" name="フローチャート: 判断 769">
          <a:extLst>
            <a:ext uri="{FF2B5EF4-FFF2-40B4-BE49-F238E27FC236}">
              <a16:creationId xmlns:a16="http://schemas.microsoft.com/office/drawing/2014/main" id="{A61E2FDC-62A7-4BA0-AC7E-E58D8869A051}"/>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771" name="フローチャート: 判断 770">
          <a:extLst>
            <a:ext uri="{FF2B5EF4-FFF2-40B4-BE49-F238E27FC236}">
              <a16:creationId xmlns:a16="http://schemas.microsoft.com/office/drawing/2014/main" id="{6E72DEA2-4DD7-40AB-BC8D-36F86F10FD46}"/>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772" name="フローチャート: 判断 771">
          <a:extLst>
            <a:ext uri="{FF2B5EF4-FFF2-40B4-BE49-F238E27FC236}">
              <a16:creationId xmlns:a16="http://schemas.microsoft.com/office/drawing/2014/main" id="{A77FA61D-EC2E-4D4B-88AC-9A3512A6EB27}"/>
            </a:ext>
          </a:extLst>
        </xdr:cNvPr>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773" name="フローチャート: 判断 772">
          <a:extLst>
            <a:ext uri="{FF2B5EF4-FFF2-40B4-BE49-F238E27FC236}">
              <a16:creationId xmlns:a16="http://schemas.microsoft.com/office/drawing/2014/main" id="{36576868-E356-43C5-9AC6-DFD4D0614907}"/>
            </a:ext>
          </a:extLst>
        </xdr:cNvPr>
        <xdr:cNvSpPr/>
      </xdr:nvSpPr>
      <xdr:spPr>
        <a:xfrm>
          <a:off x="12763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7FFDBD17-4AA2-4882-9715-65FEBBB42A5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B3F6CB11-F6D2-4D47-BE36-7ACFB398273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9D4B95A1-A4AE-46D6-952B-DC11CE79B41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8D0D22C-3638-4195-BD49-CD8A46BE911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A3BD02C3-AF1D-4903-B6CE-DE6ECA90385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74386</xdr:rowOff>
    </xdr:from>
    <xdr:to>
      <xdr:col>85</xdr:col>
      <xdr:colOff>177800</xdr:colOff>
      <xdr:row>105</xdr:row>
      <xdr:rowOff>4536</xdr:rowOff>
    </xdr:to>
    <xdr:sp macro="" textlink="">
      <xdr:nvSpPr>
        <xdr:cNvPr id="779" name="楕円 778">
          <a:extLst>
            <a:ext uri="{FF2B5EF4-FFF2-40B4-BE49-F238E27FC236}">
              <a16:creationId xmlns:a16="http://schemas.microsoft.com/office/drawing/2014/main" id="{AA0C3F5C-909F-459A-B72F-02D2F9FF9EB2}"/>
            </a:ext>
          </a:extLst>
        </xdr:cNvPr>
        <xdr:cNvSpPr/>
      </xdr:nvSpPr>
      <xdr:spPr>
        <a:xfrm>
          <a:off x="16268700" y="1790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97263</xdr:rowOff>
    </xdr:from>
    <xdr:ext cx="405111" cy="259045"/>
    <xdr:sp macro="" textlink="">
      <xdr:nvSpPr>
        <xdr:cNvPr id="780" name="【庁舎】&#10;有形固定資産減価償却率該当値テキスト">
          <a:extLst>
            <a:ext uri="{FF2B5EF4-FFF2-40B4-BE49-F238E27FC236}">
              <a16:creationId xmlns:a16="http://schemas.microsoft.com/office/drawing/2014/main" id="{45505E8B-5752-4CCD-802F-B1D23FF9F0AB}"/>
            </a:ext>
          </a:extLst>
        </xdr:cNvPr>
        <xdr:cNvSpPr txBox="1"/>
      </xdr:nvSpPr>
      <xdr:spPr>
        <a:xfrm>
          <a:off x="16357600" y="17756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59689</xdr:rowOff>
    </xdr:from>
    <xdr:to>
      <xdr:col>81</xdr:col>
      <xdr:colOff>101600</xdr:colOff>
      <xdr:row>104</xdr:row>
      <xdr:rowOff>161289</xdr:rowOff>
    </xdr:to>
    <xdr:sp macro="" textlink="">
      <xdr:nvSpPr>
        <xdr:cNvPr id="781" name="楕円 780">
          <a:extLst>
            <a:ext uri="{FF2B5EF4-FFF2-40B4-BE49-F238E27FC236}">
              <a16:creationId xmlns:a16="http://schemas.microsoft.com/office/drawing/2014/main" id="{3975EC2B-0E64-4645-B0BE-0D28ED0E5EE4}"/>
            </a:ext>
          </a:extLst>
        </xdr:cNvPr>
        <xdr:cNvSpPr/>
      </xdr:nvSpPr>
      <xdr:spPr>
        <a:xfrm>
          <a:off x="154305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110489</xdr:rowOff>
    </xdr:from>
    <xdr:to>
      <xdr:col>85</xdr:col>
      <xdr:colOff>127000</xdr:colOff>
      <xdr:row>104</xdr:row>
      <xdr:rowOff>125186</xdr:rowOff>
    </xdr:to>
    <xdr:cxnSp macro="">
      <xdr:nvCxnSpPr>
        <xdr:cNvPr id="782" name="直線コネクタ 781">
          <a:extLst>
            <a:ext uri="{FF2B5EF4-FFF2-40B4-BE49-F238E27FC236}">
              <a16:creationId xmlns:a16="http://schemas.microsoft.com/office/drawing/2014/main" id="{05E3F622-BEA3-4E25-B425-D3F0E5632B76}"/>
            </a:ext>
          </a:extLst>
        </xdr:cNvPr>
        <xdr:cNvCxnSpPr/>
      </xdr:nvCxnSpPr>
      <xdr:spPr>
        <a:xfrm>
          <a:off x="15481300" y="17941289"/>
          <a:ext cx="8382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49893</xdr:rowOff>
    </xdr:from>
    <xdr:to>
      <xdr:col>76</xdr:col>
      <xdr:colOff>165100</xdr:colOff>
      <xdr:row>104</xdr:row>
      <xdr:rowOff>151493</xdr:rowOff>
    </xdr:to>
    <xdr:sp macro="" textlink="">
      <xdr:nvSpPr>
        <xdr:cNvPr id="783" name="楕円 782">
          <a:extLst>
            <a:ext uri="{FF2B5EF4-FFF2-40B4-BE49-F238E27FC236}">
              <a16:creationId xmlns:a16="http://schemas.microsoft.com/office/drawing/2014/main" id="{30F9C272-20EC-4D61-BC17-A7B3C7F5C36F}"/>
            </a:ext>
          </a:extLst>
        </xdr:cNvPr>
        <xdr:cNvSpPr/>
      </xdr:nvSpPr>
      <xdr:spPr>
        <a:xfrm>
          <a:off x="14541500" y="1788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100693</xdr:rowOff>
    </xdr:from>
    <xdr:to>
      <xdr:col>81</xdr:col>
      <xdr:colOff>50800</xdr:colOff>
      <xdr:row>104</xdr:row>
      <xdr:rowOff>110489</xdr:rowOff>
    </xdr:to>
    <xdr:cxnSp macro="">
      <xdr:nvCxnSpPr>
        <xdr:cNvPr id="784" name="直線コネクタ 783">
          <a:extLst>
            <a:ext uri="{FF2B5EF4-FFF2-40B4-BE49-F238E27FC236}">
              <a16:creationId xmlns:a16="http://schemas.microsoft.com/office/drawing/2014/main" id="{9C6364BE-D6F8-400E-9B29-BDCE650197C3}"/>
            </a:ext>
          </a:extLst>
        </xdr:cNvPr>
        <xdr:cNvCxnSpPr/>
      </xdr:nvCxnSpPr>
      <xdr:spPr>
        <a:xfrm>
          <a:off x="14592300" y="17931493"/>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33564</xdr:rowOff>
    </xdr:from>
    <xdr:to>
      <xdr:col>72</xdr:col>
      <xdr:colOff>38100</xdr:colOff>
      <xdr:row>104</xdr:row>
      <xdr:rowOff>135164</xdr:rowOff>
    </xdr:to>
    <xdr:sp macro="" textlink="">
      <xdr:nvSpPr>
        <xdr:cNvPr id="785" name="楕円 784">
          <a:extLst>
            <a:ext uri="{FF2B5EF4-FFF2-40B4-BE49-F238E27FC236}">
              <a16:creationId xmlns:a16="http://schemas.microsoft.com/office/drawing/2014/main" id="{00635A65-758A-4426-9FC1-3B804DA66F83}"/>
            </a:ext>
          </a:extLst>
        </xdr:cNvPr>
        <xdr:cNvSpPr/>
      </xdr:nvSpPr>
      <xdr:spPr>
        <a:xfrm>
          <a:off x="13652500" y="1786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84364</xdr:rowOff>
    </xdr:from>
    <xdr:to>
      <xdr:col>76</xdr:col>
      <xdr:colOff>114300</xdr:colOff>
      <xdr:row>104</xdr:row>
      <xdr:rowOff>100693</xdr:rowOff>
    </xdr:to>
    <xdr:cxnSp macro="">
      <xdr:nvCxnSpPr>
        <xdr:cNvPr id="786" name="直線コネクタ 785">
          <a:extLst>
            <a:ext uri="{FF2B5EF4-FFF2-40B4-BE49-F238E27FC236}">
              <a16:creationId xmlns:a16="http://schemas.microsoft.com/office/drawing/2014/main" id="{35FCC946-2ACA-4100-964A-D4D95F1C2D2B}"/>
            </a:ext>
          </a:extLst>
        </xdr:cNvPr>
        <xdr:cNvCxnSpPr/>
      </xdr:nvCxnSpPr>
      <xdr:spPr>
        <a:xfrm>
          <a:off x="13703300" y="1791516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167458</xdr:rowOff>
    </xdr:from>
    <xdr:to>
      <xdr:col>67</xdr:col>
      <xdr:colOff>101600</xdr:colOff>
      <xdr:row>104</xdr:row>
      <xdr:rowOff>97608</xdr:rowOff>
    </xdr:to>
    <xdr:sp macro="" textlink="">
      <xdr:nvSpPr>
        <xdr:cNvPr id="787" name="楕円 786">
          <a:extLst>
            <a:ext uri="{FF2B5EF4-FFF2-40B4-BE49-F238E27FC236}">
              <a16:creationId xmlns:a16="http://schemas.microsoft.com/office/drawing/2014/main" id="{2624C675-2544-4C95-9ABD-C58927B8659B}"/>
            </a:ext>
          </a:extLst>
        </xdr:cNvPr>
        <xdr:cNvSpPr/>
      </xdr:nvSpPr>
      <xdr:spPr>
        <a:xfrm>
          <a:off x="12763500" y="1782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46808</xdr:rowOff>
    </xdr:from>
    <xdr:to>
      <xdr:col>71</xdr:col>
      <xdr:colOff>177800</xdr:colOff>
      <xdr:row>104</xdr:row>
      <xdr:rowOff>84364</xdr:rowOff>
    </xdr:to>
    <xdr:cxnSp macro="">
      <xdr:nvCxnSpPr>
        <xdr:cNvPr id="788" name="直線コネクタ 787">
          <a:extLst>
            <a:ext uri="{FF2B5EF4-FFF2-40B4-BE49-F238E27FC236}">
              <a16:creationId xmlns:a16="http://schemas.microsoft.com/office/drawing/2014/main" id="{BE745F7A-3543-4F6E-A3EC-DD502F2FC46A}"/>
            </a:ext>
          </a:extLst>
        </xdr:cNvPr>
        <xdr:cNvCxnSpPr/>
      </xdr:nvCxnSpPr>
      <xdr:spPr>
        <a:xfrm>
          <a:off x="12814300" y="17877608"/>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789" name="n_1aveValue【庁舎】&#10;有形固定資産減価償却率">
          <a:extLst>
            <a:ext uri="{FF2B5EF4-FFF2-40B4-BE49-F238E27FC236}">
              <a16:creationId xmlns:a16="http://schemas.microsoft.com/office/drawing/2014/main" id="{1E17E2BA-6CA2-4605-9331-FF3BDD954D7B}"/>
            </a:ext>
          </a:extLst>
        </xdr:cNvPr>
        <xdr:cNvSpPr txBox="1"/>
      </xdr:nvSpPr>
      <xdr:spPr>
        <a:xfrm>
          <a:off x="15266044"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790" name="n_2aveValue【庁舎】&#10;有形固定資産減価償却率">
          <a:extLst>
            <a:ext uri="{FF2B5EF4-FFF2-40B4-BE49-F238E27FC236}">
              <a16:creationId xmlns:a16="http://schemas.microsoft.com/office/drawing/2014/main" id="{5C4B8948-D73C-4F8D-8954-028EAE6E90C1}"/>
            </a:ext>
          </a:extLst>
        </xdr:cNvPr>
        <xdr:cNvSpPr txBox="1"/>
      </xdr:nvSpPr>
      <xdr:spPr>
        <a:xfrm>
          <a:off x="143897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162214</xdr:rowOff>
    </xdr:from>
    <xdr:ext cx="405111" cy="259045"/>
    <xdr:sp macro="" textlink="">
      <xdr:nvSpPr>
        <xdr:cNvPr id="791" name="n_3aveValue【庁舎】&#10;有形固定資産減価償却率">
          <a:extLst>
            <a:ext uri="{FF2B5EF4-FFF2-40B4-BE49-F238E27FC236}">
              <a16:creationId xmlns:a16="http://schemas.microsoft.com/office/drawing/2014/main" id="{D1109377-0C6E-4A06-940C-E6850DB7AA12}"/>
            </a:ext>
          </a:extLst>
        </xdr:cNvPr>
        <xdr:cNvSpPr txBox="1"/>
      </xdr:nvSpPr>
      <xdr:spPr>
        <a:xfrm>
          <a:off x="13500744" y="1799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16890</xdr:rowOff>
    </xdr:from>
    <xdr:ext cx="405111" cy="259045"/>
    <xdr:sp macro="" textlink="">
      <xdr:nvSpPr>
        <xdr:cNvPr id="792" name="n_4aveValue【庁舎】&#10;有形固定資産減価償却率">
          <a:extLst>
            <a:ext uri="{FF2B5EF4-FFF2-40B4-BE49-F238E27FC236}">
              <a16:creationId xmlns:a16="http://schemas.microsoft.com/office/drawing/2014/main" id="{F0696EE9-4347-4A78-9424-835C26375C06}"/>
            </a:ext>
          </a:extLst>
        </xdr:cNvPr>
        <xdr:cNvSpPr txBox="1"/>
      </xdr:nvSpPr>
      <xdr:spPr>
        <a:xfrm>
          <a:off x="12611744" y="1801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6366</xdr:rowOff>
    </xdr:from>
    <xdr:ext cx="405111" cy="259045"/>
    <xdr:sp macro="" textlink="">
      <xdr:nvSpPr>
        <xdr:cNvPr id="793" name="n_1mainValue【庁舎】&#10;有形固定資産減価償却率">
          <a:extLst>
            <a:ext uri="{FF2B5EF4-FFF2-40B4-BE49-F238E27FC236}">
              <a16:creationId xmlns:a16="http://schemas.microsoft.com/office/drawing/2014/main" id="{AF803979-50A9-452E-B951-29415EB000E9}"/>
            </a:ext>
          </a:extLst>
        </xdr:cNvPr>
        <xdr:cNvSpPr txBox="1"/>
      </xdr:nvSpPr>
      <xdr:spPr>
        <a:xfrm>
          <a:off x="152660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168020</xdr:rowOff>
    </xdr:from>
    <xdr:ext cx="405111" cy="259045"/>
    <xdr:sp macro="" textlink="">
      <xdr:nvSpPr>
        <xdr:cNvPr id="794" name="n_2mainValue【庁舎】&#10;有形固定資産減価償却率">
          <a:extLst>
            <a:ext uri="{FF2B5EF4-FFF2-40B4-BE49-F238E27FC236}">
              <a16:creationId xmlns:a16="http://schemas.microsoft.com/office/drawing/2014/main" id="{3BCDAAB9-8405-4F12-B822-3FD53BE6F014}"/>
            </a:ext>
          </a:extLst>
        </xdr:cNvPr>
        <xdr:cNvSpPr txBox="1"/>
      </xdr:nvSpPr>
      <xdr:spPr>
        <a:xfrm>
          <a:off x="14389744" y="1765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151691</xdr:rowOff>
    </xdr:from>
    <xdr:ext cx="405111" cy="259045"/>
    <xdr:sp macro="" textlink="">
      <xdr:nvSpPr>
        <xdr:cNvPr id="795" name="n_3mainValue【庁舎】&#10;有形固定資産減価償却率">
          <a:extLst>
            <a:ext uri="{FF2B5EF4-FFF2-40B4-BE49-F238E27FC236}">
              <a16:creationId xmlns:a16="http://schemas.microsoft.com/office/drawing/2014/main" id="{DCC65DE5-8CF6-4138-94A1-3832D61C0C4F}"/>
            </a:ext>
          </a:extLst>
        </xdr:cNvPr>
        <xdr:cNvSpPr txBox="1"/>
      </xdr:nvSpPr>
      <xdr:spPr>
        <a:xfrm>
          <a:off x="13500744" y="1763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114135</xdr:rowOff>
    </xdr:from>
    <xdr:ext cx="405111" cy="259045"/>
    <xdr:sp macro="" textlink="">
      <xdr:nvSpPr>
        <xdr:cNvPr id="796" name="n_4mainValue【庁舎】&#10;有形固定資産減価償却率">
          <a:extLst>
            <a:ext uri="{FF2B5EF4-FFF2-40B4-BE49-F238E27FC236}">
              <a16:creationId xmlns:a16="http://schemas.microsoft.com/office/drawing/2014/main" id="{9FB9C94E-5A54-40E6-89AA-9E9632CAAD07}"/>
            </a:ext>
          </a:extLst>
        </xdr:cNvPr>
        <xdr:cNvSpPr txBox="1"/>
      </xdr:nvSpPr>
      <xdr:spPr>
        <a:xfrm>
          <a:off x="12611744" y="1760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A4DC4930-1CE0-4CC6-A170-2D605599FB7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33C4C4EA-A214-4112-AFD7-2A0124959E1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7C74AE7A-67DC-4DD1-846C-814243D45BF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92EA768C-DCEF-41E2-8DE9-370A08ADFE7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61694CC9-EEE1-4D3D-B591-798AC817287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00DB6E77-7EA4-4664-A78F-542CAF89181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F280C9C5-DBEB-4C25-9747-422CAD0FCA0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741E9ED8-610E-4538-B3FF-6E6A7D14DF6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CDC3EBFE-5CF5-4842-85B1-97F09372EE7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3E39B996-F2CF-4165-B5D7-8069B2C84E1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7" name="テキスト ボックス 806">
          <a:extLst>
            <a:ext uri="{FF2B5EF4-FFF2-40B4-BE49-F238E27FC236}">
              <a16:creationId xmlns:a16="http://schemas.microsoft.com/office/drawing/2014/main" id="{9947D8E5-4281-45CA-8863-5FEE424896C5}"/>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a:extLst>
            <a:ext uri="{FF2B5EF4-FFF2-40B4-BE49-F238E27FC236}">
              <a16:creationId xmlns:a16="http://schemas.microsoft.com/office/drawing/2014/main" id="{8113AAC4-9B23-477E-862C-D8E796735A7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9" name="テキスト ボックス 808">
          <a:extLst>
            <a:ext uri="{FF2B5EF4-FFF2-40B4-BE49-F238E27FC236}">
              <a16:creationId xmlns:a16="http://schemas.microsoft.com/office/drawing/2014/main" id="{40C3F642-BF24-4A96-84E8-71901B895581}"/>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a:extLst>
            <a:ext uri="{FF2B5EF4-FFF2-40B4-BE49-F238E27FC236}">
              <a16:creationId xmlns:a16="http://schemas.microsoft.com/office/drawing/2014/main" id="{BD76CD7D-D45D-4ADC-9702-137057DB798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1" name="テキスト ボックス 810">
          <a:extLst>
            <a:ext uri="{FF2B5EF4-FFF2-40B4-BE49-F238E27FC236}">
              <a16:creationId xmlns:a16="http://schemas.microsoft.com/office/drawing/2014/main" id="{5D2E49FF-E6DC-4722-9E06-2EE787825DE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8F585F9E-2BA1-4DE1-9B65-CFAC42F1CDC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3" name="テキスト ボックス 812">
          <a:extLst>
            <a:ext uri="{FF2B5EF4-FFF2-40B4-BE49-F238E27FC236}">
              <a16:creationId xmlns:a16="http://schemas.microsoft.com/office/drawing/2014/main" id="{EC08D0ED-4EDA-4EEE-84C1-E73531B135D7}"/>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a:extLst>
            <a:ext uri="{FF2B5EF4-FFF2-40B4-BE49-F238E27FC236}">
              <a16:creationId xmlns:a16="http://schemas.microsoft.com/office/drawing/2014/main" id="{AC8174B2-00B3-417F-9767-E6E6FF0D841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5" name="テキスト ボックス 814">
          <a:extLst>
            <a:ext uri="{FF2B5EF4-FFF2-40B4-BE49-F238E27FC236}">
              <a16:creationId xmlns:a16="http://schemas.microsoft.com/office/drawing/2014/main" id="{2D216309-873D-410B-AAA8-6790D1B8F1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a:extLst>
            <a:ext uri="{FF2B5EF4-FFF2-40B4-BE49-F238E27FC236}">
              <a16:creationId xmlns:a16="http://schemas.microsoft.com/office/drawing/2014/main" id="{ABB3B44C-1868-41B4-ACFB-6BB4C70D4962}"/>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7" name="テキスト ボックス 816">
          <a:extLst>
            <a:ext uri="{FF2B5EF4-FFF2-40B4-BE49-F238E27FC236}">
              <a16:creationId xmlns:a16="http://schemas.microsoft.com/office/drawing/2014/main" id="{3946F850-EB23-4D44-A2B2-7B2C8D57248F}"/>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35B7AD53-D0C3-4A45-A23E-B9A0A9049C4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16056CB7-EB55-4C00-A25D-C2C0611421A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庁舎】&#10;一人当たり面積グラフ枠">
          <a:extLst>
            <a:ext uri="{FF2B5EF4-FFF2-40B4-BE49-F238E27FC236}">
              <a16:creationId xmlns:a16="http://schemas.microsoft.com/office/drawing/2014/main" id="{1407FD1A-08C3-4F46-9E44-D3EC413FC8D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821" name="直線コネクタ 820">
          <a:extLst>
            <a:ext uri="{FF2B5EF4-FFF2-40B4-BE49-F238E27FC236}">
              <a16:creationId xmlns:a16="http://schemas.microsoft.com/office/drawing/2014/main" id="{F026CE33-5E11-471D-98B8-97B63295AADF}"/>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822" name="【庁舎】&#10;一人当たり面積最小値テキスト">
          <a:extLst>
            <a:ext uri="{FF2B5EF4-FFF2-40B4-BE49-F238E27FC236}">
              <a16:creationId xmlns:a16="http://schemas.microsoft.com/office/drawing/2014/main" id="{A71C5E0C-1161-4B39-981D-1C455E7C940B}"/>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823" name="直線コネクタ 822">
          <a:extLst>
            <a:ext uri="{FF2B5EF4-FFF2-40B4-BE49-F238E27FC236}">
              <a16:creationId xmlns:a16="http://schemas.microsoft.com/office/drawing/2014/main" id="{C0EDD9F2-E22E-452A-ABAC-F254A4A4FF9E}"/>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824" name="【庁舎】&#10;一人当たり面積最大値テキスト">
          <a:extLst>
            <a:ext uri="{FF2B5EF4-FFF2-40B4-BE49-F238E27FC236}">
              <a16:creationId xmlns:a16="http://schemas.microsoft.com/office/drawing/2014/main" id="{6C44774D-9DD6-4ABD-9560-411EBD987262}"/>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825" name="直線コネクタ 824">
          <a:extLst>
            <a:ext uri="{FF2B5EF4-FFF2-40B4-BE49-F238E27FC236}">
              <a16:creationId xmlns:a16="http://schemas.microsoft.com/office/drawing/2014/main" id="{ECE2601B-137E-4FF4-B937-B3CB5BDA6836}"/>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826" name="【庁舎】&#10;一人当たり面積平均値テキスト">
          <a:extLst>
            <a:ext uri="{FF2B5EF4-FFF2-40B4-BE49-F238E27FC236}">
              <a16:creationId xmlns:a16="http://schemas.microsoft.com/office/drawing/2014/main" id="{D151019A-F856-4E5C-BF50-B43D2121311E}"/>
            </a:ext>
          </a:extLst>
        </xdr:cNvPr>
        <xdr:cNvSpPr txBox="1"/>
      </xdr:nvSpPr>
      <xdr:spPr>
        <a:xfrm>
          <a:off x="22199600" y="18204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827" name="フローチャート: 判断 826">
          <a:extLst>
            <a:ext uri="{FF2B5EF4-FFF2-40B4-BE49-F238E27FC236}">
              <a16:creationId xmlns:a16="http://schemas.microsoft.com/office/drawing/2014/main" id="{99C700C2-D9D2-4B0A-AE14-32E42DECBAAA}"/>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828" name="フローチャート: 判断 827">
          <a:extLst>
            <a:ext uri="{FF2B5EF4-FFF2-40B4-BE49-F238E27FC236}">
              <a16:creationId xmlns:a16="http://schemas.microsoft.com/office/drawing/2014/main" id="{BA2E9B79-E12B-4FDC-A7E1-F5A644D6BC43}"/>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829" name="フローチャート: 判断 828">
          <a:extLst>
            <a:ext uri="{FF2B5EF4-FFF2-40B4-BE49-F238E27FC236}">
              <a16:creationId xmlns:a16="http://schemas.microsoft.com/office/drawing/2014/main" id="{1E5CA31D-AC99-4A15-B982-311EAB167AE3}"/>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830" name="フローチャート: 判断 829">
          <a:extLst>
            <a:ext uri="{FF2B5EF4-FFF2-40B4-BE49-F238E27FC236}">
              <a16:creationId xmlns:a16="http://schemas.microsoft.com/office/drawing/2014/main" id="{33753562-46EF-46D0-9747-B1238F2804E5}"/>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831" name="フローチャート: 判断 830">
          <a:extLst>
            <a:ext uri="{FF2B5EF4-FFF2-40B4-BE49-F238E27FC236}">
              <a16:creationId xmlns:a16="http://schemas.microsoft.com/office/drawing/2014/main" id="{40B1229D-D29D-483C-9A0C-0616F19D9E60}"/>
            </a:ext>
          </a:extLst>
        </xdr:cNvPr>
        <xdr:cNvSpPr/>
      </xdr:nvSpPr>
      <xdr:spPr>
        <a:xfrm>
          <a:off x="18605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750F3CCF-EB8E-4D0D-8A65-378D70D3FC4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17794CDC-C3B6-4871-B3E2-FE62CD0DE79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28F03F62-8F45-4F08-8797-7333A18EA85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EC08A28F-EB51-41C5-BD29-3498111F73C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A29C874C-19CA-46F5-B041-9A76F5856DE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71120</xdr:rowOff>
    </xdr:from>
    <xdr:to>
      <xdr:col>116</xdr:col>
      <xdr:colOff>114300</xdr:colOff>
      <xdr:row>106</xdr:row>
      <xdr:rowOff>1270</xdr:rowOff>
    </xdr:to>
    <xdr:sp macro="" textlink="">
      <xdr:nvSpPr>
        <xdr:cNvPr id="837" name="楕円 836">
          <a:extLst>
            <a:ext uri="{FF2B5EF4-FFF2-40B4-BE49-F238E27FC236}">
              <a16:creationId xmlns:a16="http://schemas.microsoft.com/office/drawing/2014/main" id="{607D1D05-A211-4966-B48E-9E51023E4643}"/>
            </a:ext>
          </a:extLst>
        </xdr:cNvPr>
        <xdr:cNvSpPr/>
      </xdr:nvSpPr>
      <xdr:spPr>
        <a:xfrm>
          <a:off x="221107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93997</xdr:rowOff>
    </xdr:from>
    <xdr:ext cx="469744" cy="259045"/>
    <xdr:sp macro="" textlink="">
      <xdr:nvSpPr>
        <xdr:cNvPr id="838" name="【庁舎】&#10;一人当たり面積該当値テキスト">
          <a:extLst>
            <a:ext uri="{FF2B5EF4-FFF2-40B4-BE49-F238E27FC236}">
              <a16:creationId xmlns:a16="http://schemas.microsoft.com/office/drawing/2014/main" id="{7B9D8C35-D65A-4FCB-BCD3-6325CF23211F}"/>
            </a:ext>
          </a:extLst>
        </xdr:cNvPr>
        <xdr:cNvSpPr txBox="1"/>
      </xdr:nvSpPr>
      <xdr:spPr>
        <a:xfrm>
          <a:off x="22199600" y="179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97789</xdr:rowOff>
    </xdr:from>
    <xdr:to>
      <xdr:col>112</xdr:col>
      <xdr:colOff>38100</xdr:colOff>
      <xdr:row>106</xdr:row>
      <xdr:rowOff>27939</xdr:rowOff>
    </xdr:to>
    <xdr:sp macro="" textlink="">
      <xdr:nvSpPr>
        <xdr:cNvPr id="839" name="楕円 838">
          <a:extLst>
            <a:ext uri="{FF2B5EF4-FFF2-40B4-BE49-F238E27FC236}">
              <a16:creationId xmlns:a16="http://schemas.microsoft.com/office/drawing/2014/main" id="{A7ACFBDB-904B-4035-A867-3CD6B96EE916}"/>
            </a:ext>
          </a:extLst>
        </xdr:cNvPr>
        <xdr:cNvSpPr/>
      </xdr:nvSpPr>
      <xdr:spPr>
        <a:xfrm>
          <a:off x="21272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121920</xdr:rowOff>
    </xdr:from>
    <xdr:to>
      <xdr:col>116</xdr:col>
      <xdr:colOff>63500</xdr:colOff>
      <xdr:row>105</xdr:row>
      <xdr:rowOff>148589</xdr:rowOff>
    </xdr:to>
    <xdr:cxnSp macro="">
      <xdr:nvCxnSpPr>
        <xdr:cNvPr id="840" name="直線コネクタ 839">
          <a:extLst>
            <a:ext uri="{FF2B5EF4-FFF2-40B4-BE49-F238E27FC236}">
              <a16:creationId xmlns:a16="http://schemas.microsoft.com/office/drawing/2014/main" id="{82E999CB-578B-4DD5-AE81-7EDA32D011FF}"/>
            </a:ext>
          </a:extLst>
        </xdr:cNvPr>
        <xdr:cNvCxnSpPr/>
      </xdr:nvCxnSpPr>
      <xdr:spPr>
        <a:xfrm flipV="1">
          <a:off x="21323300" y="18124170"/>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120650</xdr:rowOff>
    </xdr:from>
    <xdr:to>
      <xdr:col>107</xdr:col>
      <xdr:colOff>101600</xdr:colOff>
      <xdr:row>106</xdr:row>
      <xdr:rowOff>50800</xdr:rowOff>
    </xdr:to>
    <xdr:sp macro="" textlink="">
      <xdr:nvSpPr>
        <xdr:cNvPr id="841" name="楕円 840">
          <a:extLst>
            <a:ext uri="{FF2B5EF4-FFF2-40B4-BE49-F238E27FC236}">
              <a16:creationId xmlns:a16="http://schemas.microsoft.com/office/drawing/2014/main" id="{59AD245B-F315-4B58-8D4F-0EB70CAC6E00}"/>
            </a:ext>
          </a:extLst>
        </xdr:cNvPr>
        <xdr:cNvSpPr/>
      </xdr:nvSpPr>
      <xdr:spPr>
        <a:xfrm>
          <a:off x="203835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148589</xdr:rowOff>
    </xdr:from>
    <xdr:to>
      <xdr:col>111</xdr:col>
      <xdr:colOff>177800</xdr:colOff>
      <xdr:row>106</xdr:row>
      <xdr:rowOff>0</xdr:rowOff>
    </xdr:to>
    <xdr:cxnSp macro="">
      <xdr:nvCxnSpPr>
        <xdr:cNvPr id="842" name="直線コネクタ 841">
          <a:extLst>
            <a:ext uri="{FF2B5EF4-FFF2-40B4-BE49-F238E27FC236}">
              <a16:creationId xmlns:a16="http://schemas.microsoft.com/office/drawing/2014/main" id="{7CCB67E6-603E-459E-A1F8-9CB60F0C14A7}"/>
            </a:ext>
          </a:extLst>
        </xdr:cNvPr>
        <xdr:cNvCxnSpPr/>
      </xdr:nvCxnSpPr>
      <xdr:spPr>
        <a:xfrm flipV="1">
          <a:off x="20434300" y="181508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144780</xdr:rowOff>
    </xdr:from>
    <xdr:to>
      <xdr:col>102</xdr:col>
      <xdr:colOff>165100</xdr:colOff>
      <xdr:row>106</xdr:row>
      <xdr:rowOff>74930</xdr:rowOff>
    </xdr:to>
    <xdr:sp macro="" textlink="">
      <xdr:nvSpPr>
        <xdr:cNvPr id="843" name="楕円 842">
          <a:extLst>
            <a:ext uri="{FF2B5EF4-FFF2-40B4-BE49-F238E27FC236}">
              <a16:creationId xmlns:a16="http://schemas.microsoft.com/office/drawing/2014/main" id="{CD0A6705-1BB1-43DA-85F8-691DB912D086}"/>
            </a:ext>
          </a:extLst>
        </xdr:cNvPr>
        <xdr:cNvSpPr/>
      </xdr:nvSpPr>
      <xdr:spPr>
        <a:xfrm>
          <a:off x="19494500" y="1814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0</xdr:rowOff>
    </xdr:from>
    <xdr:to>
      <xdr:col>107</xdr:col>
      <xdr:colOff>50800</xdr:colOff>
      <xdr:row>106</xdr:row>
      <xdr:rowOff>24130</xdr:rowOff>
    </xdr:to>
    <xdr:cxnSp macro="">
      <xdr:nvCxnSpPr>
        <xdr:cNvPr id="844" name="直線コネクタ 843">
          <a:extLst>
            <a:ext uri="{FF2B5EF4-FFF2-40B4-BE49-F238E27FC236}">
              <a16:creationId xmlns:a16="http://schemas.microsoft.com/office/drawing/2014/main" id="{C7BB92E6-5E2B-4BAD-A776-8A8784265DD0}"/>
            </a:ext>
          </a:extLst>
        </xdr:cNvPr>
        <xdr:cNvCxnSpPr/>
      </xdr:nvCxnSpPr>
      <xdr:spPr>
        <a:xfrm flipV="1">
          <a:off x="19545300" y="1817370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170180</xdr:rowOff>
    </xdr:from>
    <xdr:to>
      <xdr:col>98</xdr:col>
      <xdr:colOff>38100</xdr:colOff>
      <xdr:row>106</xdr:row>
      <xdr:rowOff>100330</xdr:rowOff>
    </xdr:to>
    <xdr:sp macro="" textlink="">
      <xdr:nvSpPr>
        <xdr:cNvPr id="845" name="楕円 844">
          <a:extLst>
            <a:ext uri="{FF2B5EF4-FFF2-40B4-BE49-F238E27FC236}">
              <a16:creationId xmlns:a16="http://schemas.microsoft.com/office/drawing/2014/main" id="{B734E298-D229-4066-A435-4F8E96933CA2}"/>
            </a:ext>
          </a:extLst>
        </xdr:cNvPr>
        <xdr:cNvSpPr/>
      </xdr:nvSpPr>
      <xdr:spPr>
        <a:xfrm>
          <a:off x="18605500" y="1817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24130</xdr:rowOff>
    </xdr:from>
    <xdr:to>
      <xdr:col>102</xdr:col>
      <xdr:colOff>114300</xdr:colOff>
      <xdr:row>106</xdr:row>
      <xdr:rowOff>49530</xdr:rowOff>
    </xdr:to>
    <xdr:cxnSp macro="">
      <xdr:nvCxnSpPr>
        <xdr:cNvPr id="846" name="直線コネクタ 845">
          <a:extLst>
            <a:ext uri="{FF2B5EF4-FFF2-40B4-BE49-F238E27FC236}">
              <a16:creationId xmlns:a16="http://schemas.microsoft.com/office/drawing/2014/main" id="{4BD65CF2-2A82-49C2-B2E1-D81CF4F88D4F}"/>
            </a:ext>
          </a:extLst>
        </xdr:cNvPr>
        <xdr:cNvCxnSpPr/>
      </xdr:nvCxnSpPr>
      <xdr:spPr>
        <a:xfrm flipV="1">
          <a:off x="18656300" y="1819783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147338</xdr:rowOff>
    </xdr:from>
    <xdr:ext cx="469744" cy="259045"/>
    <xdr:sp macro="" textlink="">
      <xdr:nvSpPr>
        <xdr:cNvPr id="847" name="n_1aveValue【庁舎】&#10;一人当たり面積">
          <a:extLst>
            <a:ext uri="{FF2B5EF4-FFF2-40B4-BE49-F238E27FC236}">
              <a16:creationId xmlns:a16="http://schemas.microsoft.com/office/drawing/2014/main" id="{0099E725-0150-4940-A9A1-BC8E56379119}"/>
            </a:ext>
          </a:extLst>
        </xdr:cNvPr>
        <xdr:cNvSpPr txBox="1"/>
      </xdr:nvSpPr>
      <xdr:spPr>
        <a:xfrm>
          <a:off x="210757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170197</xdr:rowOff>
    </xdr:from>
    <xdr:ext cx="469744" cy="259045"/>
    <xdr:sp macro="" textlink="">
      <xdr:nvSpPr>
        <xdr:cNvPr id="848" name="n_2aveValue【庁舎】&#10;一人当たり面積">
          <a:extLst>
            <a:ext uri="{FF2B5EF4-FFF2-40B4-BE49-F238E27FC236}">
              <a16:creationId xmlns:a16="http://schemas.microsoft.com/office/drawing/2014/main" id="{7F4B83F6-6BF9-4005-A488-7BCF28E3A918}"/>
            </a:ext>
          </a:extLst>
        </xdr:cNvPr>
        <xdr:cNvSpPr txBox="1"/>
      </xdr:nvSpPr>
      <xdr:spPr>
        <a:xfrm>
          <a:off x="20199427" y="1834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17797</xdr:rowOff>
    </xdr:from>
    <xdr:ext cx="469744" cy="259045"/>
    <xdr:sp macro="" textlink="">
      <xdr:nvSpPr>
        <xdr:cNvPr id="849" name="n_3aveValue【庁舎】&#10;一人当たり面積">
          <a:extLst>
            <a:ext uri="{FF2B5EF4-FFF2-40B4-BE49-F238E27FC236}">
              <a16:creationId xmlns:a16="http://schemas.microsoft.com/office/drawing/2014/main" id="{25AAF241-BCBA-4B9B-888C-AAB21CD73593}"/>
            </a:ext>
          </a:extLst>
        </xdr:cNvPr>
        <xdr:cNvSpPr txBox="1"/>
      </xdr:nvSpPr>
      <xdr:spPr>
        <a:xfrm>
          <a:off x="19310427" y="1836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35577</xdr:rowOff>
    </xdr:from>
    <xdr:ext cx="469744" cy="259045"/>
    <xdr:sp macro="" textlink="">
      <xdr:nvSpPr>
        <xdr:cNvPr id="850" name="n_4aveValue【庁舎】&#10;一人当たり面積">
          <a:extLst>
            <a:ext uri="{FF2B5EF4-FFF2-40B4-BE49-F238E27FC236}">
              <a16:creationId xmlns:a16="http://schemas.microsoft.com/office/drawing/2014/main" id="{0D352A13-FF23-4A7A-AC82-DE7806711CA3}"/>
            </a:ext>
          </a:extLst>
        </xdr:cNvPr>
        <xdr:cNvSpPr txBox="1"/>
      </xdr:nvSpPr>
      <xdr:spPr>
        <a:xfrm>
          <a:off x="18421427" y="183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44466</xdr:rowOff>
    </xdr:from>
    <xdr:ext cx="469744" cy="259045"/>
    <xdr:sp macro="" textlink="">
      <xdr:nvSpPr>
        <xdr:cNvPr id="851" name="n_1mainValue【庁舎】&#10;一人当たり面積">
          <a:extLst>
            <a:ext uri="{FF2B5EF4-FFF2-40B4-BE49-F238E27FC236}">
              <a16:creationId xmlns:a16="http://schemas.microsoft.com/office/drawing/2014/main" id="{8A98AD20-9E6F-498C-A9BD-86E154F1869A}"/>
            </a:ext>
          </a:extLst>
        </xdr:cNvPr>
        <xdr:cNvSpPr txBox="1"/>
      </xdr:nvSpPr>
      <xdr:spPr>
        <a:xfrm>
          <a:off x="21075727" y="1787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67327</xdr:rowOff>
    </xdr:from>
    <xdr:ext cx="469744" cy="259045"/>
    <xdr:sp macro="" textlink="">
      <xdr:nvSpPr>
        <xdr:cNvPr id="852" name="n_2mainValue【庁舎】&#10;一人当たり面積">
          <a:extLst>
            <a:ext uri="{FF2B5EF4-FFF2-40B4-BE49-F238E27FC236}">
              <a16:creationId xmlns:a16="http://schemas.microsoft.com/office/drawing/2014/main" id="{52E2C071-BC7F-44C4-8F05-589FCEB2959B}"/>
            </a:ext>
          </a:extLst>
        </xdr:cNvPr>
        <xdr:cNvSpPr txBox="1"/>
      </xdr:nvSpPr>
      <xdr:spPr>
        <a:xfrm>
          <a:off x="20199427" y="1789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91457</xdr:rowOff>
    </xdr:from>
    <xdr:ext cx="469744" cy="259045"/>
    <xdr:sp macro="" textlink="">
      <xdr:nvSpPr>
        <xdr:cNvPr id="853" name="n_3mainValue【庁舎】&#10;一人当たり面積">
          <a:extLst>
            <a:ext uri="{FF2B5EF4-FFF2-40B4-BE49-F238E27FC236}">
              <a16:creationId xmlns:a16="http://schemas.microsoft.com/office/drawing/2014/main" id="{C822F4FE-9F78-4BB2-A92B-644961A89399}"/>
            </a:ext>
          </a:extLst>
        </xdr:cNvPr>
        <xdr:cNvSpPr txBox="1"/>
      </xdr:nvSpPr>
      <xdr:spPr>
        <a:xfrm>
          <a:off x="19310427" y="17922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116857</xdr:rowOff>
    </xdr:from>
    <xdr:ext cx="469744" cy="259045"/>
    <xdr:sp macro="" textlink="">
      <xdr:nvSpPr>
        <xdr:cNvPr id="854" name="n_4mainValue【庁舎】&#10;一人当たり面積">
          <a:extLst>
            <a:ext uri="{FF2B5EF4-FFF2-40B4-BE49-F238E27FC236}">
              <a16:creationId xmlns:a16="http://schemas.microsoft.com/office/drawing/2014/main" id="{BA85A2F9-8198-4775-9FE5-8A72C42D18B2}"/>
            </a:ext>
          </a:extLst>
        </xdr:cNvPr>
        <xdr:cNvSpPr txBox="1"/>
      </xdr:nvSpPr>
      <xdr:spPr>
        <a:xfrm>
          <a:off x="18421427" y="1794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A5CF16FD-70B8-4874-B0AA-D727D6358F4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97A3E59C-11BF-4367-A5F5-32EF417CF2D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2D3B19B9-15EC-4E32-9439-91E20E1C60F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有形固定資産減価償却率については、各指標とも類似団体内平均値と近似値となっている。現時点での減価償却率は高い数値ではないものの、比較的早いペースで比率は上昇しており、半数を超える資産が耐用年数を迎えている。今後、維持補修費に係る経費の増加が想定されるため、公共施設等総合管理計画に基づき公共施設の適正管理を行っていく。</a:t>
          </a:r>
          <a:endParaRPr lang="ja-JP" altLang="ja-JP" sz="1400">
            <a:effectLst/>
          </a:endParaRPr>
        </a:p>
        <a:p>
          <a:r>
            <a:rPr lang="ja-JP"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福祉施設や市民会館について、一人当たり面積は類似団体内平均値と近似値となっているものの、老朽化が進んでいるため有形固定資産減価償却率は、類似団体内平均値を上回る数値となっている。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578" t="s">
        <v>77</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75" thickBot="1" x14ac:dyDescent="0.2">
      <c r="B2" s="164" t="s">
        <v>78</v>
      </c>
      <c r="C2" s="164"/>
      <c r="D2" s="165"/>
    </row>
    <row r="3" spans="1:119" ht="18.75" customHeight="1" thickBot="1" x14ac:dyDescent="0.2">
      <c r="A3" s="163"/>
      <c r="B3" s="579" t="s">
        <v>79</v>
      </c>
      <c r="C3" s="580"/>
      <c r="D3" s="580"/>
      <c r="E3" s="581"/>
      <c r="F3" s="581"/>
      <c r="G3" s="581"/>
      <c r="H3" s="581"/>
      <c r="I3" s="581"/>
      <c r="J3" s="581"/>
      <c r="K3" s="581"/>
      <c r="L3" s="581" t="s">
        <v>80</v>
      </c>
      <c r="M3" s="581"/>
      <c r="N3" s="581"/>
      <c r="O3" s="581"/>
      <c r="P3" s="581"/>
      <c r="Q3" s="581"/>
      <c r="R3" s="584"/>
      <c r="S3" s="584"/>
      <c r="T3" s="584"/>
      <c r="U3" s="584"/>
      <c r="V3" s="585"/>
      <c r="W3" s="475" t="s">
        <v>81</v>
      </c>
      <c r="X3" s="476"/>
      <c r="Y3" s="476"/>
      <c r="Z3" s="476"/>
      <c r="AA3" s="476"/>
      <c r="AB3" s="580"/>
      <c r="AC3" s="584" t="s">
        <v>82</v>
      </c>
      <c r="AD3" s="476"/>
      <c r="AE3" s="476"/>
      <c r="AF3" s="476"/>
      <c r="AG3" s="476"/>
      <c r="AH3" s="476"/>
      <c r="AI3" s="476"/>
      <c r="AJ3" s="476"/>
      <c r="AK3" s="476"/>
      <c r="AL3" s="546"/>
      <c r="AM3" s="475" t="s">
        <v>83</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84</v>
      </c>
      <c r="BO3" s="476"/>
      <c r="BP3" s="476"/>
      <c r="BQ3" s="476"/>
      <c r="BR3" s="476"/>
      <c r="BS3" s="476"/>
      <c r="BT3" s="476"/>
      <c r="BU3" s="546"/>
      <c r="BV3" s="475" t="s">
        <v>85</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86</v>
      </c>
      <c r="CU3" s="476"/>
      <c r="CV3" s="476"/>
      <c r="CW3" s="476"/>
      <c r="CX3" s="476"/>
      <c r="CY3" s="476"/>
      <c r="CZ3" s="476"/>
      <c r="DA3" s="546"/>
      <c r="DB3" s="475" t="s">
        <v>87</v>
      </c>
      <c r="DC3" s="476"/>
      <c r="DD3" s="476"/>
      <c r="DE3" s="476"/>
      <c r="DF3" s="476"/>
      <c r="DG3" s="476"/>
      <c r="DH3" s="476"/>
      <c r="DI3" s="546"/>
    </row>
    <row r="4" spans="1:119" ht="18.75" customHeight="1" x14ac:dyDescent="0.15">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88</v>
      </c>
      <c r="AZ4" s="433"/>
      <c r="BA4" s="433"/>
      <c r="BB4" s="433"/>
      <c r="BC4" s="433"/>
      <c r="BD4" s="433"/>
      <c r="BE4" s="433"/>
      <c r="BF4" s="433"/>
      <c r="BG4" s="433"/>
      <c r="BH4" s="433"/>
      <c r="BI4" s="433"/>
      <c r="BJ4" s="433"/>
      <c r="BK4" s="433"/>
      <c r="BL4" s="433"/>
      <c r="BM4" s="434"/>
      <c r="BN4" s="435">
        <v>5766580</v>
      </c>
      <c r="BO4" s="436"/>
      <c r="BP4" s="436"/>
      <c r="BQ4" s="436"/>
      <c r="BR4" s="436"/>
      <c r="BS4" s="436"/>
      <c r="BT4" s="436"/>
      <c r="BU4" s="437"/>
      <c r="BV4" s="435">
        <v>5821981</v>
      </c>
      <c r="BW4" s="436"/>
      <c r="BX4" s="436"/>
      <c r="BY4" s="436"/>
      <c r="BZ4" s="436"/>
      <c r="CA4" s="436"/>
      <c r="CB4" s="436"/>
      <c r="CC4" s="437"/>
      <c r="CD4" s="572" t="s">
        <v>89</v>
      </c>
      <c r="CE4" s="573"/>
      <c r="CF4" s="573"/>
      <c r="CG4" s="573"/>
      <c r="CH4" s="573"/>
      <c r="CI4" s="573"/>
      <c r="CJ4" s="573"/>
      <c r="CK4" s="573"/>
      <c r="CL4" s="573"/>
      <c r="CM4" s="573"/>
      <c r="CN4" s="573"/>
      <c r="CO4" s="573"/>
      <c r="CP4" s="573"/>
      <c r="CQ4" s="573"/>
      <c r="CR4" s="573"/>
      <c r="CS4" s="574"/>
      <c r="CT4" s="575">
        <v>7.5</v>
      </c>
      <c r="CU4" s="576"/>
      <c r="CV4" s="576"/>
      <c r="CW4" s="576"/>
      <c r="CX4" s="576"/>
      <c r="CY4" s="576"/>
      <c r="CZ4" s="576"/>
      <c r="DA4" s="577"/>
      <c r="DB4" s="575">
        <v>5.8</v>
      </c>
      <c r="DC4" s="576"/>
      <c r="DD4" s="576"/>
      <c r="DE4" s="576"/>
      <c r="DF4" s="576"/>
      <c r="DG4" s="576"/>
      <c r="DH4" s="576"/>
      <c r="DI4" s="577"/>
    </row>
    <row r="5" spans="1:119" ht="18.75" customHeight="1" x14ac:dyDescent="0.15">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90</v>
      </c>
      <c r="AN5" s="363"/>
      <c r="AO5" s="363"/>
      <c r="AP5" s="363"/>
      <c r="AQ5" s="363"/>
      <c r="AR5" s="363"/>
      <c r="AS5" s="363"/>
      <c r="AT5" s="364"/>
      <c r="AU5" s="464" t="s">
        <v>91</v>
      </c>
      <c r="AV5" s="465"/>
      <c r="AW5" s="465"/>
      <c r="AX5" s="465"/>
      <c r="AY5" s="420" t="s">
        <v>92</v>
      </c>
      <c r="AZ5" s="421"/>
      <c r="BA5" s="421"/>
      <c r="BB5" s="421"/>
      <c r="BC5" s="421"/>
      <c r="BD5" s="421"/>
      <c r="BE5" s="421"/>
      <c r="BF5" s="421"/>
      <c r="BG5" s="421"/>
      <c r="BH5" s="421"/>
      <c r="BI5" s="421"/>
      <c r="BJ5" s="421"/>
      <c r="BK5" s="421"/>
      <c r="BL5" s="421"/>
      <c r="BM5" s="422"/>
      <c r="BN5" s="406">
        <v>5488129</v>
      </c>
      <c r="BO5" s="407"/>
      <c r="BP5" s="407"/>
      <c r="BQ5" s="407"/>
      <c r="BR5" s="407"/>
      <c r="BS5" s="407"/>
      <c r="BT5" s="407"/>
      <c r="BU5" s="408"/>
      <c r="BV5" s="406">
        <v>5601721</v>
      </c>
      <c r="BW5" s="407"/>
      <c r="BX5" s="407"/>
      <c r="BY5" s="407"/>
      <c r="BZ5" s="407"/>
      <c r="CA5" s="407"/>
      <c r="CB5" s="407"/>
      <c r="CC5" s="408"/>
      <c r="CD5" s="446" t="s">
        <v>93</v>
      </c>
      <c r="CE5" s="366"/>
      <c r="CF5" s="366"/>
      <c r="CG5" s="366"/>
      <c r="CH5" s="366"/>
      <c r="CI5" s="366"/>
      <c r="CJ5" s="366"/>
      <c r="CK5" s="366"/>
      <c r="CL5" s="366"/>
      <c r="CM5" s="366"/>
      <c r="CN5" s="366"/>
      <c r="CO5" s="366"/>
      <c r="CP5" s="366"/>
      <c r="CQ5" s="366"/>
      <c r="CR5" s="366"/>
      <c r="CS5" s="447"/>
      <c r="CT5" s="403">
        <v>87.4</v>
      </c>
      <c r="CU5" s="404"/>
      <c r="CV5" s="404"/>
      <c r="CW5" s="404"/>
      <c r="CX5" s="404"/>
      <c r="CY5" s="404"/>
      <c r="CZ5" s="404"/>
      <c r="DA5" s="405"/>
      <c r="DB5" s="403">
        <v>87.7</v>
      </c>
      <c r="DC5" s="404"/>
      <c r="DD5" s="404"/>
      <c r="DE5" s="404"/>
      <c r="DF5" s="404"/>
      <c r="DG5" s="404"/>
      <c r="DH5" s="404"/>
      <c r="DI5" s="405"/>
    </row>
    <row r="6" spans="1:119" ht="18.75" customHeight="1" x14ac:dyDescent="0.15">
      <c r="A6" s="163"/>
      <c r="B6" s="552" t="s">
        <v>94</v>
      </c>
      <c r="C6" s="393"/>
      <c r="D6" s="393"/>
      <c r="E6" s="553"/>
      <c r="F6" s="553"/>
      <c r="G6" s="553"/>
      <c r="H6" s="553"/>
      <c r="I6" s="553"/>
      <c r="J6" s="553"/>
      <c r="K6" s="553"/>
      <c r="L6" s="553" t="s">
        <v>95</v>
      </c>
      <c r="M6" s="553"/>
      <c r="N6" s="553"/>
      <c r="O6" s="553"/>
      <c r="P6" s="553"/>
      <c r="Q6" s="553"/>
      <c r="R6" s="391"/>
      <c r="S6" s="391"/>
      <c r="T6" s="391"/>
      <c r="U6" s="391"/>
      <c r="V6" s="559"/>
      <c r="W6" s="496" t="s">
        <v>96</v>
      </c>
      <c r="X6" s="392"/>
      <c r="Y6" s="392"/>
      <c r="Z6" s="392"/>
      <c r="AA6" s="392"/>
      <c r="AB6" s="393"/>
      <c r="AC6" s="564" t="s">
        <v>97</v>
      </c>
      <c r="AD6" s="565"/>
      <c r="AE6" s="565"/>
      <c r="AF6" s="565"/>
      <c r="AG6" s="565"/>
      <c r="AH6" s="565"/>
      <c r="AI6" s="565"/>
      <c r="AJ6" s="565"/>
      <c r="AK6" s="565"/>
      <c r="AL6" s="566"/>
      <c r="AM6" s="463" t="s">
        <v>98</v>
      </c>
      <c r="AN6" s="363"/>
      <c r="AO6" s="363"/>
      <c r="AP6" s="363"/>
      <c r="AQ6" s="363"/>
      <c r="AR6" s="363"/>
      <c r="AS6" s="363"/>
      <c r="AT6" s="364"/>
      <c r="AU6" s="464" t="s">
        <v>91</v>
      </c>
      <c r="AV6" s="465"/>
      <c r="AW6" s="465"/>
      <c r="AX6" s="465"/>
      <c r="AY6" s="420" t="s">
        <v>99</v>
      </c>
      <c r="AZ6" s="421"/>
      <c r="BA6" s="421"/>
      <c r="BB6" s="421"/>
      <c r="BC6" s="421"/>
      <c r="BD6" s="421"/>
      <c r="BE6" s="421"/>
      <c r="BF6" s="421"/>
      <c r="BG6" s="421"/>
      <c r="BH6" s="421"/>
      <c r="BI6" s="421"/>
      <c r="BJ6" s="421"/>
      <c r="BK6" s="421"/>
      <c r="BL6" s="421"/>
      <c r="BM6" s="422"/>
      <c r="BN6" s="406">
        <v>278451</v>
      </c>
      <c r="BO6" s="407"/>
      <c r="BP6" s="407"/>
      <c r="BQ6" s="407"/>
      <c r="BR6" s="407"/>
      <c r="BS6" s="407"/>
      <c r="BT6" s="407"/>
      <c r="BU6" s="408"/>
      <c r="BV6" s="406">
        <v>220260</v>
      </c>
      <c r="BW6" s="407"/>
      <c r="BX6" s="407"/>
      <c r="BY6" s="407"/>
      <c r="BZ6" s="407"/>
      <c r="CA6" s="407"/>
      <c r="CB6" s="407"/>
      <c r="CC6" s="408"/>
      <c r="CD6" s="446" t="s">
        <v>100</v>
      </c>
      <c r="CE6" s="366"/>
      <c r="CF6" s="366"/>
      <c r="CG6" s="366"/>
      <c r="CH6" s="366"/>
      <c r="CI6" s="366"/>
      <c r="CJ6" s="366"/>
      <c r="CK6" s="366"/>
      <c r="CL6" s="366"/>
      <c r="CM6" s="366"/>
      <c r="CN6" s="366"/>
      <c r="CO6" s="366"/>
      <c r="CP6" s="366"/>
      <c r="CQ6" s="366"/>
      <c r="CR6" s="366"/>
      <c r="CS6" s="447"/>
      <c r="CT6" s="549">
        <v>87.4</v>
      </c>
      <c r="CU6" s="550"/>
      <c r="CV6" s="550"/>
      <c r="CW6" s="550"/>
      <c r="CX6" s="550"/>
      <c r="CY6" s="550"/>
      <c r="CZ6" s="550"/>
      <c r="DA6" s="551"/>
      <c r="DB6" s="549">
        <v>87.7</v>
      </c>
      <c r="DC6" s="550"/>
      <c r="DD6" s="550"/>
      <c r="DE6" s="550"/>
      <c r="DF6" s="550"/>
      <c r="DG6" s="550"/>
      <c r="DH6" s="550"/>
      <c r="DI6" s="551"/>
    </row>
    <row r="7" spans="1:119" ht="18.75" customHeight="1" x14ac:dyDescent="0.15">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101</v>
      </c>
      <c r="AN7" s="363"/>
      <c r="AO7" s="363"/>
      <c r="AP7" s="363"/>
      <c r="AQ7" s="363"/>
      <c r="AR7" s="363"/>
      <c r="AS7" s="363"/>
      <c r="AT7" s="364"/>
      <c r="AU7" s="464" t="s">
        <v>91</v>
      </c>
      <c r="AV7" s="465"/>
      <c r="AW7" s="465"/>
      <c r="AX7" s="465"/>
      <c r="AY7" s="420" t="s">
        <v>102</v>
      </c>
      <c r="AZ7" s="421"/>
      <c r="BA7" s="421"/>
      <c r="BB7" s="421"/>
      <c r="BC7" s="421"/>
      <c r="BD7" s="421"/>
      <c r="BE7" s="421"/>
      <c r="BF7" s="421"/>
      <c r="BG7" s="421"/>
      <c r="BH7" s="421"/>
      <c r="BI7" s="421"/>
      <c r="BJ7" s="421"/>
      <c r="BK7" s="421"/>
      <c r="BL7" s="421"/>
      <c r="BM7" s="422"/>
      <c r="BN7" s="406">
        <v>10193</v>
      </c>
      <c r="BO7" s="407"/>
      <c r="BP7" s="407"/>
      <c r="BQ7" s="407"/>
      <c r="BR7" s="407"/>
      <c r="BS7" s="407"/>
      <c r="BT7" s="407"/>
      <c r="BU7" s="408"/>
      <c r="BV7" s="406">
        <v>13666</v>
      </c>
      <c r="BW7" s="407"/>
      <c r="BX7" s="407"/>
      <c r="BY7" s="407"/>
      <c r="BZ7" s="407"/>
      <c r="CA7" s="407"/>
      <c r="CB7" s="407"/>
      <c r="CC7" s="408"/>
      <c r="CD7" s="446" t="s">
        <v>103</v>
      </c>
      <c r="CE7" s="366"/>
      <c r="CF7" s="366"/>
      <c r="CG7" s="366"/>
      <c r="CH7" s="366"/>
      <c r="CI7" s="366"/>
      <c r="CJ7" s="366"/>
      <c r="CK7" s="366"/>
      <c r="CL7" s="366"/>
      <c r="CM7" s="366"/>
      <c r="CN7" s="366"/>
      <c r="CO7" s="366"/>
      <c r="CP7" s="366"/>
      <c r="CQ7" s="366"/>
      <c r="CR7" s="366"/>
      <c r="CS7" s="447"/>
      <c r="CT7" s="406">
        <v>3583756</v>
      </c>
      <c r="CU7" s="407"/>
      <c r="CV7" s="407"/>
      <c r="CW7" s="407"/>
      <c r="CX7" s="407"/>
      <c r="CY7" s="407"/>
      <c r="CZ7" s="407"/>
      <c r="DA7" s="408"/>
      <c r="DB7" s="406">
        <v>3545176</v>
      </c>
      <c r="DC7" s="407"/>
      <c r="DD7" s="407"/>
      <c r="DE7" s="407"/>
      <c r="DF7" s="407"/>
      <c r="DG7" s="407"/>
      <c r="DH7" s="407"/>
      <c r="DI7" s="408"/>
    </row>
    <row r="8" spans="1:119" ht="18.75" customHeight="1" thickBot="1" x14ac:dyDescent="0.2">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104</v>
      </c>
      <c r="AN8" s="363"/>
      <c r="AO8" s="363"/>
      <c r="AP8" s="363"/>
      <c r="AQ8" s="363"/>
      <c r="AR8" s="363"/>
      <c r="AS8" s="363"/>
      <c r="AT8" s="364"/>
      <c r="AU8" s="464" t="s">
        <v>91</v>
      </c>
      <c r="AV8" s="465"/>
      <c r="AW8" s="465"/>
      <c r="AX8" s="465"/>
      <c r="AY8" s="420" t="s">
        <v>105</v>
      </c>
      <c r="AZ8" s="421"/>
      <c r="BA8" s="421"/>
      <c r="BB8" s="421"/>
      <c r="BC8" s="421"/>
      <c r="BD8" s="421"/>
      <c r="BE8" s="421"/>
      <c r="BF8" s="421"/>
      <c r="BG8" s="421"/>
      <c r="BH8" s="421"/>
      <c r="BI8" s="421"/>
      <c r="BJ8" s="421"/>
      <c r="BK8" s="421"/>
      <c r="BL8" s="421"/>
      <c r="BM8" s="422"/>
      <c r="BN8" s="406">
        <v>268258</v>
      </c>
      <c r="BO8" s="407"/>
      <c r="BP8" s="407"/>
      <c r="BQ8" s="407"/>
      <c r="BR8" s="407"/>
      <c r="BS8" s="407"/>
      <c r="BT8" s="407"/>
      <c r="BU8" s="408"/>
      <c r="BV8" s="406">
        <v>206594</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0.4</v>
      </c>
      <c r="CU8" s="510"/>
      <c r="CV8" s="510"/>
      <c r="CW8" s="510"/>
      <c r="CX8" s="510"/>
      <c r="CY8" s="510"/>
      <c r="CZ8" s="510"/>
      <c r="DA8" s="511"/>
      <c r="DB8" s="509">
        <v>0.41</v>
      </c>
      <c r="DC8" s="510"/>
      <c r="DD8" s="510"/>
      <c r="DE8" s="510"/>
      <c r="DF8" s="510"/>
      <c r="DG8" s="510"/>
      <c r="DH8" s="510"/>
      <c r="DI8" s="511"/>
    </row>
    <row r="9" spans="1:119" ht="18.75" customHeight="1" thickBot="1" x14ac:dyDescent="0.2">
      <c r="A9" s="163"/>
      <c r="B9" s="538" t="s">
        <v>107</v>
      </c>
      <c r="C9" s="539"/>
      <c r="D9" s="539"/>
      <c r="E9" s="539"/>
      <c r="F9" s="539"/>
      <c r="G9" s="539"/>
      <c r="H9" s="539"/>
      <c r="I9" s="539"/>
      <c r="J9" s="539"/>
      <c r="K9" s="457"/>
      <c r="L9" s="540" t="s">
        <v>108</v>
      </c>
      <c r="M9" s="541"/>
      <c r="N9" s="541"/>
      <c r="O9" s="541"/>
      <c r="P9" s="541"/>
      <c r="Q9" s="542"/>
      <c r="R9" s="543">
        <v>7114</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91</v>
      </c>
      <c r="AV9" s="465"/>
      <c r="AW9" s="465"/>
      <c r="AX9" s="465"/>
      <c r="AY9" s="420" t="s">
        <v>111</v>
      </c>
      <c r="AZ9" s="421"/>
      <c r="BA9" s="421"/>
      <c r="BB9" s="421"/>
      <c r="BC9" s="421"/>
      <c r="BD9" s="421"/>
      <c r="BE9" s="421"/>
      <c r="BF9" s="421"/>
      <c r="BG9" s="421"/>
      <c r="BH9" s="421"/>
      <c r="BI9" s="421"/>
      <c r="BJ9" s="421"/>
      <c r="BK9" s="421"/>
      <c r="BL9" s="421"/>
      <c r="BM9" s="422"/>
      <c r="BN9" s="406">
        <v>61664</v>
      </c>
      <c r="BO9" s="407"/>
      <c r="BP9" s="407"/>
      <c r="BQ9" s="407"/>
      <c r="BR9" s="407"/>
      <c r="BS9" s="407"/>
      <c r="BT9" s="407"/>
      <c r="BU9" s="408"/>
      <c r="BV9" s="406">
        <v>-70861</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16</v>
      </c>
      <c r="CU9" s="404"/>
      <c r="CV9" s="404"/>
      <c r="CW9" s="404"/>
      <c r="CX9" s="404"/>
      <c r="CY9" s="404"/>
      <c r="CZ9" s="404"/>
      <c r="DA9" s="405"/>
      <c r="DB9" s="403">
        <v>16</v>
      </c>
      <c r="DC9" s="404"/>
      <c r="DD9" s="404"/>
      <c r="DE9" s="404"/>
      <c r="DF9" s="404"/>
      <c r="DG9" s="404"/>
      <c r="DH9" s="404"/>
      <c r="DI9" s="405"/>
    </row>
    <row r="10" spans="1:119" ht="18.75" customHeight="1" thickBot="1" x14ac:dyDescent="0.2">
      <c r="A10" s="163"/>
      <c r="B10" s="538"/>
      <c r="C10" s="539"/>
      <c r="D10" s="539"/>
      <c r="E10" s="539"/>
      <c r="F10" s="539"/>
      <c r="G10" s="539"/>
      <c r="H10" s="539"/>
      <c r="I10" s="539"/>
      <c r="J10" s="539"/>
      <c r="K10" s="457"/>
      <c r="L10" s="362" t="s">
        <v>113</v>
      </c>
      <c r="M10" s="363"/>
      <c r="N10" s="363"/>
      <c r="O10" s="363"/>
      <c r="P10" s="363"/>
      <c r="Q10" s="364"/>
      <c r="R10" s="359">
        <v>7739</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115</v>
      </c>
      <c r="AV10" s="465"/>
      <c r="AW10" s="465"/>
      <c r="AX10" s="465"/>
      <c r="AY10" s="420" t="s">
        <v>116</v>
      </c>
      <c r="AZ10" s="421"/>
      <c r="BA10" s="421"/>
      <c r="BB10" s="421"/>
      <c r="BC10" s="421"/>
      <c r="BD10" s="421"/>
      <c r="BE10" s="421"/>
      <c r="BF10" s="421"/>
      <c r="BG10" s="421"/>
      <c r="BH10" s="421"/>
      <c r="BI10" s="421"/>
      <c r="BJ10" s="421"/>
      <c r="BK10" s="421"/>
      <c r="BL10" s="421"/>
      <c r="BM10" s="422"/>
      <c r="BN10" s="406">
        <v>191344</v>
      </c>
      <c r="BO10" s="407"/>
      <c r="BP10" s="407"/>
      <c r="BQ10" s="407"/>
      <c r="BR10" s="407"/>
      <c r="BS10" s="407"/>
      <c r="BT10" s="407"/>
      <c r="BU10" s="408"/>
      <c r="BV10" s="406">
        <v>208573</v>
      </c>
      <c r="BW10" s="407"/>
      <c r="BX10" s="407"/>
      <c r="BY10" s="407"/>
      <c r="BZ10" s="407"/>
      <c r="CA10" s="407"/>
      <c r="CB10" s="407"/>
      <c r="CC10" s="408"/>
      <c r="CD10" s="166" t="s">
        <v>117</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38"/>
      <c r="C11" s="539"/>
      <c r="D11" s="539"/>
      <c r="E11" s="539"/>
      <c r="F11" s="539"/>
      <c r="G11" s="539"/>
      <c r="H11" s="539"/>
      <c r="I11" s="539"/>
      <c r="J11" s="539"/>
      <c r="K11" s="457"/>
      <c r="L11" s="367" t="s">
        <v>118</v>
      </c>
      <c r="M11" s="368"/>
      <c r="N11" s="368"/>
      <c r="O11" s="368"/>
      <c r="P11" s="368"/>
      <c r="Q11" s="369"/>
      <c r="R11" s="535" t="s">
        <v>119</v>
      </c>
      <c r="S11" s="536"/>
      <c r="T11" s="536"/>
      <c r="U11" s="536"/>
      <c r="V11" s="537"/>
      <c r="W11" s="547"/>
      <c r="X11" s="357"/>
      <c r="Y11" s="357"/>
      <c r="Z11" s="357"/>
      <c r="AA11" s="357"/>
      <c r="AB11" s="357"/>
      <c r="AC11" s="357"/>
      <c r="AD11" s="357"/>
      <c r="AE11" s="357"/>
      <c r="AF11" s="357"/>
      <c r="AG11" s="357"/>
      <c r="AH11" s="357"/>
      <c r="AI11" s="357"/>
      <c r="AJ11" s="357"/>
      <c r="AK11" s="357"/>
      <c r="AL11" s="548"/>
      <c r="AM11" s="463" t="s">
        <v>120</v>
      </c>
      <c r="AN11" s="363"/>
      <c r="AO11" s="363"/>
      <c r="AP11" s="363"/>
      <c r="AQ11" s="363"/>
      <c r="AR11" s="363"/>
      <c r="AS11" s="363"/>
      <c r="AT11" s="364"/>
      <c r="AU11" s="464" t="s">
        <v>91</v>
      </c>
      <c r="AV11" s="465"/>
      <c r="AW11" s="465"/>
      <c r="AX11" s="465"/>
      <c r="AY11" s="420" t="s">
        <v>121</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122</v>
      </c>
      <c r="CE11" s="366"/>
      <c r="CF11" s="366"/>
      <c r="CG11" s="366"/>
      <c r="CH11" s="366"/>
      <c r="CI11" s="366"/>
      <c r="CJ11" s="366"/>
      <c r="CK11" s="366"/>
      <c r="CL11" s="366"/>
      <c r="CM11" s="366"/>
      <c r="CN11" s="366"/>
      <c r="CO11" s="366"/>
      <c r="CP11" s="366"/>
      <c r="CQ11" s="366"/>
      <c r="CR11" s="366"/>
      <c r="CS11" s="447"/>
      <c r="CT11" s="509" t="s">
        <v>123</v>
      </c>
      <c r="CU11" s="510"/>
      <c r="CV11" s="510"/>
      <c r="CW11" s="510"/>
      <c r="CX11" s="510"/>
      <c r="CY11" s="510"/>
      <c r="CZ11" s="510"/>
      <c r="DA11" s="511"/>
      <c r="DB11" s="509" t="s">
        <v>123</v>
      </c>
      <c r="DC11" s="510"/>
      <c r="DD11" s="510"/>
      <c r="DE11" s="510"/>
      <c r="DF11" s="510"/>
      <c r="DG11" s="510"/>
      <c r="DH11" s="510"/>
      <c r="DI11" s="511"/>
    </row>
    <row r="12" spans="1:119" ht="18.75" customHeight="1" x14ac:dyDescent="0.15">
      <c r="A12" s="163"/>
      <c r="B12" s="512" t="s">
        <v>124</v>
      </c>
      <c r="C12" s="513"/>
      <c r="D12" s="513"/>
      <c r="E12" s="513"/>
      <c r="F12" s="513"/>
      <c r="G12" s="513"/>
      <c r="H12" s="513"/>
      <c r="I12" s="513"/>
      <c r="J12" s="513"/>
      <c r="K12" s="514"/>
      <c r="L12" s="521" t="s">
        <v>125</v>
      </c>
      <c r="M12" s="522"/>
      <c r="N12" s="522"/>
      <c r="O12" s="522"/>
      <c r="P12" s="522"/>
      <c r="Q12" s="523"/>
      <c r="R12" s="524">
        <v>6222</v>
      </c>
      <c r="S12" s="525"/>
      <c r="T12" s="525"/>
      <c r="U12" s="525"/>
      <c r="V12" s="526"/>
      <c r="W12" s="527" t="s">
        <v>1</v>
      </c>
      <c r="X12" s="465"/>
      <c r="Y12" s="465"/>
      <c r="Z12" s="465"/>
      <c r="AA12" s="465"/>
      <c r="AB12" s="528"/>
      <c r="AC12" s="529" t="s">
        <v>126</v>
      </c>
      <c r="AD12" s="530"/>
      <c r="AE12" s="530"/>
      <c r="AF12" s="530"/>
      <c r="AG12" s="531"/>
      <c r="AH12" s="529" t="s">
        <v>127</v>
      </c>
      <c r="AI12" s="530"/>
      <c r="AJ12" s="530"/>
      <c r="AK12" s="530"/>
      <c r="AL12" s="532"/>
      <c r="AM12" s="463" t="s">
        <v>128</v>
      </c>
      <c r="AN12" s="363"/>
      <c r="AO12" s="363"/>
      <c r="AP12" s="363"/>
      <c r="AQ12" s="363"/>
      <c r="AR12" s="363"/>
      <c r="AS12" s="363"/>
      <c r="AT12" s="364"/>
      <c r="AU12" s="464" t="s">
        <v>91</v>
      </c>
      <c r="AV12" s="465"/>
      <c r="AW12" s="465"/>
      <c r="AX12" s="465"/>
      <c r="AY12" s="420" t="s">
        <v>129</v>
      </c>
      <c r="AZ12" s="421"/>
      <c r="BA12" s="421"/>
      <c r="BB12" s="421"/>
      <c r="BC12" s="421"/>
      <c r="BD12" s="421"/>
      <c r="BE12" s="421"/>
      <c r="BF12" s="421"/>
      <c r="BG12" s="421"/>
      <c r="BH12" s="421"/>
      <c r="BI12" s="421"/>
      <c r="BJ12" s="421"/>
      <c r="BK12" s="421"/>
      <c r="BL12" s="421"/>
      <c r="BM12" s="422"/>
      <c r="BN12" s="406">
        <v>7342</v>
      </c>
      <c r="BO12" s="407"/>
      <c r="BP12" s="407"/>
      <c r="BQ12" s="407"/>
      <c r="BR12" s="407"/>
      <c r="BS12" s="407"/>
      <c r="BT12" s="407"/>
      <c r="BU12" s="408"/>
      <c r="BV12" s="406">
        <v>0</v>
      </c>
      <c r="BW12" s="407"/>
      <c r="BX12" s="407"/>
      <c r="BY12" s="407"/>
      <c r="BZ12" s="407"/>
      <c r="CA12" s="407"/>
      <c r="CB12" s="407"/>
      <c r="CC12" s="408"/>
      <c r="CD12" s="446" t="s">
        <v>130</v>
      </c>
      <c r="CE12" s="366"/>
      <c r="CF12" s="366"/>
      <c r="CG12" s="366"/>
      <c r="CH12" s="366"/>
      <c r="CI12" s="366"/>
      <c r="CJ12" s="366"/>
      <c r="CK12" s="366"/>
      <c r="CL12" s="366"/>
      <c r="CM12" s="366"/>
      <c r="CN12" s="366"/>
      <c r="CO12" s="366"/>
      <c r="CP12" s="366"/>
      <c r="CQ12" s="366"/>
      <c r="CR12" s="366"/>
      <c r="CS12" s="447"/>
      <c r="CT12" s="509" t="s">
        <v>123</v>
      </c>
      <c r="CU12" s="510"/>
      <c r="CV12" s="510"/>
      <c r="CW12" s="510"/>
      <c r="CX12" s="510"/>
      <c r="CY12" s="510"/>
      <c r="CZ12" s="510"/>
      <c r="DA12" s="511"/>
      <c r="DB12" s="509" t="s">
        <v>123</v>
      </c>
      <c r="DC12" s="510"/>
      <c r="DD12" s="510"/>
      <c r="DE12" s="510"/>
      <c r="DF12" s="510"/>
      <c r="DG12" s="510"/>
      <c r="DH12" s="510"/>
      <c r="DI12" s="511"/>
    </row>
    <row r="13" spans="1:119" ht="18.75" customHeight="1" x14ac:dyDescent="0.15">
      <c r="A13" s="163"/>
      <c r="B13" s="515"/>
      <c r="C13" s="516"/>
      <c r="D13" s="516"/>
      <c r="E13" s="516"/>
      <c r="F13" s="516"/>
      <c r="G13" s="516"/>
      <c r="H13" s="516"/>
      <c r="I13" s="516"/>
      <c r="J13" s="516"/>
      <c r="K13" s="517"/>
      <c r="L13" s="172"/>
      <c r="M13" s="490" t="s">
        <v>131</v>
      </c>
      <c r="N13" s="491"/>
      <c r="O13" s="491"/>
      <c r="P13" s="491"/>
      <c r="Q13" s="492"/>
      <c r="R13" s="493">
        <v>6128</v>
      </c>
      <c r="S13" s="494"/>
      <c r="T13" s="494"/>
      <c r="U13" s="494"/>
      <c r="V13" s="495"/>
      <c r="W13" s="496" t="s">
        <v>132</v>
      </c>
      <c r="X13" s="392"/>
      <c r="Y13" s="392"/>
      <c r="Z13" s="392"/>
      <c r="AA13" s="392"/>
      <c r="AB13" s="393"/>
      <c r="AC13" s="359">
        <v>483</v>
      </c>
      <c r="AD13" s="360"/>
      <c r="AE13" s="360"/>
      <c r="AF13" s="360"/>
      <c r="AG13" s="361"/>
      <c r="AH13" s="359">
        <v>583</v>
      </c>
      <c r="AI13" s="360"/>
      <c r="AJ13" s="360"/>
      <c r="AK13" s="360"/>
      <c r="AL13" s="419"/>
      <c r="AM13" s="463" t="s">
        <v>133</v>
      </c>
      <c r="AN13" s="363"/>
      <c r="AO13" s="363"/>
      <c r="AP13" s="363"/>
      <c r="AQ13" s="363"/>
      <c r="AR13" s="363"/>
      <c r="AS13" s="363"/>
      <c r="AT13" s="364"/>
      <c r="AU13" s="464" t="s">
        <v>115</v>
      </c>
      <c r="AV13" s="465"/>
      <c r="AW13" s="465"/>
      <c r="AX13" s="465"/>
      <c r="AY13" s="420" t="s">
        <v>134</v>
      </c>
      <c r="AZ13" s="421"/>
      <c r="BA13" s="421"/>
      <c r="BB13" s="421"/>
      <c r="BC13" s="421"/>
      <c r="BD13" s="421"/>
      <c r="BE13" s="421"/>
      <c r="BF13" s="421"/>
      <c r="BG13" s="421"/>
      <c r="BH13" s="421"/>
      <c r="BI13" s="421"/>
      <c r="BJ13" s="421"/>
      <c r="BK13" s="421"/>
      <c r="BL13" s="421"/>
      <c r="BM13" s="422"/>
      <c r="BN13" s="406">
        <v>245666</v>
      </c>
      <c r="BO13" s="407"/>
      <c r="BP13" s="407"/>
      <c r="BQ13" s="407"/>
      <c r="BR13" s="407"/>
      <c r="BS13" s="407"/>
      <c r="BT13" s="407"/>
      <c r="BU13" s="408"/>
      <c r="BV13" s="406">
        <v>137712</v>
      </c>
      <c r="BW13" s="407"/>
      <c r="BX13" s="407"/>
      <c r="BY13" s="407"/>
      <c r="BZ13" s="407"/>
      <c r="CA13" s="407"/>
      <c r="CB13" s="407"/>
      <c r="CC13" s="408"/>
      <c r="CD13" s="446" t="s">
        <v>135</v>
      </c>
      <c r="CE13" s="366"/>
      <c r="CF13" s="366"/>
      <c r="CG13" s="366"/>
      <c r="CH13" s="366"/>
      <c r="CI13" s="366"/>
      <c r="CJ13" s="366"/>
      <c r="CK13" s="366"/>
      <c r="CL13" s="366"/>
      <c r="CM13" s="366"/>
      <c r="CN13" s="366"/>
      <c r="CO13" s="366"/>
      <c r="CP13" s="366"/>
      <c r="CQ13" s="366"/>
      <c r="CR13" s="366"/>
      <c r="CS13" s="447"/>
      <c r="CT13" s="403">
        <v>12.5</v>
      </c>
      <c r="CU13" s="404"/>
      <c r="CV13" s="404"/>
      <c r="CW13" s="404"/>
      <c r="CX13" s="404"/>
      <c r="CY13" s="404"/>
      <c r="CZ13" s="404"/>
      <c r="DA13" s="405"/>
      <c r="DB13" s="403">
        <v>12.5</v>
      </c>
      <c r="DC13" s="404"/>
      <c r="DD13" s="404"/>
      <c r="DE13" s="404"/>
      <c r="DF13" s="404"/>
      <c r="DG13" s="404"/>
      <c r="DH13" s="404"/>
      <c r="DI13" s="405"/>
    </row>
    <row r="14" spans="1:119" ht="18.75" customHeight="1" thickBot="1" x14ac:dyDescent="0.2">
      <c r="A14" s="163"/>
      <c r="B14" s="515"/>
      <c r="C14" s="516"/>
      <c r="D14" s="516"/>
      <c r="E14" s="516"/>
      <c r="F14" s="516"/>
      <c r="G14" s="516"/>
      <c r="H14" s="516"/>
      <c r="I14" s="516"/>
      <c r="J14" s="516"/>
      <c r="K14" s="517"/>
      <c r="L14" s="480" t="s">
        <v>136</v>
      </c>
      <c r="M14" s="533"/>
      <c r="N14" s="533"/>
      <c r="O14" s="533"/>
      <c r="P14" s="533"/>
      <c r="Q14" s="534"/>
      <c r="R14" s="493">
        <v>6409</v>
      </c>
      <c r="S14" s="494"/>
      <c r="T14" s="494"/>
      <c r="U14" s="494"/>
      <c r="V14" s="495"/>
      <c r="W14" s="497"/>
      <c r="X14" s="395"/>
      <c r="Y14" s="395"/>
      <c r="Z14" s="395"/>
      <c r="AA14" s="395"/>
      <c r="AB14" s="396"/>
      <c r="AC14" s="486">
        <v>15.2</v>
      </c>
      <c r="AD14" s="487"/>
      <c r="AE14" s="487"/>
      <c r="AF14" s="487"/>
      <c r="AG14" s="488"/>
      <c r="AH14" s="486">
        <v>16.399999999999999</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137</v>
      </c>
      <c r="CE14" s="444"/>
      <c r="CF14" s="444"/>
      <c r="CG14" s="444"/>
      <c r="CH14" s="444"/>
      <c r="CI14" s="444"/>
      <c r="CJ14" s="444"/>
      <c r="CK14" s="444"/>
      <c r="CL14" s="444"/>
      <c r="CM14" s="444"/>
      <c r="CN14" s="444"/>
      <c r="CO14" s="444"/>
      <c r="CP14" s="444"/>
      <c r="CQ14" s="444"/>
      <c r="CR14" s="444"/>
      <c r="CS14" s="445"/>
      <c r="CT14" s="503">
        <v>6.1</v>
      </c>
      <c r="CU14" s="504"/>
      <c r="CV14" s="504"/>
      <c r="CW14" s="504"/>
      <c r="CX14" s="504"/>
      <c r="CY14" s="504"/>
      <c r="CZ14" s="504"/>
      <c r="DA14" s="505"/>
      <c r="DB14" s="503">
        <v>18.100000000000001</v>
      </c>
      <c r="DC14" s="504"/>
      <c r="DD14" s="504"/>
      <c r="DE14" s="504"/>
      <c r="DF14" s="504"/>
      <c r="DG14" s="504"/>
      <c r="DH14" s="504"/>
      <c r="DI14" s="505"/>
    </row>
    <row r="15" spans="1:119" ht="18.75" customHeight="1" x14ac:dyDescent="0.15">
      <c r="A15" s="163"/>
      <c r="B15" s="515"/>
      <c r="C15" s="516"/>
      <c r="D15" s="516"/>
      <c r="E15" s="516"/>
      <c r="F15" s="516"/>
      <c r="G15" s="516"/>
      <c r="H15" s="516"/>
      <c r="I15" s="516"/>
      <c r="J15" s="516"/>
      <c r="K15" s="517"/>
      <c r="L15" s="172"/>
      <c r="M15" s="490" t="s">
        <v>131</v>
      </c>
      <c r="N15" s="491"/>
      <c r="O15" s="491"/>
      <c r="P15" s="491"/>
      <c r="Q15" s="492"/>
      <c r="R15" s="493">
        <v>6332</v>
      </c>
      <c r="S15" s="494"/>
      <c r="T15" s="494"/>
      <c r="U15" s="494"/>
      <c r="V15" s="495"/>
      <c r="W15" s="496" t="s">
        <v>138</v>
      </c>
      <c r="X15" s="392"/>
      <c r="Y15" s="392"/>
      <c r="Z15" s="392"/>
      <c r="AA15" s="392"/>
      <c r="AB15" s="393"/>
      <c r="AC15" s="359">
        <v>602</v>
      </c>
      <c r="AD15" s="360"/>
      <c r="AE15" s="360"/>
      <c r="AF15" s="360"/>
      <c r="AG15" s="361"/>
      <c r="AH15" s="359">
        <v>652</v>
      </c>
      <c r="AI15" s="360"/>
      <c r="AJ15" s="360"/>
      <c r="AK15" s="360"/>
      <c r="AL15" s="419"/>
      <c r="AM15" s="463"/>
      <c r="AN15" s="363"/>
      <c r="AO15" s="363"/>
      <c r="AP15" s="363"/>
      <c r="AQ15" s="363"/>
      <c r="AR15" s="363"/>
      <c r="AS15" s="363"/>
      <c r="AT15" s="364"/>
      <c r="AU15" s="464"/>
      <c r="AV15" s="465"/>
      <c r="AW15" s="465"/>
      <c r="AX15" s="465"/>
      <c r="AY15" s="432" t="s">
        <v>139</v>
      </c>
      <c r="AZ15" s="433"/>
      <c r="BA15" s="433"/>
      <c r="BB15" s="433"/>
      <c r="BC15" s="433"/>
      <c r="BD15" s="433"/>
      <c r="BE15" s="433"/>
      <c r="BF15" s="433"/>
      <c r="BG15" s="433"/>
      <c r="BH15" s="433"/>
      <c r="BI15" s="433"/>
      <c r="BJ15" s="433"/>
      <c r="BK15" s="433"/>
      <c r="BL15" s="433"/>
      <c r="BM15" s="434"/>
      <c r="BN15" s="435">
        <v>1240597</v>
      </c>
      <c r="BO15" s="436"/>
      <c r="BP15" s="436"/>
      <c r="BQ15" s="436"/>
      <c r="BR15" s="436"/>
      <c r="BS15" s="436"/>
      <c r="BT15" s="436"/>
      <c r="BU15" s="437"/>
      <c r="BV15" s="435">
        <v>1277689</v>
      </c>
      <c r="BW15" s="436"/>
      <c r="BX15" s="436"/>
      <c r="BY15" s="436"/>
      <c r="BZ15" s="436"/>
      <c r="CA15" s="436"/>
      <c r="CB15" s="436"/>
      <c r="CC15" s="437"/>
      <c r="CD15" s="506" t="s">
        <v>140</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15"/>
      <c r="C16" s="516"/>
      <c r="D16" s="516"/>
      <c r="E16" s="516"/>
      <c r="F16" s="516"/>
      <c r="G16" s="516"/>
      <c r="H16" s="516"/>
      <c r="I16" s="516"/>
      <c r="J16" s="516"/>
      <c r="K16" s="517"/>
      <c r="L16" s="480" t="s">
        <v>141</v>
      </c>
      <c r="M16" s="481"/>
      <c r="N16" s="481"/>
      <c r="O16" s="481"/>
      <c r="P16" s="481"/>
      <c r="Q16" s="482"/>
      <c r="R16" s="483" t="s">
        <v>142</v>
      </c>
      <c r="S16" s="484"/>
      <c r="T16" s="484"/>
      <c r="U16" s="484"/>
      <c r="V16" s="485"/>
      <c r="W16" s="497"/>
      <c r="X16" s="395"/>
      <c r="Y16" s="395"/>
      <c r="Z16" s="395"/>
      <c r="AA16" s="395"/>
      <c r="AB16" s="396"/>
      <c r="AC16" s="486">
        <v>19</v>
      </c>
      <c r="AD16" s="487"/>
      <c r="AE16" s="487"/>
      <c r="AF16" s="487"/>
      <c r="AG16" s="488"/>
      <c r="AH16" s="486">
        <v>18.3</v>
      </c>
      <c r="AI16" s="487"/>
      <c r="AJ16" s="487"/>
      <c r="AK16" s="487"/>
      <c r="AL16" s="489"/>
      <c r="AM16" s="463"/>
      <c r="AN16" s="363"/>
      <c r="AO16" s="363"/>
      <c r="AP16" s="363"/>
      <c r="AQ16" s="363"/>
      <c r="AR16" s="363"/>
      <c r="AS16" s="363"/>
      <c r="AT16" s="364"/>
      <c r="AU16" s="464"/>
      <c r="AV16" s="465"/>
      <c r="AW16" s="465"/>
      <c r="AX16" s="465"/>
      <c r="AY16" s="420" t="s">
        <v>143</v>
      </c>
      <c r="AZ16" s="421"/>
      <c r="BA16" s="421"/>
      <c r="BB16" s="421"/>
      <c r="BC16" s="421"/>
      <c r="BD16" s="421"/>
      <c r="BE16" s="421"/>
      <c r="BF16" s="421"/>
      <c r="BG16" s="421"/>
      <c r="BH16" s="421"/>
      <c r="BI16" s="421"/>
      <c r="BJ16" s="421"/>
      <c r="BK16" s="421"/>
      <c r="BL16" s="421"/>
      <c r="BM16" s="422"/>
      <c r="BN16" s="406">
        <v>3227176</v>
      </c>
      <c r="BO16" s="407"/>
      <c r="BP16" s="407"/>
      <c r="BQ16" s="407"/>
      <c r="BR16" s="407"/>
      <c r="BS16" s="407"/>
      <c r="BT16" s="407"/>
      <c r="BU16" s="408"/>
      <c r="BV16" s="406">
        <v>3163796</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
      <c r="A17" s="163"/>
      <c r="B17" s="518"/>
      <c r="C17" s="519"/>
      <c r="D17" s="519"/>
      <c r="E17" s="519"/>
      <c r="F17" s="519"/>
      <c r="G17" s="519"/>
      <c r="H17" s="519"/>
      <c r="I17" s="519"/>
      <c r="J17" s="519"/>
      <c r="K17" s="520"/>
      <c r="L17" s="177"/>
      <c r="M17" s="499" t="s">
        <v>144</v>
      </c>
      <c r="N17" s="500"/>
      <c r="O17" s="500"/>
      <c r="P17" s="500"/>
      <c r="Q17" s="501"/>
      <c r="R17" s="483" t="s">
        <v>145</v>
      </c>
      <c r="S17" s="484"/>
      <c r="T17" s="484"/>
      <c r="U17" s="484"/>
      <c r="V17" s="485"/>
      <c r="W17" s="496" t="s">
        <v>146</v>
      </c>
      <c r="X17" s="392"/>
      <c r="Y17" s="392"/>
      <c r="Z17" s="392"/>
      <c r="AA17" s="392"/>
      <c r="AB17" s="393"/>
      <c r="AC17" s="359">
        <v>2089</v>
      </c>
      <c r="AD17" s="360"/>
      <c r="AE17" s="360"/>
      <c r="AF17" s="360"/>
      <c r="AG17" s="361"/>
      <c r="AH17" s="359">
        <v>2319</v>
      </c>
      <c r="AI17" s="360"/>
      <c r="AJ17" s="360"/>
      <c r="AK17" s="360"/>
      <c r="AL17" s="419"/>
      <c r="AM17" s="463"/>
      <c r="AN17" s="363"/>
      <c r="AO17" s="363"/>
      <c r="AP17" s="363"/>
      <c r="AQ17" s="363"/>
      <c r="AR17" s="363"/>
      <c r="AS17" s="363"/>
      <c r="AT17" s="364"/>
      <c r="AU17" s="464"/>
      <c r="AV17" s="465"/>
      <c r="AW17" s="465"/>
      <c r="AX17" s="465"/>
      <c r="AY17" s="420" t="s">
        <v>147</v>
      </c>
      <c r="AZ17" s="421"/>
      <c r="BA17" s="421"/>
      <c r="BB17" s="421"/>
      <c r="BC17" s="421"/>
      <c r="BD17" s="421"/>
      <c r="BE17" s="421"/>
      <c r="BF17" s="421"/>
      <c r="BG17" s="421"/>
      <c r="BH17" s="421"/>
      <c r="BI17" s="421"/>
      <c r="BJ17" s="421"/>
      <c r="BK17" s="421"/>
      <c r="BL17" s="421"/>
      <c r="BM17" s="422"/>
      <c r="BN17" s="406">
        <v>1586453</v>
      </c>
      <c r="BO17" s="407"/>
      <c r="BP17" s="407"/>
      <c r="BQ17" s="407"/>
      <c r="BR17" s="407"/>
      <c r="BS17" s="407"/>
      <c r="BT17" s="407"/>
      <c r="BU17" s="408"/>
      <c r="BV17" s="406">
        <v>1635741</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
      <c r="A18" s="163"/>
      <c r="B18" s="456" t="s">
        <v>148</v>
      </c>
      <c r="C18" s="457"/>
      <c r="D18" s="457"/>
      <c r="E18" s="458"/>
      <c r="F18" s="458"/>
      <c r="G18" s="458"/>
      <c r="H18" s="458"/>
      <c r="I18" s="458"/>
      <c r="J18" s="458"/>
      <c r="K18" s="458"/>
      <c r="L18" s="459">
        <v>67.58</v>
      </c>
      <c r="M18" s="459"/>
      <c r="N18" s="459"/>
      <c r="O18" s="459"/>
      <c r="P18" s="459"/>
      <c r="Q18" s="459"/>
      <c r="R18" s="460"/>
      <c r="S18" s="460"/>
      <c r="T18" s="460"/>
      <c r="U18" s="460"/>
      <c r="V18" s="461"/>
      <c r="W18" s="477"/>
      <c r="X18" s="478"/>
      <c r="Y18" s="478"/>
      <c r="Z18" s="478"/>
      <c r="AA18" s="478"/>
      <c r="AB18" s="502"/>
      <c r="AC18" s="376">
        <v>65.8</v>
      </c>
      <c r="AD18" s="377"/>
      <c r="AE18" s="377"/>
      <c r="AF18" s="377"/>
      <c r="AG18" s="462"/>
      <c r="AH18" s="376">
        <v>65.3</v>
      </c>
      <c r="AI18" s="377"/>
      <c r="AJ18" s="377"/>
      <c r="AK18" s="377"/>
      <c r="AL18" s="378"/>
      <c r="AM18" s="463"/>
      <c r="AN18" s="363"/>
      <c r="AO18" s="363"/>
      <c r="AP18" s="363"/>
      <c r="AQ18" s="363"/>
      <c r="AR18" s="363"/>
      <c r="AS18" s="363"/>
      <c r="AT18" s="364"/>
      <c r="AU18" s="464"/>
      <c r="AV18" s="465"/>
      <c r="AW18" s="465"/>
      <c r="AX18" s="465"/>
      <c r="AY18" s="420" t="s">
        <v>149</v>
      </c>
      <c r="AZ18" s="421"/>
      <c r="BA18" s="421"/>
      <c r="BB18" s="421"/>
      <c r="BC18" s="421"/>
      <c r="BD18" s="421"/>
      <c r="BE18" s="421"/>
      <c r="BF18" s="421"/>
      <c r="BG18" s="421"/>
      <c r="BH18" s="421"/>
      <c r="BI18" s="421"/>
      <c r="BJ18" s="421"/>
      <c r="BK18" s="421"/>
      <c r="BL18" s="421"/>
      <c r="BM18" s="422"/>
      <c r="BN18" s="406">
        <v>3156989</v>
      </c>
      <c r="BO18" s="407"/>
      <c r="BP18" s="407"/>
      <c r="BQ18" s="407"/>
      <c r="BR18" s="407"/>
      <c r="BS18" s="407"/>
      <c r="BT18" s="407"/>
      <c r="BU18" s="408"/>
      <c r="BV18" s="406">
        <v>3082881</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
      <c r="A19" s="163"/>
      <c r="B19" s="456" t="s">
        <v>150</v>
      </c>
      <c r="C19" s="457"/>
      <c r="D19" s="457"/>
      <c r="E19" s="458"/>
      <c r="F19" s="458"/>
      <c r="G19" s="458"/>
      <c r="H19" s="458"/>
      <c r="I19" s="458"/>
      <c r="J19" s="458"/>
      <c r="K19" s="458"/>
      <c r="L19" s="466">
        <v>105</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151</v>
      </c>
      <c r="AZ19" s="421"/>
      <c r="BA19" s="421"/>
      <c r="BB19" s="421"/>
      <c r="BC19" s="421"/>
      <c r="BD19" s="421"/>
      <c r="BE19" s="421"/>
      <c r="BF19" s="421"/>
      <c r="BG19" s="421"/>
      <c r="BH19" s="421"/>
      <c r="BI19" s="421"/>
      <c r="BJ19" s="421"/>
      <c r="BK19" s="421"/>
      <c r="BL19" s="421"/>
      <c r="BM19" s="422"/>
      <c r="BN19" s="406">
        <v>4122923</v>
      </c>
      <c r="BO19" s="407"/>
      <c r="BP19" s="407"/>
      <c r="BQ19" s="407"/>
      <c r="BR19" s="407"/>
      <c r="BS19" s="407"/>
      <c r="BT19" s="407"/>
      <c r="BU19" s="408"/>
      <c r="BV19" s="406">
        <v>4277031</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
      <c r="A20" s="163"/>
      <c r="B20" s="456" t="s">
        <v>152</v>
      </c>
      <c r="C20" s="457"/>
      <c r="D20" s="457"/>
      <c r="E20" s="458"/>
      <c r="F20" s="458"/>
      <c r="G20" s="458"/>
      <c r="H20" s="458"/>
      <c r="I20" s="458"/>
      <c r="J20" s="458"/>
      <c r="K20" s="458"/>
      <c r="L20" s="466">
        <v>2769</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
      <c r="A21" s="163"/>
      <c r="B21" s="453" t="s">
        <v>153</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15">
      <c r="A22" s="163"/>
      <c r="B22" s="382" t="s">
        <v>154</v>
      </c>
      <c r="C22" s="383"/>
      <c r="D22" s="384"/>
      <c r="E22" s="391" t="s">
        <v>1</v>
      </c>
      <c r="F22" s="392"/>
      <c r="G22" s="392"/>
      <c r="H22" s="392"/>
      <c r="I22" s="392"/>
      <c r="J22" s="392"/>
      <c r="K22" s="393"/>
      <c r="L22" s="391" t="s">
        <v>155</v>
      </c>
      <c r="M22" s="392"/>
      <c r="N22" s="392"/>
      <c r="O22" s="392"/>
      <c r="P22" s="393"/>
      <c r="Q22" s="397" t="s">
        <v>156</v>
      </c>
      <c r="R22" s="398"/>
      <c r="S22" s="398"/>
      <c r="T22" s="398"/>
      <c r="U22" s="398"/>
      <c r="V22" s="399"/>
      <c r="W22" s="448" t="s">
        <v>157</v>
      </c>
      <c r="X22" s="383"/>
      <c r="Y22" s="384"/>
      <c r="Z22" s="391" t="s">
        <v>1</v>
      </c>
      <c r="AA22" s="392"/>
      <c r="AB22" s="392"/>
      <c r="AC22" s="392"/>
      <c r="AD22" s="392"/>
      <c r="AE22" s="392"/>
      <c r="AF22" s="392"/>
      <c r="AG22" s="393"/>
      <c r="AH22" s="409" t="s">
        <v>158</v>
      </c>
      <c r="AI22" s="392"/>
      <c r="AJ22" s="392"/>
      <c r="AK22" s="392"/>
      <c r="AL22" s="393"/>
      <c r="AM22" s="409" t="s">
        <v>159</v>
      </c>
      <c r="AN22" s="410"/>
      <c r="AO22" s="410"/>
      <c r="AP22" s="410"/>
      <c r="AQ22" s="410"/>
      <c r="AR22" s="411"/>
      <c r="AS22" s="397" t="s">
        <v>156</v>
      </c>
      <c r="AT22" s="398"/>
      <c r="AU22" s="398"/>
      <c r="AV22" s="398"/>
      <c r="AW22" s="398"/>
      <c r="AX22" s="415"/>
      <c r="AY22" s="432" t="s">
        <v>160</v>
      </c>
      <c r="AZ22" s="433"/>
      <c r="BA22" s="433"/>
      <c r="BB22" s="433"/>
      <c r="BC22" s="433"/>
      <c r="BD22" s="433"/>
      <c r="BE22" s="433"/>
      <c r="BF22" s="433"/>
      <c r="BG22" s="433"/>
      <c r="BH22" s="433"/>
      <c r="BI22" s="433"/>
      <c r="BJ22" s="433"/>
      <c r="BK22" s="433"/>
      <c r="BL22" s="433"/>
      <c r="BM22" s="434"/>
      <c r="BN22" s="435">
        <v>5639148</v>
      </c>
      <c r="BO22" s="436"/>
      <c r="BP22" s="436"/>
      <c r="BQ22" s="436"/>
      <c r="BR22" s="436"/>
      <c r="BS22" s="436"/>
      <c r="BT22" s="436"/>
      <c r="BU22" s="437"/>
      <c r="BV22" s="435">
        <v>5974992</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15">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161</v>
      </c>
      <c r="AZ23" s="421"/>
      <c r="BA23" s="421"/>
      <c r="BB23" s="421"/>
      <c r="BC23" s="421"/>
      <c r="BD23" s="421"/>
      <c r="BE23" s="421"/>
      <c r="BF23" s="421"/>
      <c r="BG23" s="421"/>
      <c r="BH23" s="421"/>
      <c r="BI23" s="421"/>
      <c r="BJ23" s="421"/>
      <c r="BK23" s="421"/>
      <c r="BL23" s="421"/>
      <c r="BM23" s="422"/>
      <c r="BN23" s="406">
        <v>5493410</v>
      </c>
      <c r="BO23" s="407"/>
      <c r="BP23" s="407"/>
      <c r="BQ23" s="407"/>
      <c r="BR23" s="407"/>
      <c r="BS23" s="407"/>
      <c r="BT23" s="407"/>
      <c r="BU23" s="408"/>
      <c r="BV23" s="406">
        <v>5831725</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
      <c r="A24" s="163"/>
      <c r="B24" s="385"/>
      <c r="C24" s="386"/>
      <c r="D24" s="387"/>
      <c r="E24" s="362" t="s">
        <v>162</v>
      </c>
      <c r="F24" s="363"/>
      <c r="G24" s="363"/>
      <c r="H24" s="363"/>
      <c r="I24" s="363"/>
      <c r="J24" s="363"/>
      <c r="K24" s="364"/>
      <c r="L24" s="359">
        <v>1</v>
      </c>
      <c r="M24" s="360"/>
      <c r="N24" s="360"/>
      <c r="O24" s="360"/>
      <c r="P24" s="361"/>
      <c r="Q24" s="359">
        <v>7580</v>
      </c>
      <c r="R24" s="360"/>
      <c r="S24" s="360"/>
      <c r="T24" s="360"/>
      <c r="U24" s="360"/>
      <c r="V24" s="361"/>
      <c r="W24" s="449"/>
      <c r="X24" s="386"/>
      <c r="Y24" s="387"/>
      <c r="Z24" s="362" t="s">
        <v>163</v>
      </c>
      <c r="AA24" s="363"/>
      <c r="AB24" s="363"/>
      <c r="AC24" s="363"/>
      <c r="AD24" s="363"/>
      <c r="AE24" s="363"/>
      <c r="AF24" s="363"/>
      <c r="AG24" s="364"/>
      <c r="AH24" s="359">
        <v>73</v>
      </c>
      <c r="AI24" s="360"/>
      <c r="AJ24" s="360"/>
      <c r="AK24" s="360"/>
      <c r="AL24" s="361"/>
      <c r="AM24" s="359">
        <v>234257</v>
      </c>
      <c r="AN24" s="360"/>
      <c r="AO24" s="360"/>
      <c r="AP24" s="360"/>
      <c r="AQ24" s="360"/>
      <c r="AR24" s="361"/>
      <c r="AS24" s="359">
        <v>3209</v>
      </c>
      <c r="AT24" s="360"/>
      <c r="AU24" s="360"/>
      <c r="AV24" s="360"/>
      <c r="AW24" s="360"/>
      <c r="AX24" s="419"/>
      <c r="AY24" s="379" t="s">
        <v>164</v>
      </c>
      <c r="AZ24" s="380"/>
      <c r="BA24" s="380"/>
      <c r="BB24" s="380"/>
      <c r="BC24" s="380"/>
      <c r="BD24" s="380"/>
      <c r="BE24" s="380"/>
      <c r="BF24" s="380"/>
      <c r="BG24" s="380"/>
      <c r="BH24" s="380"/>
      <c r="BI24" s="380"/>
      <c r="BJ24" s="380"/>
      <c r="BK24" s="380"/>
      <c r="BL24" s="380"/>
      <c r="BM24" s="381"/>
      <c r="BN24" s="406">
        <v>3574540</v>
      </c>
      <c r="BO24" s="407"/>
      <c r="BP24" s="407"/>
      <c r="BQ24" s="407"/>
      <c r="BR24" s="407"/>
      <c r="BS24" s="407"/>
      <c r="BT24" s="407"/>
      <c r="BU24" s="408"/>
      <c r="BV24" s="406">
        <v>3666935</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15">
      <c r="A25" s="163"/>
      <c r="B25" s="385"/>
      <c r="C25" s="386"/>
      <c r="D25" s="387"/>
      <c r="E25" s="362" t="s">
        <v>165</v>
      </c>
      <c r="F25" s="363"/>
      <c r="G25" s="363"/>
      <c r="H25" s="363"/>
      <c r="I25" s="363"/>
      <c r="J25" s="363"/>
      <c r="K25" s="364"/>
      <c r="L25" s="359">
        <v>1</v>
      </c>
      <c r="M25" s="360"/>
      <c r="N25" s="360"/>
      <c r="O25" s="360"/>
      <c r="P25" s="361"/>
      <c r="Q25" s="359">
        <v>5690</v>
      </c>
      <c r="R25" s="360"/>
      <c r="S25" s="360"/>
      <c r="T25" s="360"/>
      <c r="U25" s="360"/>
      <c r="V25" s="361"/>
      <c r="W25" s="449"/>
      <c r="X25" s="386"/>
      <c r="Y25" s="387"/>
      <c r="Z25" s="362" t="s">
        <v>166</v>
      </c>
      <c r="AA25" s="363"/>
      <c r="AB25" s="363"/>
      <c r="AC25" s="363"/>
      <c r="AD25" s="363"/>
      <c r="AE25" s="363"/>
      <c r="AF25" s="363"/>
      <c r="AG25" s="364"/>
      <c r="AH25" s="359" t="s">
        <v>123</v>
      </c>
      <c r="AI25" s="360"/>
      <c r="AJ25" s="360"/>
      <c r="AK25" s="360"/>
      <c r="AL25" s="361"/>
      <c r="AM25" s="359" t="s">
        <v>123</v>
      </c>
      <c r="AN25" s="360"/>
      <c r="AO25" s="360"/>
      <c r="AP25" s="360"/>
      <c r="AQ25" s="360"/>
      <c r="AR25" s="361"/>
      <c r="AS25" s="359" t="s">
        <v>123</v>
      </c>
      <c r="AT25" s="360"/>
      <c r="AU25" s="360"/>
      <c r="AV25" s="360"/>
      <c r="AW25" s="360"/>
      <c r="AX25" s="419"/>
      <c r="AY25" s="432" t="s">
        <v>167</v>
      </c>
      <c r="AZ25" s="433"/>
      <c r="BA25" s="433"/>
      <c r="BB25" s="433"/>
      <c r="BC25" s="433"/>
      <c r="BD25" s="433"/>
      <c r="BE25" s="433"/>
      <c r="BF25" s="433"/>
      <c r="BG25" s="433"/>
      <c r="BH25" s="433"/>
      <c r="BI25" s="433"/>
      <c r="BJ25" s="433"/>
      <c r="BK25" s="433"/>
      <c r="BL25" s="433"/>
      <c r="BM25" s="434"/>
      <c r="BN25" s="435">
        <v>390651</v>
      </c>
      <c r="BO25" s="436"/>
      <c r="BP25" s="436"/>
      <c r="BQ25" s="436"/>
      <c r="BR25" s="436"/>
      <c r="BS25" s="436"/>
      <c r="BT25" s="436"/>
      <c r="BU25" s="437"/>
      <c r="BV25" s="435">
        <v>249401</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15">
      <c r="A26" s="163"/>
      <c r="B26" s="385"/>
      <c r="C26" s="386"/>
      <c r="D26" s="387"/>
      <c r="E26" s="362" t="s">
        <v>168</v>
      </c>
      <c r="F26" s="363"/>
      <c r="G26" s="363"/>
      <c r="H26" s="363"/>
      <c r="I26" s="363"/>
      <c r="J26" s="363"/>
      <c r="K26" s="364"/>
      <c r="L26" s="359">
        <v>1</v>
      </c>
      <c r="M26" s="360"/>
      <c r="N26" s="360"/>
      <c r="O26" s="360"/>
      <c r="P26" s="361"/>
      <c r="Q26" s="359">
        <v>5310</v>
      </c>
      <c r="R26" s="360"/>
      <c r="S26" s="360"/>
      <c r="T26" s="360"/>
      <c r="U26" s="360"/>
      <c r="V26" s="361"/>
      <c r="W26" s="449"/>
      <c r="X26" s="386"/>
      <c r="Y26" s="387"/>
      <c r="Z26" s="362" t="s">
        <v>169</v>
      </c>
      <c r="AA26" s="417"/>
      <c r="AB26" s="417"/>
      <c r="AC26" s="417"/>
      <c r="AD26" s="417"/>
      <c r="AE26" s="417"/>
      <c r="AF26" s="417"/>
      <c r="AG26" s="418"/>
      <c r="AH26" s="359">
        <v>3</v>
      </c>
      <c r="AI26" s="360"/>
      <c r="AJ26" s="360"/>
      <c r="AK26" s="360"/>
      <c r="AL26" s="361"/>
      <c r="AM26" s="359">
        <v>9885</v>
      </c>
      <c r="AN26" s="360"/>
      <c r="AO26" s="360"/>
      <c r="AP26" s="360"/>
      <c r="AQ26" s="360"/>
      <c r="AR26" s="361"/>
      <c r="AS26" s="359">
        <v>3295</v>
      </c>
      <c r="AT26" s="360"/>
      <c r="AU26" s="360"/>
      <c r="AV26" s="360"/>
      <c r="AW26" s="360"/>
      <c r="AX26" s="419"/>
      <c r="AY26" s="446" t="s">
        <v>170</v>
      </c>
      <c r="AZ26" s="366"/>
      <c r="BA26" s="366"/>
      <c r="BB26" s="366"/>
      <c r="BC26" s="366"/>
      <c r="BD26" s="366"/>
      <c r="BE26" s="366"/>
      <c r="BF26" s="366"/>
      <c r="BG26" s="366"/>
      <c r="BH26" s="366"/>
      <c r="BI26" s="366"/>
      <c r="BJ26" s="366"/>
      <c r="BK26" s="366"/>
      <c r="BL26" s="366"/>
      <c r="BM26" s="447"/>
      <c r="BN26" s="406" t="s">
        <v>123</v>
      </c>
      <c r="BO26" s="407"/>
      <c r="BP26" s="407"/>
      <c r="BQ26" s="407"/>
      <c r="BR26" s="407"/>
      <c r="BS26" s="407"/>
      <c r="BT26" s="407"/>
      <c r="BU26" s="408"/>
      <c r="BV26" s="406" t="s">
        <v>123</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
      <c r="A27" s="163"/>
      <c r="B27" s="385"/>
      <c r="C27" s="386"/>
      <c r="D27" s="387"/>
      <c r="E27" s="362" t="s">
        <v>171</v>
      </c>
      <c r="F27" s="363"/>
      <c r="G27" s="363"/>
      <c r="H27" s="363"/>
      <c r="I27" s="363"/>
      <c r="J27" s="363"/>
      <c r="K27" s="364"/>
      <c r="L27" s="359">
        <v>1</v>
      </c>
      <c r="M27" s="360"/>
      <c r="N27" s="360"/>
      <c r="O27" s="360"/>
      <c r="P27" s="361"/>
      <c r="Q27" s="359">
        <v>3030</v>
      </c>
      <c r="R27" s="360"/>
      <c r="S27" s="360"/>
      <c r="T27" s="360"/>
      <c r="U27" s="360"/>
      <c r="V27" s="361"/>
      <c r="W27" s="449"/>
      <c r="X27" s="386"/>
      <c r="Y27" s="387"/>
      <c r="Z27" s="362" t="s">
        <v>172</v>
      </c>
      <c r="AA27" s="363"/>
      <c r="AB27" s="363"/>
      <c r="AC27" s="363"/>
      <c r="AD27" s="363"/>
      <c r="AE27" s="363"/>
      <c r="AF27" s="363"/>
      <c r="AG27" s="364"/>
      <c r="AH27" s="359" t="s">
        <v>123</v>
      </c>
      <c r="AI27" s="360"/>
      <c r="AJ27" s="360"/>
      <c r="AK27" s="360"/>
      <c r="AL27" s="361"/>
      <c r="AM27" s="359" t="s">
        <v>123</v>
      </c>
      <c r="AN27" s="360"/>
      <c r="AO27" s="360"/>
      <c r="AP27" s="360"/>
      <c r="AQ27" s="360"/>
      <c r="AR27" s="361"/>
      <c r="AS27" s="359" t="s">
        <v>123</v>
      </c>
      <c r="AT27" s="360"/>
      <c r="AU27" s="360"/>
      <c r="AV27" s="360"/>
      <c r="AW27" s="360"/>
      <c r="AX27" s="419"/>
      <c r="AY27" s="443" t="s">
        <v>173</v>
      </c>
      <c r="AZ27" s="444"/>
      <c r="BA27" s="444"/>
      <c r="BB27" s="444"/>
      <c r="BC27" s="444"/>
      <c r="BD27" s="444"/>
      <c r="BE27" s="444"/>
      <c r="BF27" s="444"/>
      <c r="BG27" s="444"/>
      <c r="BH27" s="444"/>
      <c r="BI27" s="444"/>
      <c r="BJ27" s="444"/>
      <c r="BK27" s="444"/>
      <c r="BL27" s="444"/>
      <c r="BM27" s="445"/>
      <c r="BN27" s="440" t="s">
        <v>123</v>
      </c>
      <c r="BO27" s="441"/>
      <c r="BP27" s="441"/>
      <c r="BQ27" s="441"/>
      <c r="BR27" s="441"/>
      <c r="BS27" s="441"/>
      <c r="BT27" s="441"/>
      <c r="BU27" s="442"/>
      <c r="BV27" s="440" t="s">
        <v>123</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15">
      <c r="A28" s="163"/>
      <c r="B28" s="385"/>
      <c r="C28" s="386"/>
      <c r="D28" s="387"/>
      <c r="E28" s="362" t="s">
        <v>174</v>
      </c>
      <c r="F28" s="363"/>
      <c r="G28" s="363"/>
      <c r="H28" s="363"/>
      <c r="I28" s="363"/>
      <c r="J28" s="363"/>
      <c r="K28" s="364"/>
      <c r="L28" s="359">
        <v>1</v>
      </c>
      <c r="M28" s="360"/>
      <c r="N28" s="360"/>
      <c r="O28" s="360"/>
      <c r="P28" s="361"/>
      <c r="Q28" s="359">
        <v>2500</v>
      </c>
      <c r="R28" s="360"/>
      <c r="S28" s="360"/>
      <c r="T28" s="360"/>
      <c r="U28" s="360"/>
      <c r="V28" s="361"/>
      <c r="W28" s="449"/>
      <c r="X28" s="386"/>
      <c r="Y28" s="387"/>
      <c r="Z28" s="362" t="s">
        <v>175</v>
      </c>
      <c r="AA28" s="363"/>
      <c r="AB28" s="363"/>
      <c r="AC28" s="363"/>
      <c r="AD28" s="363"/>
      <c r="AE28" s="363"/>
      <c r="AF28" s="363"/>
      <c r="AG28" s="364"/>
      <c r="AH28" s="359" t="s">
        <v>123</v>
      </c>
      <c r="AI28" s="360"/>
      <c r="AJ28" s="360"/>
      <c r="AK28" s="360"/>
      <c r="AL28" s="361"/>
      <c r="AM28" s="359" t="s">
        <v>123</v>
      </c>
      <c r="AN28" s="360"/>
      <c r="AO28" s="360"/>
      <c r="AP28" s="360"/>
      <c r="AQ28" s="360"/>
      <c r="AR28" s="361"/>
      <c r="AS28" s="359" t="s">
        <v>123</v>
      </c>
      <c r="AT28" s="360"/>
      <c r="AU28" s="360"/>
      <c r="AV28" s="360"/>
      <c r="AW28" s="360"/>
      <c r="AX28" s="419"/>
      <c r="AY28" s="423" t="s">
        <v>176</v>
      </c>
      <c r="AZ28" s="424"/>
      <c r="BA28" s="424"/>
      <c r="BB28" s="425"/>
      <c r="BC28" s="432" t="s">
        <v>46</v>
      </c>
      <c r="BD28" s="433"/>
      <c r="BE28" s="433"/>
      <c r="BF28" s="433"/>
      <c r="BG28" s="433"/>
      <c r="BH28" s="433"/>
      <c r="BI28" s="433"/>
      <c r="BJ28" s="433"/>
      <c r="BK28" s="433"/>
      <c r="BL28" s="433"/>
      <c r="BM28" s="434"/>
      <c r="BN28" s="435">
        <v>1728207</v>
      </c>
      <c r="BO28" s="436"/>
      <c r="BP28" s="436"/>
      <c r="BQ28" s="436"/>
      <c r="BR28" s="436"/>
      <c r="BS28" s="436"/>
      <c r="BT28" s="436"/>
      <c r="BU28" s="437"/>
      <c r="BV28" s="435">
        <v>1544205</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15">
      <c r="A29" s="163"/>
      <c r="B29" s="385"/>
      <c r="C29" s="386"/>
      <c r="D29" s="387"/>
      <c r="E29" s="362" t="s">
        <v>177</v>
      </c>
      <c r="F29" s="363"/>
      <c r="G29" s="363"/>
      <c r="H29" s="363"/>
      <c r="I29" s="363"/>
      <c r="J29" s="363"/>
      <c r="K29" s="364"/>
      <c r="L29" s="359">
        <v>8</v>
      </c>
      <c r="M29" s="360"/>
      <c r="N29" s="360"/>
      <c r="O29" s="360"/>
      <c r="P29" s="361"/>
      <c r="Q29" s="359">
        <v>2280</v>
      </c>
      <c r="R29" s="360"/>
      <c r="S29" s="360"/>
      <c r="T29" s="360"/>
      <c r="U29" s="360"/>
      <c r="V29" s="361"/>
      <c r="W29" s="450"/>
      <c r="X29" s="451"/>
      <c r="Y29" s="452"/>
      <c r="Z29" s="362" t="s">
        <v>178</v>
      </c>
      <c r="AA29" s="363"/>
      <c r="AB29" s="363"/>
      <c r="AC29" s="363"/>
      <c r="AD29" s="363"/>
      <c r="AE29" s="363"/>
      <c r="AF29" s="363"/>
      <c r="AG29" s="364"/>
      <c r="AH29" s="359">
        <v>73</v>
      </c>
      <c r="AI29" s="360"/>
      <c r="AJ29" s="360"/>
      <c r="AK29" s="360"/>
      <c r="AL29" s="361"/>
      <c r="AM29" s="359">
        <v>234257</v>
      </c>
      <c r="AN29" s="360"/>
      <c r="AO29" s="360"/>
      <c r="AP29" s="360"/>
      <c r="AQ29" s="360"/>
      <c r="AR29" s="361"/>
      <c r="AS29" s="359">
        <v>3209</v>
      </c>
      <c r="AT29" s="360"/>
      <c r="AU29" s="360"/>
      <c r="AV29" s="360"/>
      <c r="AW29" s="360"/>
      <c r="AX29" s="419"/>
      <c r="AY29" s="426"/>
      <c r="AZ29" s="427"/>
      <c r="BA29" s="427"/>
      <c r="BB29" s="428"/>
      <c r="BC29" s="420" t="s">
        <v>179</v>
      </c>
      <c r="BD29" s="421"/>
      <c r="BE29" s="421"/>
      <c r="BF29" s="421"/>
      <c r="BG29" s="421"/>
      <c r="BH29" s="421"/>
      <c r="BI29" s="421"/>
      <c r="BJ29" s="421"/>
      <c r="BK29" s="421"/>
      <c r="BL29" s="421"/>
      <c r="BM29" s="422"/>
      <c r="BN29" s="406">
        <v>359693</v>
      </c>
      <c r="BO29" s="407"/>
      <c r="BP29" s="407"/>
      <c r="BQ29" s="407"/>
      <c r="BR29" s="407"/>
      <c r="BS29" s="407"/>
      <c r="BT29" s="407"/>
      <c r="BU29" s="408"/>
      <c r="BV29" s="406">
        <v>355993</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180</v>
      </c>
      <c r="X30" s="374"/>
      <c r="Y30" s="374"/>
      <c r="Z30" s="374"/>
      <c r="AA30" s="374"/>
      <c r="AB30" s="374"/>
      <c r="AC30" s="374"/>
      <c r="AD30" s="374"/>
      <c r="AE30" s="374"/>
      <c r="AF30" s="374"/>
      <c r="AG30" s="375"/>
      <c r="AH30" s="376">
        <v>97.4</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395125</v>
      </c>
      <c r="BO30" s="441"/>
      <c r="BP30" s="441"/>
      <c r="BQ30" s="441"/>
      <c r="BR30" s="441"/>
      <c r="BS30" s="441"/>
      <c r="BT30" s="441"/>
      <c r="BU30" s="442"/>
      <c r="BV30" s="440">
        <v>413594</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65" t="s">
        <v>181</v>
      </c>
      <c r="D32" s="365"/>
      <c r="E32" s="365"/>
      <c r="F32" s="365"/>
      <c r="G32" s="365"/>
      <c r="H32" s="365"/>
      <c r="I32" s="365"/>
      <c r="J32" s="365"/>
      <c r="K32" s="365"/>
      <c r="L32" s="365"/>
      <c r="M32" s="365"/>
      <c r="N32" s="365"/>
      <c r="O32" s="365"/>
      <c r="P32" s="365"/>
      <c r="Q32" s="365"/>
      <c r="R32" s="365"/>
      <c r="S32" s="365"/>
      <c r="U32" s="366" t="s">
        <v>182</v>
      </c>
      <c r="V32" s="366"/>
      <c r="W32" s="366"/>
      <c r="X32" s="366"/>
      <c r="Y32" s="366"/>
      <c r="Z32" s="366"/>
      <c r="AA32" s="366"/>
      <c r="AB32" s="366"/>
      <c r="AC32" s="366"/>
      <c r="AD32" s="366"/>
      <c r="AE32" s="366"/>
      <c r="AF32" s="366"/>
      <c r="AG32" s="366"/>
      <c r="AH32" s="366"/>
      <c r="AI32" s="366"/>
      <c r="AJ32" s="366"/>
      <c r="AK32" s="366"/>
      <c r="AM32" s="366" t="s">
        <v>183</v>
      </c>
      <c r="AN32" s="366"/>
      <c r="AO32" s="366"/>
      <c r="AP32" s="366"/>
      <c r="AQ32" s="366"/>
      <c r="AR32" s="366"/>
      <c r="AS32" s="366"/>
      <c r="AT32" s="366"/>
      <c r="AU32" s="366"/>
      <c r="AV32" s="366"/>
      <c r="AW32" s="366"/>
      <c r="AX32" s="366"/>
      <c r="AY32" s="366"/>
      <c r="AZ32" s="366"/>
      <c r="BA32" s="366"/>
      <c r="BB32" s="366"/>
      <c r="BC32" s="366"/>
      <c r="BE32" s="366" t="s">
        <v>184</v>
      </c>
      <c r="BF32" s="366"/>
      <c r="BG32" s="366"/>
      <c r="BH32" s="366"/>
      <c r="BI32" s="366"/>
      <c r="BJ32" s="366"/>
      <c r="BK32" s="366"/>
      <c r="BL32" s="366"/>
      <c r="BM32" s="366"/>
      <c r="BN32" s="366"/>
      <c r="BO32" s="366"/>
      <c r="BP32" s="366"/>
      <c r="BQ32" s="366"/>
      <c r="BR32" s="366"/>
      <c r="BS32" s="366"/>
      <c r="BT32" s="366"/>
      <c r="BU32" s="366"/>
      <c r="BW32" s="366" t="s">
        <v>185</v>
      </c>
      <c r="BX32" s="366"/>
      <c r="BY32" s="366"/>
      <c r="BZ32" s="366"/>
      <c r="CA32" s="366"/>
      <c r="CB32" s="366"/>
      <c r="CC32" s="366"/>
      <c r="CD32" s="366"/>
      <c r="CE32" s="366"/>
      <c r="CF32" s="366"/>
      <c r="CG32" s="366"/>
      <c r="CH32" s="366"/>
      <c r="CI32" s="366"/>
      <c r="CJ32" s="366"/>
      <c r="CK32" s="366"/>
      <c r="CL32" s="366"/>
      <c r="CM32" s="366"/>
      <c r="CO32" s="366" t="s">
        <v>186</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15">
      <c r="A33" s="163"/>
      <c r="B33" s="187"/>
      <c r="C33" s="358" t="s">
        <v>187</v>
      </c>
      <c r="D33" s="358"/>
      <c r="E33" s="357" t="s">
        <v>188</v>
      </c>
      <c r="F33" s="357"/>
      <c r="G33" s="357"/>
      <c r="H33" s="357"/>
      <c r="I33" s="357"/>
      <c r="J33" s="357"/>
      <c r="K33" s="357"/>
      <c r="L33" s="357"/>
      <c r="M33" s="357"/>
      <c r="N33" s="357"/>
      <c r="O33" s="357"/>
      <c r="P33" s="357"/>
      <c r="Q33" s="357"/>
      <c r="R33" s="357"/>
      <c r="S33" s="357"/>
      <c r="T33" s="188"/>
      <c r="U33" s="358" t="s">
        <v>187</v>
      </c>
      <c r="V33" s="358"/>
      <c r="W33" s="357" t="s">
        <v>188</v>
      </c>
      <c r="X33" s="357"/>
      <c r="Y33" s="357"/>
      <c r="Z33" s="357"/>
      <c r="AA33" s="357"/>
      <c r="AB33" s="357"/>
      <c r="AC33" s="357"/>
      <c r="AD33" s="357"/>
      <c r="AE33" s="357"/>
      <c r="AF33" s="357"/>
      <c r="AG33" s="357"/>
      <c r="AH33" s="357"/>
      <c r="AI33" s="357"/>
      <c r="AJ33" s="357"/>
      <c r="AK33" s="357"/>
      <c r="AL33" s="188"/>
      <c r="AM33" s="358" t="s">
        <v>187</v>
      </c>
      <c r="AN33" s="358"/>
      <c r="AO33" s="357" t="s">
        <v>188</v>
      </c>
      <c r="AP33" s="357"/>
      <c r="AQ33" s="357"/>
      <c r="AR33" s="357"/>
      <c r="AS33" s="357"/>
      <c r="AT33" s="357"/>
      <c r="AU33" s="357"/>
      <c r="AV33" s="357"/>
      <c r="AW33" s="357"/>
      <c r="AX33" s="357"/>
      <c r="AY33" s="357"/>
      <c r="AZ33" s="357"/>
      <c r="BA33" s="357"/>
      <c r="BB33" s="357"/>
      <c r="BC33" s="357"/>
      <c r="BD33" s="189"/>
      <c r="BE33" s="357" t="s">
        <v>189</v>
      </c>
      <c r="BF33" s="357"/>
      <c r="BG33" s="357" t="s">
        <v>190</v>
      </c>
      <c r="BH33" s="357"/>
      <c r="BI33" s="357"/>
      <c r="BJ33" s="357"/>
      <c r="BK33" s="357"/>
      <c r="BL33" s="357"/>
      <c r="BM33" s="357"/>
      <c r="BN33" s="357"/>
      <c r="BO33" s="357"/>
      <c r="BP33" s="357"/>
      <c r="BQ33" s="357"/>
      <c r="BR33" s="357"/>
      <c r="BS33" s="357"/>
      <c r="BT33" s="357"/>
      <c r="BU33" s="357"/>
      <c r="BV33" s="189"/>
      <c r="BW33" s="358" t="s">
        <v>189</v>
      </c>
      <c r="BX33" s="358"/>
      <c r="BY33" s="357" t="s">
        <v>191</v>
      </c>
      <c r="BZ33" s="357"/>
      <c r="CA33" s="357"/>
      <c r="CB33" s="357"/>
      <c r="CC33" s="357"/>
      <c r="CD33" s="357"/>
      <c r="CE33" s="357"/>
      <c r="CF33" s="357"/>
      <c r="CG33" s="357"/>
      <c r="CH33" s="357"/>
      <c r="CI33" s="357"/>
      <c r="CJ33" s="357"/>
      <c r="CK33" s="357"/>
      <c r="CL33" s="357"/>
      <c r="CM33" s="357"/>
      <c r="CN33" s="188"/>
      <c r="CO33" s="358" t="s">
        <v>187</v>
      </c>
      <c r="CP33" s="358"/>
      <c r="CQ33" s="357" t="s">
        <v>192</v>
      </c>
      <c r="CR33" s="357"/>
      <c r="CS33" s="357"/>
      <c r="CT33" s="357"/>
      <c r="CU33" s="357"/>
      <c r="CV33" s="357"/>
      <c r="CW33" s="357"/>
      <c r="CX33" s="357"/>
      <c r="CY33" s="357"/>
      <c r="CZ33" s="357"/>
      <c r="DA33" s="357"/>
      <c r="DB33" s="357"/>
      <c r="DC33" s="357"/>
      <c r="DD33" s="357"/>
      <c r="DE33" s="357"/>
      <c r="DF33" s="188"/>
      <c r="DG33" s="356" t="s">
        <v>193</v>
      </c>
      <c r="DH33" s="356"/>
      <c r="DI33" s="190"/>
    </row>
    <row r="34" spans="1:113" ht="32.25" customHeight="1" x14ac:dyDescent="0.15">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5</v>
      </c>
      <c r="AN34" s="354"/>
      <c r="AO34" s="355" t="str">
        <f>IF('各会計、関係団体の財政状況及び健全化判断比率'!B31="","",'各会計、関係団体の財政状況及び健全化判断比率'!B31)</f>
        <v>苓北町水道事業会計</v>
      </c>
      <c r="AP34" s="355"/>
      <c r="AQ34" s="355"/>
      <c r="AR34" s="355"/>
      <c r="AS34" s="355"/>
      <c r="AT34" s="355"/>
      <c r="AU34" s="355"/>
      <c r="AV34" s="355"/>
      <c r="AW34" s="355"/>
      <c r="AX34" s="355"/>
      <c r="AY34" s="355"/>
      <c r="AZ34" s="355"/>
      <c r="BA34" s="355"/>
      <c r="BB34" s="355"/>
      <c r="BC34" s="355"/>
      <c r="BD34" s="163"/>
      <c r="BE34" s="354">
        <f>IF(BG34="","",MAX(C34:D43,U34:V43,AM34:AN43)+1)</f>
        <v>7</v>
      </c>
      <c r="BF34" s="354"/>
      <c r="BG34" s="355" t="str">
        <f>IF('各会計、関係団体の財政状況及び健全化判断比率'!B33="","",'各会計、関係団体の財政状況及び健全化判断比率'!B33)</f>
        <v>苓北町宅地造成事業特別会計</v>
      </c>
      <c r="BH34" s="355"/>
      <c r="BI34" s="355"/>
      <c r="BJ34" s="355"/>
      <c r="BK34" s="355"/>
      <c r="BL34" s="355"/>
      <c r="BM34" s="355"/>
      <c r="BN34" s="355"/>
      <c r="BO34" s="355"/>
      <c r="BP34" s="355"/>
      <c r="BQ34" s="355"/>
      <c r="BR34" s="355"/>
      <c r="BS34" s="355"/>
      <c r="BT34" s="355"/>
      <c r="BU34" s="355"/>
      <c r="BV34" s="163"/>
      <c r="BW34" s="354">
        <f>IF(BY34="","",MAX(C34:D43,U34:V43,AM34:AN43,BE34:BF43)+1)</f>
        <v>8</v>
      </c>
      <c r="BX34" s="354"/>
      <c r="BY34" s="355" t="str">
        <f>IF('各会計、関係団体の財政状況及び健全化判断比率'!B68="","",'各会計、関係団体の財政状況及び健全化判断比率'!B68)</f>
        <v>熊本県市町村総合事務組合</v>
      </c>
      <c r="BZ34" s="355"/>
      <c r="CA34" s="355"/>
      <c r="CB34" s="355"/>
      <c r="CC34" s="355"/>
      <c r="CD34" s="355"/>
      <c r="CE34" s="355"/>
      <c r="CF34" s="355"/>
      <c r="CG34" s="355"/>
      <c r="CH34" s="355"/>
      <c r="CI34" s="355"/>
      <c r="CJ34" s="355"/>
      <c r="CK34" s="355"/>
      <c r="CL34" s="355"/>
      <c r="CM34" s="355"/>
      <c r="CN34" s="163"/>
      <c r="CO34" s="354" t="str">
        <f>IF(CQ34="","",MAX(C34:D43,U34:V43,AM34:AN43,BE34:BF43,BW34:BX43)+1)</f>
        <v/>
      </c>
      <c r="CP34" s="354"/>
      <c r="CQ34" s="355" t="str">
        <f>IF('各会計、関係団体の財政状況及び健全化判断比率'!BS7="","",'各会計、関係団体の財政状況及び健全化判断比率'!BS7)</f>
        <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15">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f t="shared" ref="AM35:AM43" si="0">IF(AO35="","",AM34+1)</f>
        <v>6</v>
      </c>
      <c r="AN35" s="354"/>
      <c r="AO35" s="355" t="str">
        <f>IF('各会計、関係団体の財政状況及び健全化判断比率'!B32="","",'各会計、関係団体の財政状況及び健全化判断比率'!B32)</f>
        <v>苓北町下水道事業会計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9</v>
      </c>
      <c r="BX35" s="354"/>
      <c r="BY35" s="355" t="str">
        <f>IF('各会計、関係団体の財政状況及び健全化判断比率'!B69="","",'各会計、関係団体の財政状況及び健全化判断比率'!B69)</f>
        <v>天草広域連合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15">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10</v>
      </c>
      <c r="BX36" s="354"/>
      <c r="BY36" s="355" t="str">
        <f>IF('各会計、関係団体の財政状況及び健全化判断比率'!B70="","",'各会計、関係団体の財政状況及び健全化判断比率'!B70)</f>
        <v>熊本県後期高齢者医療広域連合（一般会計）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15">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11</v>
      </c>
      <c r="BX37" s="354"/>
      <c r="BY37" s="355" t="str">
        <f>IF('各会計、関係団体の財政状況及び健全化判断比率'!B71="","",'各会計、関係団体の財政状況及び健全化判断比率'!B71)</f>
        <v>熊本県後期高齢者医療広域連合（特別会計）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15">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t="str">
        <f t="shared" si="2"/>
        <v/>
      </c>
      <c r="BX38" s="354"/>
      <c r="BY38" s="355" t="str">
        <f>IF('各会計、関係団体の財政状況及び健全化判断比率'!B72="","",'各会計、関係団体の財政状況及び健全化判断比率'!B72)</f>
        <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15">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15">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15">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15">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15">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351" t="s">
        <v>195</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15">
      <c r="E47" s="351" t="s">
        <v>196</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15">
      <c r="E48" s="351" t="s">
        <v>197</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15">
      <c r="E49" s="353" t="s">
        <v>198</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15">
      <c r="E50" s="351" t="s">
        <v>199</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15">
      <c r="E51" s="351" t="s">
        <v>200</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15">
      <c r="E52" s="351" t="s">
        <v>201</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15">
      <c r="E53" s="351" t="s">
        <v>202</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15"/>
    <row r="55" spans="5:113" x14ac:dyDescent="0.15"/>
    <row r="56" spans="5:113" x14ac:dyDescent="0.15"/>
  </sheetData>
  <sheetProtection algorithmName="SHA-512" hashValue="hgfZtQ7WmBT/xMS3u6/snVryGEsuYp4kirZu4+v9ybdJNyTgwzGThNQnVPyaXTToP2L1r+RJFvJFFz6UGjKs+A==" saltValue="Wf95z1o24SWZHDWPgGVma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203</v>
      </c>
      <c r="DI1" s="705"/>
      <c r="DJ1" s="705"/>
      <c r="DK1" s="705"/>
      <c r="DL1" s="705"/>
      <c r="DM1" s="705"/>
      <c r="DN1" s="706"/>
      <c r="DO1" s="196"/>
      <c r="DP1" s="704" t="s">
        <v>204</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60" t="s">
        <v>206</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207</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208</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15">
      <c r="B4" s="660" t="s">
        <v>1</v>
      </c>
      <c r="C4" s="661"/>
      <c r="D4" s="661"/>
      <c r="E4" s="661"/>
      <c r="F4" s="661"/>
      <c r="G4" s="661"/>
      <c r="H4" s="661"/>
      <c r="I4" s="661"/>
      <c r="J4" s="661"/>
      <c r="K4" s="661"/>
      <c r="L4" s="661"/>
      <c r="M4" s="661"/>
      <c r="N4" s="661"/>
      <c r="O4" s="661"/>
      <c r="P4" s="661"/>
      <c r="Q4" s="662"/>
      <c r="R4" s="660" t="s">
        <v>209</v>
      </c>
      <c r="S4" s="661"/>
      <c r="T4" s="661"/>
      <c r="U4" s="661"/>
      <c r="V4" s="661"/>
      <c r="W4" s="661"/>
      <c r="X4" s="661"/>
      <c r="Y4" s="662"/>
      <c r="Z4" s="660" t="s">
        <v>210</v>
      </c>
      <c r="AA4" s="661"/>
      <c r="AB4" s="661"/>
      <c r="AC4" s="662"/>
      <c r="AD4" s="660" t="s">
        <v>211</v>
      </c>
      <c r="AE4" s="661"/>
      <c r="AF4" s="661"/>
      <c r="AG4" s="661"/>
      <c r="AH4" s="661"/>
      <c r="AI4" s="661"/>
      <c r="AJ4" s="661"/>
      <c r="AK4" s="662"/>
      <c r="AL4" s="660" t="s">
        <v>210</v>
      </c>
      <c r="AM4" s="661"/>
      <c r="AN4" s="661"/>
      <c r="AO4" s="662"/>
      <c r="AP4" s="707" t="s">
        <v>212</v>
      </c>
      <c r="AQ4" s="707"/>
      <c r="AR4" s="707"/>
      <c r="AS4" s="707"/>
      <c r="AT4" s="707"/>
      <c r="AU4" s="707"/>
      <c r="AV4" s="707"/>
      <c r="AW4" s="707"/>
      <c r="AX4" s="707"/>
      <c r="AY4" s="707"/>
      <c r="AZ4" s="707"/>
      <c r="BA4" s="707"/>
      <c r="BB4" s="707"/>
      <c r="BC4" s="707"/>
      <c r="BD4" s="707"/>
      <c r="BE4" s="707"/>
      <c r="BF4" s="707"/>
      <c r="BG4" s="707" t="s">
        <v>213</v>
      </c>
      <c r="BH4" s="707"/>
      <c r="BI4" s="707"/>
      <c r="BJ4" s="707"/>
      <c r="BK4" s="707"/>
      <c r="BL4" s="707"/>
      <c r="BM4" s="707"/>
      <c r="BN4" s="707"/>
      <c r="BO4" s="707" t="s">
        <v>210</v>
      </c>
      <c r="BP4" s="707"/>
      <c r="BQ4" s="707"/>
      <c r="BR4" s="707"/>
      <c r="BS4" s="707" t="s">
        <v>214</v>
      </c>
      <c r="BT4" s="707"/>
      <c r="BU4" s="707"/>
      <c r="BV4" s="707"/>
      <c r="BW4" s="707"/>
      <c r="BX4" s="707"/>
      <c r="BY4" s="707"/>
      <c r="BZ4" s="707"/>
      <c r="CA4" s="707"/>
      <c r="CB4" s="707"/>
      <c r="CD4" s="660" t="s">
        <v>215</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15">
      <c r="B5" s="666" t="s">
        <v>216</v>
      </c>
      <c r="C5" s="667"/>
      <c r="D5" s="667"/>
      <c r="E5" s="667"/>
      <c r="F5" s="667"/>
      <c r="G5" s="667"/>
      <c r="H5" s="667"/>
      <c r="I5" s="667"/>
      <c r="J5" s="667"/>
      <c r="K5" s="667"/>
      <c r="L5" s="667"/>
      <c r="M5" s="667"/>
      <c r="N5" s="667"/>
      <c r="O5" s="667"/>
      <c r="P5" s="667"/>
      <c r="Q5" s="668"/>
      <c r="R5" s="663">
        <v>1307281</v>
      </c>
      <c r="S5" s="664"/>
      <c r="T5" s="664"/>
      <c r="U5" s="664"/>
      <c r="V5" s="664"/>
      <c r="W5" s="664"/>
      <c r="X5" s="664"/>
      <c r="Y5" s="689"/>
      <c r="Z5" s="702">
        <v>22.7</v>
      </c>
      <c r="AA5" s="702"/>
      <c r="AB5" s="702"/>
      <c r="AC5" s="702"/>
      <c r="AD5" s="703">
        <v>1307281</v>
      </c>
      <c r="AE5" s="703"/>
      <c r="AF5" s="703"/>
      <c r="AG5" s="703"/>
      <c r="AH5" s="703"/>
      <c r="AI5" s="703"/>
      <c r="AJ5" s="703"/>
      <c r="AK5" s="703"/>
      <c r="AL5" s="690">
        <v>36.200000000000003</v>
      </c>
      <c r="AM5" s="672"/>
      <c r="AN5" s="672"/>
      <c r="AO5" s="691"/>
      <c r="AP5" s="666" t="s">
        <v>217</v>
      </c>
      <c r="AQ5" s="667"/>
      <c r="AR5" s="667"/>
      <c r="AS5" s="667"/>
      <c r="AT5" s="667"/>
      <c r="AU5" s="667"/>
      <c r="AV5" s="667"/>
      <c r="AW5" s="667"/>
      <c r="AX5" s="667"/>
      <c r="AY5" s="667"/>
      <c r="AZ5" s="667"/>
      <c r="BA5" s="667"/>
      <c r="BB5" s="667"/>
      <c r="BC5" s="667"/>
      <c r="BD5" s="667"/>
      <c r="BE5" s="667"/>
      <c r="BF5" s="668"/>
      <c r="BG5" s="608">
        <v>1305830</v>
      </c>
      <c r="BH5" s="609"/>
      <c r="BI5" s="609"/>
      <c r="BJ5" s="609"/>
      <c r="BK5" s="609"/>
      <c r="BL5" s="609"/>
      <c r="BM5" s="609"/>
      <c r="BN5" s="610"/>
      <c r="BO5" s="646">
        <v>99.9</v>
      </c>
      <c r="BP5" s="646"/>
      <c r="BQ5" s="646"/>
      <c r="BR5" s="646"/>
      <c r="BS5" s="647" t="s">
        <v>123</v>
      </c>
      <c r="BT5" s="647"/>
      <c r="BU5" s="647"/>
      <c r="BV5" s="647"/>
      <c r="BW5" s="647"/>
      <c r="BX5" s="647"/>
      <c r="BY5" s="647"/>
      <c r="BZ5" s="647"/>
      <c r="CA5" s="647"/>
      <c r="CB5" s="687"/>
      <c r="CD5" s="660" t="s">
        <v>212</v>
      </c>
      <c r="CE5" s="661"/>
      <c r="CF5" s="661"/>
      <c r="CG5" s="661"/>
      <c r="CH5" s="661"/>
      <c r="CI5" s="661"/>
      <c r="CJ5" s="661"/>
      <c r="CK5" s="661"/>
      <c r="CL5" s="661"/>
      <c r="CM5" s="661"/>
      <c r="CN5" s="661"/>
      <c r="CO5" s="661"/>
      <c r="CP5" s="661"/>
      <c r="CQ5" s="662"/>
      <c r="CR5" s="660" t="s">
        <v>218</v>
      </c>
      <c r="CS5" s="661"/>
      <c r="CT5" s="661"/>
      <c r="CU5" s="661"/>
      <c r="CV5" s="661"/>
      <c r="CW5" s="661"/>
      <c r="CX5" s="661"/>
      <c r="CY5" s="662"/>
      <c r="CZ5" s="660" t="s">
        <v>210</v>
      </c>
      <c r="DA5" s="661"/>
      <c r="DB5" s="661"/>
      <c r="DC5" s="662"/>
      <c r="DD5" s="660" t="s">
        <v>219</v>
      </c>
      <c r="DE5" s="661"/>
      <c r="DF5" s="661"/>
      <c r="DG5" s="661"/>
      <c r="DH5" s="661"/>
      <c r="DI5" s="661"/>
      <c r="DJ5" s="661"/>
      <c r="DK5" s="661"/>
      <c r="DL5" s="661"/>
      <c r="DM5" s="661"/>
      <c r="DN5" s="661"/>
      <c r="DO5" s="661"/>
      <c r="DP5" s="662"/>
      <c r="DQ5" s="660" t="s">
        <v>220</v>
      </c>
      <c r="DR5" s="661"/>
      <c r="DS5" s="661"/>
      <c r="DT5" s="661"/>
      <c r="DU5" s="661"/>
      <c r="DV5" s="661"/>
      <c r="DW5" s="661"/>
      <c r="DX5" s="661"/>
      <c r="DY5" s="661"/>
      <c r="DZ5" s="661"/>
      <c r="EA5" s="661"/>
      <c r="EB5" s="661"/>
      <c r="EC5" s="662"/>
    </row>
    <row r="6" spans="2:143" ht="11.25" customHeight="1" x14ac:dyDescent="0.15">
      <c r="B6" s="605" t="s">
        <v>221</v>
      </c>
      <c r="C6" s="606"/>
      <c r="D6" s="606"/>
      <c r="E6" s="606"/>
      <c r="F6" s="606"/>
      <c r="G6" s="606"/>
      <c r="H6" s="606"/>
      <c r="I6" s="606"/>
      <c r="J6" s="606"/>
      <c r="K6" s="606"/>
      <c r="L6" s="606"/>
      <c r="M6" s="606"/>
      <c r="N6" s="606"/>
      <c r="O6" s="606"/>
      <c r="P6" s="606"/>
      <c r="Q6" s="607"/>
      <c r="R6" s="608">
        <v>70530</v>
      </c>
      <c r="S6" s="609"/>
      <c r="T6" s="609"/>
      <c r="U6" s="609"/>
      <c r="V6" s="609"/>
      <c r="W6" s="609"/>
      <c r="X6" s="609"/>
      <c r="Y6" s="610"/>
      <c r="Z6" s="646">
        <v>1.2</v>
      </c>
      <c r="AA6" s="646"/>
      <c r="AB6" s="646"/>
      <c r="AC6" s="646"/>
      <c r="AD6" s="647">
        <v>70530</v>
      </c>
      <c r="AE6" s="647"/>
      <c r="AF6" s="647"/>
      <c r="AG6" s="647"/>
      <c r="AH6" s="647"/>
      <c r="AI6" s="647"/>
      <c r="AJ6" s="647"/>
      <c r="AK6" s="647"/>
      <c r="AL6" s="611">
        <v>2</v>
      </c>
      <c r="AM6" s="612"/>
      <c r="AN6" s="612"/>
      <c r="AO6" s="648"/>
      <c r="AP6" s="605" t="s">
        <v>222</v>
      </c>
      <c r="AQ6" s="606"/>
      <c r="AR6" s="606"/>
      <c r="AS6" s="606"/>
      <c r="AT6" s="606"/>
      <c r="AU6" s="606"/>
      <c r="AV6" s="606"/>
      <c r="AW6" s="606"/>
      <c r="AX6" s="606"/>
      <c r="AY6" s="606"/>
      <c r="AZ6" s="606"/>
      <c r="BA6" s="606"/>
      <c r="BB6" s="606"/>
      <c r="BC6" s="606"/>
      <c r="BD6" s="606"/>
      <c r="BE6" s="606"/>
      <c r="BF6" s="607"/>
      <c r="BG6" s="608">
        <v>1305830</v>
      </c>
      <c r="BH6" s="609"/>
      <c r="BI6" s="609"/>
      <c r="BJ6" s="609"/>
      <c r="BK6" s="609"/>
      <c r="BL6" s="609"/>
      <c r="BM6" s="609"/>
      <c r="BN6" s="610"/>
      <c r="BO6" s="646">
        <v>99.9</v>
      </c>
      <c r="BP6" s="646"/>
      <c r="BQ6" s="646"/>
      <c r="BR6" s="646"/>
      <c r="BS6" s="647" t="s">
        <v>123</v>
      </c>
      <c r="BT6" s="647"/>
      <c r="BU6" s="647"/>
      <c r="BV6" s="647"/>
      <c r="BW6" s="647"/>
      <c r="BX6" s="647"/>
      <c r="BY6" s="647"/>
      <c r="BZ6" s="647"/>
      <c r="CA6" s="647"/>
      <c r="CB6" s="687"/>
      <c r="CD6" s="666" t="s">
        <v>223</v>
      </c>
      <c r="CE6" s="667"/>
      <c r="CF6" s="667"/>
      <c r="CG6" s="667"/>
      <c r="CH6" s="667"/>
      <c r="CI6" s="667"/>
      <c r="CJ6" s="667"/>
      <c r="CK6" s="667"/>
      <c r="CL6" s="667"/>
      <c r="CM6" s="667"/>
      <c r="CN6" s="667"/>
      <c r="CO6" s="667"/>
      <c r="CP6" s="667"/>
      <c r="CQ6" s="668"/>
      <c r="CR6" s="608">
        <v>62761</v>
      </c>
      <c r="CS6" s="609"/>
      <c r="CT6" s="609"/>
      <c r="CU6" s="609"/>
      <c r="CV6" s="609"/>
      <c r="CW6" s="609"/>
      <c r="CX6" s="609"/>
      <c r="CY6" s="610"/>
      <c r="CZ6" s="690">
        <v>1.1000000000000001</v>
      </c>
      <c r="DA6" s="672"/>
      <c r="DB6" s="672"/>
      <c r="DC6" s="692"/>
      <c r="DD6" s="614" t="s">
        <v>123</v>
      </c>
      <c r="DE6" s="609"/>
      <c r="DF6" s="609"/>
      <c r="DG6" s="609"/>
      <c r="DH6" s="609"/>
      <c r="DI6" s="609"/>
      <c r="DJ6" s="609"/>
      <c r="DK6" s="609"/>
      <c r="DL6" s="609"/>
      <c r="DM6" s="609"/>
      <c r="DN6" s="609"/>
      <c r="DO6" s="609"/>
      <c r="DP6" s="610"/>
      <c r="DQ6" s="614">
        <v>62761</v>
      </c>
      <c r="DR6" s="609"/>
      <c r="DS6" s="609"/>
      <c r="DT6" s="609"/>
      <c r="DU6" s="609"/>
      <c r="DV6" s="609"/>
      <c r="DW6" s="609"/>
      <c r="DX6" s="609"/>
      <c r="DY6" s="609"/>
      <c r="DZ6" s="609"/>
      <c r="EA6" s="609"/>
      <c r="EB6" s="609"/>
      <c r="EC6" s="645"/>
    </row>
    <row r="7" spans="2:143" ht="11.25" customHeight="1" x14ac:dyDescent="0.15">
      <c r="B7" s="605" t="s">
        <v>224</v>
      </c>
      <c r="C7" s="606"/>
      <c r="D7" s="606"/>
      <c r="E7" s="606"/>
      <c r="F7" s="606"/>
      <c r="G7" s="606"/>
      <c r="H7" s="606"/>
      <c r="I7" s="606"/>
      <c r="J7" s="606"/>
      <c r="K7" s="606"/>
      <c r="L7" s="606"/>
      <c r="M7" s="606"/>
      <c r="N7" s="606"/>
      <c r="O7" s="606"/>
      <c r="P7" s="606"/>
      <c r="Q7" s="607"/>
      <c r="R7" s="608">
        <v>201</v>
      </c>
      <c r="S7" s="609"/>
      <c r="T7" s="609"/>
      <c r="U7" s="609"/>
      <c r="V7" s="609"/>
      <c r="W7" s="609"/>
      <c r="X7" s="609"/>
      <c r="Y7" s="610"/>
      <c r="Z7" s="646">
        <v>0</v>
      </c>
      <c r="AA7" s="646"/>
      <c r="AB7" s="646"/>
      <c r="AC7" s="646"/>
      <c r="AD7" s="647">
        <v>201</v>
      </c>
      <c r="AE7" s="647"/>
      <c r="AF7" s="647"/>
      <c r="AG7" s="647"/>
      <c r="AH7" s="647"/>
      <c r="AI7" s="647"/>
      <c r="AJ7" s="647"/>
      <c r="AK7" s="647"/>
      <c r="AL7" s="611">
        <v>0</v>
      </c>
      <c r="AM7" s="612"/>
      <c r="AN7" s="612"/>
      <c r="AO7" s="648"/>
      <c r="AP7" s="605" t="s">
        <v>225</v>
      </c>
      <c r="AQ7" s="606"/>
      <c r="AR7" s="606"/>
      <c r="AS7" s="606"/>
      <c r="AT7" s="606"/>
      <c r="AU7" s="606"/>
      <c r="AV7" s="606"/>
      <c r="AW7" s="606"/>
      <c r="AX7" s="606"/>
      <c r="AY7" s="606"/>
      <c r="AZ7" s="606"/>
      <c r="BA7" s="606"/>
      <c r="BB7" s="606"/>
      <c r="BC7" s="606"/>
      <c r="BD7" s="606"/>
      <c r="BE7" s="606"/>
      <c r="BF7" s="607"/>
      <c r="BG7" s="608">
        <v>241967</v>
      </c>
      <c r="BH7" s="609"/>
      <c r="BI7" s="609"/>
      <c r="BJ7" s="609"/>
      <c r="BK7" s="609"/>
      <c r="BL7" s="609"/>
      <c r="BM7" s="609"/>
      <c r="BN7" s="610"/>
      <c r="BO7" s="646">
        <v>18.5</v>
      </c>
      <c r="BP7" s="646"/>
      <c r="BQ7" s="646"/>
      <c r="BR7" s="646"/>
      <c r="BS7" s="647" t="s">
        <v>123</v>
      </c>
      <c r="BT7" s="647"/>
      <c r="BU7" s="647"/>
      <c r="BV7" s="647"/>
      <c r="BW7" s="647"/>
      <c r="BX7" s="647"/>
      <c r="BY7" s="647"/>
      <c r="BZ7" s="647"/>
      <c r="CA7" s="647"/>
      <c r="CB7" s="687"/>
      <c r="CD7" s="605" t="s">
        <v>226</v>
      </c>
      <c r="CE7" s="606"/>
      <c r="CF7" s="606"/>
      <c r="CG7" s="606"/>
      <c r="CH7" s="606"/>
      <c r="CI7" s="606"/>
      <c r="CJ7" s="606"/>
      <c r="CK7" s="606"/>
      <c r="CL7" s="606"/>
      <c r="CM7" s="606"/>
      <c r="CN7" s="606"/>
      <c r="CO7" s="606"/>
      <c r="CP7" s="606"/>
      <c r="CQ7" s="607"/>
      <c r="CR7" s="608">
        <v>1094915</v>
      </c>
      <c r="CS7" s="609"/>
      <c r="CT7" s="609"/>
      <c r="CU7" s="609"/>
      <c r="CV7" s="609"/>
      <c r="CW7" s="609"/>
      <c r="CX7" s="609"/>
      <c r="CY7" s="610"/>
      <c r="CZ7" s="646">
        <v>20</v>
      </c>
      <c r="DA7" s="646"/>
      <c r="DB7" s="646"/>
      <c r="DC7" s="646"/>
      <c r="DD7" s="614">
        <v>689</v>
      </c>
      <c r="DE7" s="609"/>
      <c r="DF7" s="609"/>
      <c r="DG7" s="609"/>
      <c r="DH7" s="609"/>
      <c r="DI7" s="609"/>
      <c r="DJ7" s="609"/>
      <c r="DK7" s="609"/>
      <c r="DL7" s="609"/>
      <c r="DM7" s="609"/>
      <c r="DN7" s="609"/>
      <c r="DO7" s="609"/>
      <c r="DP7" s="610"/>
      <c r="DQ7" s="614">
        <v>813511</v>
      </c>
      <c r="DR7" s="609"/>
      <c r="DS7" s="609"/>
      <c r="DT7" s="609"/>
      <c r="DU7" s="609"/>
      <c r="DV7" s="609"/>
      <c r="DW7" s="609"/>
      <c r="DX7" s="609"/>
      <c r="DY7" s="609"/>
      <c r="DZ7" s="609"/>
      <c r="EA7" s="609"/>
      <c r="EB7" s="609"/>
      <c r="EC7" s="645"/>
    </row>
    <row r="8" spans="2:143" ht="11.25" customHeight="1" x14ac:dyDescent="0.15">
      <c r="B8" s="605" t="s">
        <v>227</v>
      </c>
      <c r="C8" s="606"/>
      <c r="D8" s="606"/>
      <c r="E8" s="606"/>
      <c r="F8" s="606"/>
      <c r="G8" s="606"/>
      <c r="H8" s="606"/>
      <c r="I8" s="606"/>
      <c r="J8" s="606"/>
      <c r="K8" s="606"/>
      <c r="L8" s="606"/>
      <c r="M8" s="606"/>
      <c r="N8" s="606"/>
      <c r="O8" s="606"/>
      <c r="P8" s="606"/>
      <c r="Q8" s="607"/>
      <c r="R8" s="608">
        <v>2403</v>
      </c>
      <c r="S8" s="609"/>
      <c r="T8" s="609"/>
      <c r="U8" s="609"/>
      <c r="V8" s="609"/>
      <c r="W8" s="609"/>
      <c r="X8" s="609"/>
      <c r="Y8" s="610"/>
      <c r="Z8" s="646">
        <v>0</v>
      </c>
      <c r="AA8" s="646"/>
      <c r="AB8" s="646"/>
      <c r="AC8" s="646"/>
      <c r="AD8" s="647">
        <v>2403</v>
      </c>
      <c r="AE8" s="647"/>
      <c r="AF8" s="647"/>
      <c r="AG8" s="647"/>
      <c r="AH8" s="647"/>
      <c r="AI8" s="647"/>
      <c r="AJ8" s="647"/>
      <c r="AK8" s="647"/>
      <c r="AL8" s="611">
        <v>0.1</v>
      </c>
      <c r="AM8" s="612"/>
      <c r="AN8" s="612"/>
      <c r="AO8" s="648"/>
      <c r="AP8" s="605" t="s">
        <v>228</v>
      </c>
      <c r="AQ8" s="606"/>
      <c r="AR8" s="606"/>
      <c r="AS8" s="606"/>
      <c r="AT8" s="606"/>
      <c r="AU8" s="606"/>
      <c r="AV8" s="606"/>
      <c r="AW8" s="606"/>
      <c r="AX8" s="606"/>
      <c r="AY8" s="606"/>
      <c r="AZ8" s="606"/>
      <c r="BA8" s="606"/>
      <c r="BB8" s="606"/>
      <c r="BC8" s="606"/>
      <c r="BD8" s="606"/>
      <c r="BE8" s="606"/>
      <c r="BF8" s="607"/>
      <c r="BG8" s="608">
        <v>8666</v>
      </c>
      <c r="BH8" s="609"/>
      <c r="BI8" s="609"/>
      <c r="BJ8" s="609"/>
      <c r="BK8" s="609"/>
      <c r="BL8" s="609"/>
      <c r="BM8" s="609"/>
      <c r="BN8" s="610"/>
      <c r="BO8" s="646">
        <v>0.7</v>
      </c>
      <c r="BP8" s="646"/>
      <c r="BQ8" s="646"/>
      <c r="BR8" s="646"/>
      <c r="BS8" s="647" t="s">
        <v>123</v>
      </c>
      <c r="BT8" s="647"/>
      <c r="BU8" s="647"/>
      <c r="BV8" s="647"/>
      <c r="BW8" s="647"/>
      <c r="BX8" s="647"/>
      <c r="BY8" s="647"/>
      <c r="BZ8" s="647"/>
      <c r="CA8" s="647"/>
      <c r="CB8" s="687"/>
      <c r="CD8" s="605" t="s">
        <v>229</v>
      </c>
      <c r="CE8" s="606"/>
      <c r="CF8" s="606"/>
      <c r="CG8" s="606"/>
      <c r="CH8" s="606"/>
      <c r="CI8" s="606"/>
      <c r="CJ8" s="606"/>
      <c r="CK8" s="606"/>
      <c r="CL8" s="606"/>
      <c r="CM8" s="606"/>
      <c r="CN8" s="606"/>
      <c r="CO8" s="606"/>
      <c r="CP8" s="606"/>
      <c r="CQ8" s="607"/>
      <c r="CR8" s="608">
        <v>1571537</v>
      </c>
      <c r="CS8" s="609"/>
      <c r="CT8" s="609"/>
      <c r="CU8" s="609"/>
      <c r="CV8" s="609"/>
      <c r="CW8" s="609"/>
      <c r="CX8" s="609"/>
      <c r="CY8" s="610"/>
      <c r="CZ8" s="646">
        <v>28.6</v>
      </c>
      <c r="DA8" s="646"/>
      <c r="DB8" s="646"/>
      <c r="DC8" s="646"/>
      <c r="DD8" s="614" t="s">
        <v>123</v>
      </c>
      <c r="DE8" s="609"/>
      <c r="DF8" s="609"/>
      <c r="DG8" s="609"/>
      <c r="DH8" s="609"/>
      <c r="DI8" s="609"/>
      <c r="DJ8" s="609"/>
      <c r="DK8" s="609"/>
      <c r="DL8" s="609"/>
      <c r="DM8" s="609"/>
      <c r="DN8" s="609"/>
      <c r="DO8" s="609"/>
      <c r="DP8" s="610"/>
      <c r="DQ8" s="614">
        <v>807247</v>
      </c>
      <c r="DR8" s="609"/>
      <c r="DS8" s="609"/>
      <c r="DT8" s="609"/>
      <c r="DU8" s="609"/>
      <c r="DV8" s="609"/>
      <c r="DW8" s="609"/>
      <c r="DX8" s="609"/>
      <c r="DY8" s="609"/>
      <c r="DZ8" s="609"/>
      <c r="EA8" s="609"/>
      <c r="EB8" s="609"/>
      <c r="EC8" s="645"/>
    </row>
    <row r="9" spans="2:143" ht="11.25" customHeight="1" x14ac:dyDescent="0.15">
      <c r="B9" s="605" t="s">
        <v>230</v>
      </c>
      <c r="C9" s="606"/>
      <c r="D9" s="606"/>
      <c r="E9" s="606"/>
      <c r="F9" s="606"/>
      <c r="G9" s="606"/>
      <c r="H9" s="606"/>
      <c r="I9" s="606"/>
      <c r="J9" s="606"/>
      <c r="K9" s="606"/>
      <c r="L9" s="606"/>
      <c r="M9" s="606"/>
      <c r="N9" s="606"/>
      <c r="O9" s="606"/>
      <c r="P9" s="606"/>
      <c r="Q9" s="607"/>
      <c r="R9" s="608">
        <v>4011</v>
      </c>
      <c r="S9" s="609"/>
      <c r="T9" s="609"/>
      <c r="U9" s="609"/>
      <c r="V9" s="609"/>
      <c r="W9" s="609"/>
      <c r="X9" s="609"/>
      <c r="Y9" s="610"/>
      <c r="Z9" s="646">
        <v>0.1</v>
      </c>
      <c r="AA9" s="646"/>
      <c r="AB9" s="646"/>
      <c r="AC9" s="646"/>
      <c r="AD9" s="647">
        <v>4011</v>
      </c>
      <c r="AE9" s="647"/>
      <c r="AF9" s="647"/>
      <c r="AG9" s="647"/>
      <c r="AH9" s="647"/>
      <c r="AI9" s="647"/>
      <c r="AJ9" s="647"/>
      <c r="AK9" s="647"/>
      <c r="AL9" s="611">
        <v>0.1</v>
      </c>
      <c r="AM9" s="612"/>
      <c r="AN9" s="612"/>
      <c r="AO9" s="648"/>
      <c r="AP9" s="605" t="s">
        <v>231</v>
      </c>
      <c r="AQ9" s="606"/>
      <c r="AR9" s="606"/>
      <c r="AS9" s="606"/>
      <c r="AT9" s="606"/>
      <c r="AU9" s="606"/>
      <c r="AV9" s="606"/>
      <c r="AW9" s="606"/>
      <c r="AX9" s="606"/>
      <c r="AY9" s="606"/>
      <c r="AZ9" s="606"/>
      <c r="BA9" s="606"/>
      <c r="BB9" s="606"/>
      <c r="BC9" s="606"/>
      <c r="BD9" s="606"/>
      <c r="BE9" s="606"/>
      <c r="BF9" s="607"/>
      <c r="BG9" s="608">
        <v>185830</v>
      </c>
      <c r="BH9" s="609"/>
      <c r="BI9" s="609"/>
      <c r="BJ9" s="609"/>
      <c r="BK9" s="609"/>
      <c r="BL9" s="609"/>
      <c r="BM9" s="609"/>
      <c r="BN9" s="610"/>
      <c r="BO9" s="646">
        <v>14.2</v>
      </c>
      <c r="BP9" s="646"/>
      <c r="BQ9" s="646"/>
      <c r="BR9" s="646"/>
      <c r="BS9" s="647" t="s">
        <v>123</v>
      </c>
      <c r="BT9" s="647"/>
      <c r="BU9" s="647"/>
      <c r="BV9" s="647"/>
      <c r="BW9" s="647"/>
      <c r="BX9" s="647"/>
      <c r="BY9" s="647"/>
      <c r="BZ9" s="647"/>
      <c r="CA9" s="647"/>
      <c r="CB9" s="687"/>
      <c r="CD9" s="605" t="s">
        <v>232</v>
      </c>
      <c r="CE9" s="606"/>
      <c r="CF9" s="606"/>
      <c r="CG9" s="606"/>
      <c r="CH9" s="606"/>
      <c r="CI9" s="606"/>
      <c r="CJ9" s="606"/>
      <c r="CK9" s="606"/>
      <c r="CL9" s="606"/>
      <c r="CM9" s="606"/>
      <c r="CN9" s="606"/>
      <c r="CO9" s="606"/>
      <c r="CP9" s="606"/>
      <c r="CQ9" s="607"/>
      <c r="CR9" s="608">
        <v>351417</v>
      </c>
      <c r="CS9" s="609"/>
      <c r="CT9" s="609"/>
      <c r="CU9" s="609"/>
      <c r="CV9" s="609"/>
      <c r="CW9" s="609"/>
      <c r="CX9" s="609"/>
      <c r="CY9" s="610"/>
      <c r="CZ9" s="646">
        <v>6.4</v>
      </c>
      <c r="DA9" s="646"/>
      <c r="DB9" s="646"/>
      <c r="DC9" s="646"/>
      <c r="DD9" s="614" t="s">
        <v>123</v>
      </c>
      <c r="DE9" s="609"/>
      <c r="DF9" s="609"/>
      <c r="DG9" s="609"/>
      <c r="DH9" s="609"/>
      <c r="DI9" s="609"/>
      <c r="DJ9" s="609"/>
      <c r="DK9" s="609"/>
      <c r="DL9" s="609"/>
      <c r="DM9" s="609"/>
      <c r="DN9" s="609"/>
      <c r="DO9" s="609"/>
      <c r="DP9" s="610"/>
      <c r="DQ9" s="614">
        <v>276386</v>
      </c>
      <c r="DR9" s="609"/>
      <c r="DS9" s="609"/>
      <c r="DT9" s="609"/>
      <c r="DU9" s="609"/>
      <c r="DV9" s="609"/>
      <c r="DW9" s="609"/>
      <c r="DX9" s="609"/>
      <c r="DY9" s="609"/>
      <c r="DZ9" s="609"/>
      <c r="EA9" s="609"/>
      <c r="EB9" s="609"/>
      <c r="EC9" s="645"/>
    </row>
    <row r="10" spans="2:143" ht="11.25" customHeight="1" x14ac:dyDescent="0.15">
      <c r="B10" s="605" t="s">
        <v>233</v>
      </c>
      <c r="C10" s="606"/>
      <c r="D10" s="606"/>
      <c r="E10" s="606"/>
      <c r="F10" s="606"/>
      <c r="G10" s="606"/>
      <c r="H10" s="606"/>
      <c r="I10" s="606"/>
      <c r="J10" s="606"/>
      <c r="K10" s="606"/>
      <c r="L10" s="606"/>
      <c r="M10" s="606"/>
      <c r="N10" s="606"/>
      <c r="O10" s="606"/>
      <c r="P10" s="606"/>
      <c r="Q10" s="607"/>
      <c r="R10" s="608" t="s">
        <v>123</v>
      </c>
      <c r="S10" s="609"/>
      <c r="T10" s="609"/>
      <c r="U10" s="609"/>
      <c r="V10" s="609"/>
      <c r="W10" s="609"/>
      <c r="X10" s="609"/>
      <c r="Y10" s="610"/>
      <c r="Z10" s="646" t="s">
        <v>123</v>
      </c>
      <c r="AA10" s="646"/>
      <c r="AB10" s="646"/>
      <c r="AC10" s="646"/>
      <c r="AD10" s="647" t="s">
        <v>123</v>
      </c>
      <c r="AE10" s="647"/>
      <c r="AF10" s="647"/>
      <c r="AG10" s="647"/>
      <c r="AH10" s="647"/>
      <c r="AI10" s="647"/>
      <c r="AJ10" s="647"/>
      <c r="AK10" s="647"/>
      <c r="AL10" s="611" t="s">
        <v>123</v>
      </c>
      <c r="AM10" s="612"/>
      <c r="AN10" s="612"/>
      <c r="AO10" s="648"/>
      <c r="AP10" s="605" t="s">
        <v>234</v>
      </c>
      <c r="AQ10" s="606"/>
      <c r="AR10" s="606"/>
      <c r="AS10" s="606"/>
      <c r="AT10" s="606"/>
      <c r="AU10" s="606"/>
      <c r="AV10" s="606"/>
      <c r="AW10" s="606"/>
      <c r="AX10" s="606"/>
      <c r="AY10" s="606"/>
      <c r="AZ10" s="606"/>
      <c r="BA10" s="606"/>
      <c r="BB10" s="606"/>
      <c r="BC10" s="606"/>
      <c r="BD10" s="606"/>
      <c r="BE10" s="606"/>
      <c r="BF10" s="607"/>
      <c r="BG10" s="608">
        <v>18829</v>
      </c>
      <c r="BH10" s="609"/>
      <c r="BI10" s="609"/>
      <c r="BJ10" s="609"/>
      <c r="BK10" s="609"/>
      <c r="BL10" s="609"/>
      <c r="BM10" s="609"/>
      <c r="BN10" s="610"/>
      <c r="BO10" s="646">
        <v>1.4</v>
      </c>
      <c r="BP10" s="646"/>
      <c r="BQ10" s="646"/>
      <c r="BR10" s="646"/>
      <c r="BS10" s="647" t="s">
        <v>123</v>
      </c>
      <c r="BT10" s="647"/>
      <c r="BU10" s="647"/>
      <c r="BV10" s="647"/>
      <c r="BW10" s="647"/>
      <c r="BX10" s="647"/>
      <c r="BY10" s="647"/>
      <c r="BZ10" s="647"/>
      <c r="CA10" s="647"/>
      <c r="CB10" s="687"/>
      <c r="CD10" s="605" t="s">
        <v>235</v>
      </c>
      <c r="CE10" s="606"/>
      <c r="CF10" s="606"/>
      <c r="CG10" s="606"/>
      <c r="CH10" s="606"/>
      <c r="CI10" s="606"/>
      <c r="CJ10" s="606"/>
      <c r="CK10" s="606"/>
      <c r="CL10" s="606"/>
      <c r="CM10" s="606"/>
      <c r="CN10" s="606"/>
      <c r="CO10" s="606"/>
      <c r="CP10" s="606"/>
      <c r="CQ10" s="607"/>
      <c r="CR10" s="608" t="s">
        <v>123</v>
      </c>
      <c r="CS10" s="609"/>
      <c r="CT10" s="609"/>
      <c r="CU10" s="609"/>
      <c r="CV10" s="609"/>
      <c r="CW10" s="609"/>
      <c r="CX10" s="609"/>
      <c r="CY10" s="610"/>
      <c r="CZ10" s="646" t="s">
        <v>123</v>
      </c>
      <c r="DA10" s="646"/>
      <c r="DB10" s="646"/>
      <c r="DC10" s="646"/>
      <c r="DD10" s="614" t="s">
        <v>123</v>
      </c>
      <c r="DE10" s="609"/>
      <c r="DF10" s="609"/>
      <c r="DG10" s="609"/>
      <c r="DH10" s="609"/>
      <c r="DI10" s="609"/>
      <c r="DJ10" s="609"/>
      <c r="DK10" s="609"/>
      <c r="DL10" s="609"/>
      <c r="DM10" s="609"/>
      <c r="DN10" s="609"/>
      <c r="DO10" s="609"/>
      <c r="DP10" s="610"/>
      <c r="DQ10" s="614" t="s">
        <v>123</v>
      </c>
      <c r="DR10" s="609"/>
      <c r="DS10" s="609"/>
      <c r="DT10" s="609"/>
      <c r="DU10" s="609"/>
      <c r="DV10" s="609"/>
      <c r="DW10" s="609"/>
      <c r="DX10" s="609"/>
      <c r="DY10" s="609"/>
      <c r="DZ10" s="609"/>
      <c r="EA10" s="609"/>
      <c r="EB10" s="609"/>
      <c r="EC10" s="645"/>
    </row>
    <row r="11" spans="2:143" ht="11.25" customHeight="1" x14ac:dyDescent="0.15">
      <c r="B11" s="605" t="s">
        <v>236</v>
      </c>
      <c r="C11" s="606"/>
      <c r="D11" s="606"/>
      <c r="E11" s="606"/>
      <c r="F11" s="606"/>
      <c r="G11" s="606"/>
      <c r="H11" s="606"/>
      <c r="I11" s="606"/>
      <c r="J11" s="606"/>
      <c r="K11" s="606"/>
      <c r="L11" s="606"/>
      <c r="M11" s="606"/>
      <c r="N11" s="606"/>
      <c r="O11" s="606"/>
      <c r="P11" s="606"/>
      <c r="Q11" s="607"/>
      <c r="R11" s="608">
        <v>188682</v>
      </c>
      <c r="S11" s="609"/>
      <c r="T11" s="609"/>
      <c r="U11" s="609"/>
      <c r="V11" s="609"/>
      <c r="W11" s="609"/>
      <c r="X11" s="609"/>
      <c r="Y11" s="610"/>
      <c r="Z11" s="611">
        <v>3.3</v>
      </c>
      <c r="AA11" s="612"/>
      <c r="AB11" s="612"/>
      <c r="AC11" s="613"/>
      <c r="AD11" s="614">
        <v>188682</v>
      </c>
      <c r="AE11" s="609"/>
      <c r="AF11" s="609"/>
      <c r="AG11" s="609"/>
      <c r="AH11" s="609"/>
      <c r="AI11" s="609"/>
      <c r="AJ11" s="609"/>
      <c r="AK11" s="610"/>
      <c r="AL11" s="611">
        <v>5.2</v>
      </c>
      <c r="AM11" s="612"/>
      <c r="AN11" s="612"/>
      <c r="AO11" s="648"/>
      <c r="AP11" s="605" t="s">
        <v>237</v>
      </c>
      <c r="AQ11" s="606"/>
      <c r="AR11" s="606"/>
      <c r="AS11" s="606"/>
      <c r="AT11" s="606"/>
      <c r="AU11" s="606"/>
      <c r="AV11" s="606"/>
      <c r="AW11" s="606"/>
      <c r="AX11" s="606"/>
      <c r="AY11" s="606"/>
      <c r="AZ11" s="606"/>
      <c r="BA11" s="606"/>
      <c r="BB11" s="606"/>
      <c r="BC11" s="606"/>
      <c r="BD11" s="606"/>
      <c r="BE11" s="606"/>
      <c r="BF11" s="607"/>
      <c r="BG11" s="608">
        <v>28642</v>
      </c>
      <c r="BH11" s="609"/>
      <c r="BI11" s="609"/>
      <c r="BJ11" s="609"/>
      <c r="BK11" s="609"/>
      <c r="BL11" s="609"/>
      <c r="BM11" s="609"/>
      <c r="BN11" s="610"/>
      <c r="BO11" s="646">
        <v>2.2000000000000002</v>
      </c>
      <c r="BP11" s="646"/>
      <c r="BQ11" s="646"/>
      <c r="BR11" s="646"/>
      <c r="BS11" s="647" t="s">
        <v>123</v>
      </c>
      <c r="BT11" s="647"/>
      <c r="BU11" s="647"/>
      <c r="BV11" s="647"/>
      <c r="BW11" s="647"/>
      <c r="BX11" s="647"/>
      <c r="BY11" s="647"/>
      <c r="BZ11" s="647"/>
      <c r="CA11" s="647"/>
      <c r="CB11" s="687"/>
      <c r="CD11" s="605" t="s">
        <v>238</v>
      </c>
      <c r="CE11" s="606"/>
      <c r="CF11" s="606"/>
      <c r="CG11" s="606"/>
      <c r="CH11" s="606"/>
      <c r="CI11" s="606"/>
      <c r="CJ11" s="606"/>
      <c r="CK11" s="606"/>
      <c r="CL11" s="606"/>
      <c r="CM11" s="606"/>
      <c r="CN11" s="606"/>
      <c r="CO11" s="606"/>
      <c r="CP11" s="606"/>
      <c r="CQ11" s="607"/>
      <c r="CR11" s="608">
        <v>293134</v>
      </c>
      <c r="CS11" s="609"/>
      <c r="CT11" s="609"/>
      <c r="CU11" s="609"/>
      <c r="CV11" s="609"/>
      <c r="CW11" s="609"/>
      <c r="CX11" s="609"/>
      <c r="CY11" s="610"/>
      <c r="CZ11" s="646">
        <v>5.3</v>
      </c>
      <c r="DA11" s="646"/>
      <c r="DB11" s="646"/>
      <c r="DC11" s="646"/>
      <c r="DD11" s="614">
        <v>112868</v>
      </c>
      <c r="DE11" s="609"/>
      <c r="DF11" s="609"/>
      <c r="DG11" s="609"/>
      <c r="DH11" s="609"/>
      <c r="DI11" s="609"/>
      <c r="DJ11" s="609"/>
      <c r="DK11" s="609"/>
      <c r="DL11" s="609"/>
      <c r="DM11" s="609"/>
      <c r="DN11" s="609"/>
      <c r="DO11" s="609"/>
      <c r="DP11" s="610"/>
      <c r="DQ11" s="614">
        <v>147211</v>
      </c>
      <c r="DR11" s="609"/>
      <c r="DS11" s="609"/>
      <c r="DT11" s="609"/>
      <c r="DU11" s="609"/>
      <c r="DV11" s="609"/>
      <c r="DW11" s="609"/>
      <c r="DX11" s="609"/>
      <c r="DY11" s="609"/>
      <c r="DZ11" s="609"/>
      <c r="EA11" s="609"/>
      <c r="EB11" s="609"/>
      <c r="EC11" s="645"/>
    </row>
    <row r="12" spans="2:143" ht="11.25" customHeight="1" x14ac:dyDescent="0.15">
      <c r="B12" s="605" t="s">
        <v>239</v>
      </c>
      <c r="C12" s="606"/>
      <c r="D12" s="606"/>
      <c r="E12" s="606"/>
      <c r="F12" s="606"/>
      <c r="G12" s="606"/>
      <c r="H12" s="606"/>
      <c r="I12" s="606"/>
      <c r="J12" s="606"/>
      <c r="K12" s="606"/>
      <c r="L12" s="606"/>
      <c r="M12" s="606"/>
      <c r="N12" s="606"/>
      <c r="O12" s="606"/>
      <c r="P12" s="606"/>
      <c r="Q12" s="607"/>
      <c r="R12" s="608" t="s">
        <v>123</v>
      </c>
      <c r="S12" s="609"/>
      <c r="T12" s="609"/>
      <c r="U12" s="609"/>
      <c r="V12" s="609"/>
      <c r="W12" s="609"/>
      <c r="X12" s="609"/>
      <c r="Y12" s="610"/>
      <c r="Z12" s="646" t="s">
        <v>123</v>
      </c>
      <c r="AA12" s="646"/>
      <c r="AB12" s="646"/>
      <c r="AC12" s="646"/>
      <c r="AD12" s="647" t="s">
        <v>123</v>
      </c>
      <c r="AE12" s="647"/>
      <c r="AF12" s="647"/>
      <c r="AG12" s="647"/>
      <c r="AH12" s="647"/>
      <c r="AI12" s="647"/>
      <c r="AJ12" s="647"/>
      <c r="AK12" s="647"/>
      <c r="AL12" s="611" t="s">
        <v>123</v>
      </c>
      <c r="AM12" s="612"/>
      <c r="AN12" s="612"/>
      <c r="AO12" s="648"/>
      <c r="AP12" s="605" t="s">
        <v>240</v>
      </c>
      <c r="AQ12" s="606"/>
      <c r="AR12" s="606"/>
      <c r="AS12" s="606"/>
      <c r="AT12" s="606"/>
      <c r="AU12" s="606"/>
      <c r="AV12" s="606"/>
      <c r="AW12" s="606"/>
      <c r="AX12" s="606"/>
      <c r="AY12" s="606"/>
      <c r="AZ12" s="606"/>
      <c r="BA12" s="606"/>
      <c r="BB12" s="606"/>
      <c r="BC12" s="606"/>
      <c r="BD12" s="606"/>
      <c r="BE12" s="606"/>
      <c r="BF12" s="607"/>
      <c r="BG12" s="608">
        <v>995640</v>
      </c>
      <c r="BH12" s="609"/>
      <c r="BI12" s="609"/>
      <c r="BJ12" s="609"/>
      <c r="BK12" s="609"/>
      <c r="BL12" s="609"/>
      <c r="BM12" s="609"/>
      <c r="BN12" s="610"/>
      <c r="BO12" s="646">
        <v>76.2</v>
      </c>
      <c r="BP12" s="646"/>
      <c r="BQ12" s="646"/>
      <c r="BR12" s="646"/>
      <c r="BS12" s="647" t="s">
        <v>123</v>
      </c>
      <c r="BT12" s="647"/>
      <c r="BU12" s="647"/>
      <c r="BV12" s="647"/>
      <c r="BW12" s="647"/>
      <c r="BX12" s="647"/>
      <c r="BY12" s="647"/>
      <c r="BZ12" s="647"/>
      <c r="CA12" s="647"/>
      <c r="CB12" s="687"/>
      <c r="CD12" s="605" t="s">
        <v>241</v>
      </c>
      <c r="CE12" s="606"/>
      <c r="CF12" s="606"/>
      <c r="CG12" s="606"/>
      <c r="CH12" s="606"/>
      <c r="CI12" s="606"/>
      <c r="CJ12" s="606"/>
      <c r="CK12" s="606"/>
      <c r="CL12" s="606"/>
      <c r="CM12" s="606"/>
      <c r="CN12" s="606"/>
      <c r="CO12" s="606"/>
      <c r="CP12" s="606"/>
      <c r="CQ12" s="607"/>
      <c r="CR12" s="608">
        <v>167090</v>
      </c>
      <c r="CS12" s="609"/>
      <c r="CT12" s="609"/>
      <c r="CU12" s="609"/>
      <c r="CV12" s="609"/>
      <c r="CW12" s="609"/>
      <c r="CX12" s="609"/>
      <c r="CY12" s="610"/>
      <c r="CZ12" s="646">
        <v>3</v>
      </c>
      <c r="DA12" s="646"/>
      <c r="DB12" s="646"/>
      <c r="DC12" s="646"/>
      <c r="DD12" s="614">
        <v>5003</v>
      </c>
      <c r="DE12" s="609"/>
      <c r="DF12" s="609"/>
      <c r="DG12" s="609"/>
      <c r="DH12" s="609"/>
      <c r="DI12" s="609"/>
      <c r="DJ12" s="609"/>
      <c r="DK12" s="609"/>
      <c r="DL12" s="609"/>
      <c r="DM12" s="609"/>
      <c r="DN12" s="609"/>
      <c r="DO12" s="609"/>
      <c r="DP12" s="610"/>
      <c r="DQ12" s="614">
        <v>138400</v>
      </c>
      <c r="DR12" s="609"/>
      <c r="DS12" s="609"/>
      <c r="DT12" s="609"/>
      <c r="DU12" s="609"/>
      <c r="DV12" s="609"/>
      <c r="DW12" s="609"/>
      <c r="DX12" s="609"/>
      <c r="DY12" s="609"/>
      <c r="DZ12" s="609"/>
      <c r="EA12" s="609"/>
      <c r="EB12" s="609"/>
      <c r="EC12" s="645"/>
    </row>
    <row r="13" spans="2:143" ht="11.25" customHeight="1" x14ac:dyDescent="0.15">
      <c r="B13" s="605" t="s">
        <v>242</v>
      </c>
      <c r="C13" s="606"/>
      <c r="D13" s="606"/>
      <c r="E13" s="606"/>
      <c r="F13" s="606"/>
      <c r="G13" s="606"/>
      <c r="H13" s="606"/>
      <c r="I13" s="606"/>
      <c r="J13" s="606"/>
      <c r="K13" s="606"/>
      <c r="L13" s="606"/>
      <c r="M13" s="606"/>
      <c r="N13" s="606"/>
      <c r="O13" s="606"/>
      <c r="P13" s="606"/>
      <c r="Q13" s="607"/>
      <c r="R13" s="608" t="s">
        <v>123</v>
      </c>
      <c r="S13" s="609"/>
      <c r="T13" s="609"/>
      <c r="U13" s="609"/>
      <c r="V13" s="609"/>
      <c r="W13" s="609"/>
      <c r="X13" s="609"/>
      <c r="Y13" s="610"/>
      <c r="Z13" s="646" t="s">
        <v>123</v>
      </c>
      <c r="AA13" s="646"/>
      <c r="AB13" s="646"/>
      <c r="AC13" s="646"/>
      <c r="AD13" s="647" t="s">
        <v>123</v>
      </c>
      <c r="AE13" s="647"/>
      <c r="AF13" s="647"/>
      <c r="AG13" s="647"/>
      <c r="AH13" s="647"/>
      <c r="AI13" s="647"/>
      <c r="AJ13" s="647"/>
      <c r="AK13" s="647"/>
      <c r="AL13" s="611" t="s">
        <v>123</v>
      </c>
      <c r="AM13" s="612"/>
      <c r="AN13" s="612"/>
      <c r="AO13" s="648"/>
      <c r="AP13" s="605" t="s">
        <v>243</v>
      </c>
      <c r="AQ13" s="606"/>
      <c r="AR13" s="606"/>
      <c r="AS13" s="606"/>
      <c r="AT13" s="606"/>
      <c r="AU13" s="606"/>
      <c r="AV13" s="606"/>
      <c r="AW13" s="606"/>
      <c r="AX13" s="606"/>
      <c r="AY13" s="606"/>
      <c r="AZ13" s="606"/>
      <c r="BA13" s="606"/>
      <c r="BB13" s="606"/>
      <c r="BC13" s="606"/>
      <c r="BD13" s="606"/>
      <c r="BE13" s="606"/>
      <c r="BF13" s="607"/>
      <c r="BG13" s="608">
        <v>995159</v>
      </c>
      <c r="BH13" s="609"/>
      <c r="BI13" s="609"/>
      <c r="BJ13" s="609"/>
      <c r="BK13" s="609"/>
      <c r="BL13" s="609"/>
      <c r="BM13" s="609"/>
      <c r="BN13" s="610"/>
      <c r="BO13" s="646">
        <v>76.099999999999994</v>
      </c>
      <c r="BP13" s="646"/>
      <c r="BQ13" s="646"/>
      <c r="BR13" s="646"/>
      <c r="BS13" s="647" t="s">
        <v>123</v>
      </c>
      <c r="BT13" s="647"/>
      <c r="BU13" s="647"/>
      <c r="BV13" s="647"/>
      <c r="BW13" s="647"/>
      <c r="BX13" s="647"/>
      <c r="BY13" s="647"/>
      <c r="BZ13" s="647"/>
      <c r="CA13" s="647"/>
      <c r="CB13" s="687"/>
      <c r="CD13" s="605" t="s">
        <v>244</v>
      </c>
      <c r="CE13" s="606"/>
      <c r="CF13" s="606"/>
      <c r="CG13" s="606"/>
      <c r="CH13" s="606"/>
      <c r="CI13" s="606"/>
      <c r="CJ13" s="606"/>
      <c r="CK13" s="606"/>
      <c r="CL13" s="606"/>
      <c r="CM13" s="606"/>
      <c r="CN13" s="606"/>
      <c r="CO13" s="606"/>
      <c r="CP13" s="606"/>
      <c r="CQ13" s="607"/>
      <c r="CR13" s="608">
        <v>540829</v>
      </c>
      <c r="CS13" s="609"/>
      <c r="CT13" s="609"/>
      <c r="CU13" s="609"/>
      <c r="CV13" s="609"/>
      <c r="CW13" s="609"/>
      <c r="CX13" s="609"/>
      <c r="CY13" s="610"/>
      <c r="CZ13" s="646">
        <v>9.9</v>
      </c>
      <c r="DA13" s="646"/>
      <c r="DB13" s="646"/>
      <c r="DC13" s="646"/>
      <c r="DD13" s="614">
        <v>167800</v>
      </c>
      <c r="DE13" s="609"/>
      <c r="DF13" s="609"/>
      <c r="DG13" s="609"/>
      <c r="DH13" s="609"/>
      <c r="DI13" s="609"/>
      <c r="DJ13" s="609"/>
      <c r="DK13" s="609"/>
      <c r="DL13" s="609"/>
      <c r="DM13" s="609"/>
      <c r="DN13" s="609"/>
      <c r="DO13" s="609"/>
      <c r="DP13" s="610"/>
      <c r="DQ13" s="614">
        <v>376595</v>
      </c>
      <c r="DR13" s="609"/>
      <c r="DS13" s="609"/>
      <c r="DT13" s="609"/>
      <c r="DU13" s="609"/>
      <c r="DV13" s="609"/>
      <c r="DW13" s="609"/>
      <c r="DX13" s="609"/>
      <c r="DY13" s="609"/>
      <c r="DZ13" s="609"/>
      <c r="EA13" s="609"/>
      <c r="EB13" s="609"/>
      <c r="EC13" s="645"/>
    </row>
    <row r="14" spans="2:143" ht="11.25" customHeight="1" x14ac:dyDescent="0.15">
      <c r="B14" s="605" t="s">
        <v>245</v>
      </c>
      <c r="C14" s="606"/>
      <c r="D14" s="606"/>
      <c r="E14" s="606"/>
      <c r="F14" s="606"/>
      <c r="G14" s="606"/>
      <c r="H14" s="606"/>
      <c r="I14" s="606"/>
      <c r="J14" s="606"/>
      <c r="K14" s="606"/>
      <c r="L14" s="606"/>
      <c r="M14" s="606"/>
      <c r="N14" s="606"/>
      <c r="O14" s="606"/>
      <c r="P14" s="606"/>
      <c r="Q14" s="607"/>
      <c r="R14" s="608" t="s">
        <v>123</v>
      </c>
      <c r="S14" s="609"/>
      <c r="T14" s="609"/>
      <c r="U14" s="609"/>
      <c r="V14" s="609"/>
      <c r="W14" s="609"/>
      <c r="X14" s="609"/>
      <c r="Y14" s="610"/>
      <c r="Z14" s="646" t="s">
        <v>123</v>
      </c>
      <c r="AA14" s="646"/>
      <c r="AB14" s="646"/>
      <c r="AC14" s="646"/>
      <c r="AD14" s="647" t="s">
        <v>123</v>
      </c>
      <c r="AE14" s="647"/>
      <c r="AF14" s="647"/>
      <c r="AG14" s="647"/>
      <c r="AH14" s="647"/>
      <c r="AI14" s="647"/>
      <c r="AJ14" s="647"/>
      <c r="AK14" s="647"/>
      <c r="AL14" s="611" t="s">
        <v>123</v>
      </c>
      <c r="AM14" s="612"/>
      <c r="AN14" s="612"/>
      <c r="AO14" s="648"/>
      <c r="AP14" s="605" t="s">
        <v>246</v>
      </c>
      <c r="AQ14" s="606"/>
      <c r="AR14" s="606"/>
      <c r="AS14" s="606"/>
      <c r="AT14" s="606"/>
      <c r="AU14" s="606"/>
      <c r="AV14" s="606"/>
      <c r="AW14" s="606"/>
      <c r="AX14" s="606"/>
      <c r="AY14" s="606"/>
      <c r="AZ14" s="606"/>
      <c r="BA14" s="606"/>
      <c r="BB14" s="606"/>
      <c r="BC14" s="606"/>
      <c r="BD14" s="606"/>
      <c r="BE14" s="606"/>
      <c r="BF14" s="607"/>
      <c r="BG14" s="608">
        <v>29279</v>
      </c>
      <c r="BH14" s="609"/>
      <c r="BI14" s="609"/>
      <c r="BJ14" s="609"/>
      <c r="BK14" s="609"/>
      <c r="BL14" s="609"/>
      <c r="BM14" s="609"/>
      <c r="BN14" s="610"/>
      <c r="BO14" s="646">
        <v>2.2000000000000002</v>
      </c>
      <c r="BP14" s="646"/>
      <c r="BQ14" s="646"/>
      <c r="BR14" s="646"/>
      <c r="BS14" s="647" t="s">
        <v>123</v>
      </c>
      <c r="BT14" s="647"/>
      <c r="BU14" s="647"/>
      <c r="BV14" s="647"/>
      <c r="BW14" s="647"/>
      <c r="BX14" s="647"/>
      <c r="BY14" s="647"/>
      <c r="BZ14" s="647"/>
      <c r="CA14" s="647"/>
      <c r="CB14" s="687"/>
      <c r="CD14" s="605" t="s">
        <v>247</v>
      </c>
      <c r="CE14" s="606"/>
      <c r="CF14" s="606"/>
      <c r="CG14" s="606"/>
      <c r="CH14" s="606"/>
      <c r="CI14" s="606"/>
      <c r="CJ14" s="606"/>
      <c r="CK14" s="606"/>
      <c r="CL14" s="606"/>
      <c r="CM14" s="606"/>
      <c r="CN14" s="606"/>
      <c r="CO14" s="606"/>
      <c r="CP14" s="606"/>
      <c r="CQ14" s="607"/>
      <c r="CR14" s="608">
        <v>250408</v>
      </c>
      <c r="CS14" s="609"/>
      <c r="CT14" s="609"/>
      <c r="CU14" s="609"/>
      <c r="CV14" s="609"/>
      <c r="CW14" s="609"/>
      <c r="CX14" s="609"/>
      <c r="CY14" s="610"/>
      <c r="CZ14" s="646">
        <v>4.5999999999999996</v>
      </c>
      <c r="DA14" s="646"/>
      <c r="DB14" s="646"/>
      <c r="DC14" s="646"/>
      <c r="DD14" s="614">
        <v>16706</v>
      </c>
      <c r="DE14" s="609"/>
      <c r="DF14" s="609"/>
      <c r="DG14" s="609"/>
      <c r="DH14" s="609"/>
      <c r="DI14" s="609"/>
      <c r="DJ14" s="609"/>
      <c r="DK14" s="609"/>
      <c r="DL14" s="609"/>
      <c r="DM14" s="609"/>
      <c r="DN14" s="609"/>
      <c r="DO14" s="609"/>
      <c r="DP14" s="610"/>
      <c r="DQ14" s="614">
        <v>176367</v>
      </c>
      <c r="DR14" s="609"/>
      <c r="DS14" s="609"/>
      <c r="DT14" s="609"/>
      <c r="DU14" s="609"/>
      <c r="DV14" s="609"/>
      <c r="DW14" s="609"/>
      <c r="DX14" s="609"/>
      <c r="DY14" s="609"/>
      <c r="DZ14" s="609"/>
      <c r="EA14" s="609"/>
      <c r="EB14" s="609"/>
      <c r="EC14" s="645"/>
    </row>
    <row r="15" spans="2:143" ht="11.25" customHeight="1" x14ac:dyDescent="0.15">
      <c r="B15" s="605" t="s">
        <v>248</v>
      </c>
      <c r="C15" s="606"/>
      <c r="D15" s="606"/>
      <c r="E15" s="606"/>
      <c r="F15" s="606"/>
      <c r="G15" s="606"/>
      <c r="H15" s="606"/>
      <c r="I15" s="606"/>
      <c r="J15" s="606"/>
      <c r="K15" s="606"/>
      <c r="L15" s="606"/>
      <c r="M15" s="606"/>
      <c r="N15" s="606"/>
      <c r="O15" s="606"/>
      <c r="P15" s="606"/>
      <c r="Q15" s="607"/>
      <c r="R15" s="608">
        <v>7325</v>
      </c>
      <c r="S15" s="609"/>
      <c r="T15" s="609"/>
      <c r="U15" s="609"/>
      <c r="V15" s="609"/>
      <c r="W15" s="609"/>
      <c r="X15" s="609"/>
      <c r="Y15" s="610"/>
      <c r="Z15" s="646">
        <v>0.1</v>
      </c>
      <c r="AA15" s="646"/>
      <c r="AB15" s="646"/>
      <c r="AC15" s="646"/>
      <c r="AD15" s="647">
        <v>7325</v>
      </c>
      <c r="AE15" s="647"/>
      <c r="AF15" s="647"/>
      <c r="AG15" s="647"/>
      <c r="AH15" s="647"/>
      <c r="AI15" s="647"/>
      <c r="AJ15" s="647"/>
      <c r="AK15" s="647"/>
      <c r="AL15" s="611">
        <v>0.2</v>
      </c>
      <c r="AM15" s="612"/>
      <c r="AN15" s="612"/>
      <c r="AO15" s="648"/>
      <c r="AP15" s="605" t="s">
        <v>249</v>
      </c>
      <c r="AQ15" s="606"/>
      <c r="AR15" s="606"/>
      <c r="AS15" s="606"/>
      <c r="AT15" s="606"/>
      <c r="AU15" s="606"/>
      <c r="AV15" s="606"/>
      <c r="AW15" s="606"/>
      <c r="AX15" s="606"/>
      <c r="AY15" s="606"/>
      <c r="AZ15" s="606"/>
      <c r="BA15" s="606"/>
      <c r="BB15" s="606"/>
      <c r="BC15" s="606"/>
      <c r="BD15" s="606"/>
      <c r="BE15" s="606"/>
      <c r="BF15" s="607"/>
      <c r="BG15" s="608">
        <v>38944</v>
      </c>
      <c r="BH15" s="609"/>
      <c r="BI15" s="609"/>
      <c r="BJ15" s="609"/>
      <c r="BK15" s="609"/>
      <c r="BL15" s="609"/>
      <c r="BM15" s="609"/>
      <c r="BN15" s="610"/>
      <c r="BO15" s="646">
        <v>3</v>
      </c>
      <c r="BP15" s="646"/>
      <c r="BQ15" s="646"/>
      <c r="BR15" s="646"/>
      <c r="BS15" s="647" t="s">
        <v>123</v>
      </c>
      <c r="BT15" s="647"/>
      <c r="BU15" s="647"/>
      <c r="BV15" s="647"/>
      <c r="BW15" s="647"/>
      <c r="BX15" s="647"/>
      <c r="BY15" s="647"/>
      <c r="BZ15" s="647"/>
      <c r="CA15" s="647"/>
      <c r="CB15" s="687"/>
      <c r="CD15" s="605" t="s">
        <v>250</v>
      </c>
      <c r="CE15" s="606"/>
      <c r="CF15" s="606"/>
      <c r="CG15" s="606"/>
      <c r="CH15" s="606"/>
      <c r="CI15" s="606"/>
      <c r="CJ15" s="606"/>
      <c r="CK15" s="606"/>
      <c r="CL15" s="606"/>
      <c r="CM15" s="606"/>
      <c r="CN15" s="606"/>
      <c r="CO15" s="606"/>
      <c r="CP15" s="606"/>
      <c r="CQ15" s="607"/>
      <c r="CR15" s="608">
        <v>407831</v>
      </c>
      <c r="CS15" s="609"/>
      <c r="CT15" s="609"/>
      <c r="CU15" s="609"/>
      <c r="CV15" s="609"/>
      <c r="CW15" s="609"/>
      <c r="CX15" s="609"/>
      <c r="CY15" s="610"/>
      <c r="CZ15" s="646">
        <v>7.4</v>
      </c>
      <c r="DA15" s="646"/>
      <c r="DB15" s="646"/>
      <c r="DC15" s="646"/>
      <c r="DD15" s="614">
        <v>11591</v>
      </c>
      <c r="DE15" s="609"/>
      <c r="DF15" s="609"/>
      <c r="DG15" s="609"/>
      <c r="DH15" s="609"/>
      <c r="DI15" s="609"/>
      <c r="DJ15" s="609"/>
      <c r="DK15" s="609"/>
      <c r="DL15" s="609"/>
      <c r="DM15" s="609"/>
      <c r="DN15" s="609"/>
      <c r="DO15" s="609"/>
      <c r="DP15" s="610"/>
      <c r="DQ15" s="614">
        <v>360668</v>
      </c>
      <c r="DR15" s="609"/>
      <c r="DS15" s="609"/>
      <c r="DT15" s="609"/>
      <c r="DU15" s="609"/>
      <c r="DV15" s="609"/>
      <c r="DW15" s="609"/>
      <c r="DX15" s="609"/>
      <c r="DY15" s="609"/>
      <c r="DZ15" s="609"/>
      <c r="EA15" s="609"/>
      <c r="EB15" s="609"/>
      <c r="EC15" s="645"/>
    </row>
    <row r="16" spans="2:143" ht="11.25" customHeight="1" x14ac:dyDescent="0.15">
      <c r="B16" s="605" t="s">
        <v>251</v>
      </c>
      <c r="C16" s="606"/>
      <c r="D16" s="606"/>
      <c r="E16" s="606"/>
      <c r="F16" s="606"/>
      <c r="G16" s="606"/>
      <c r="H16" s="606"/>
      <c r="I16" s="606"/>
      <c r="J16" s="606"/>
      <c r="K16" s="606"/>
      <c r="L16" s="606"/>
      <c r="M16" s="606"/>
      <c r="N16" s="606"/>
      <c r="O16" s="606"/>
      <c r="P16" s="606"/>
      <c r="Q16" s="607"/>
      <c r="R16" s="608">
        <v>14926</v>
      </c>
      <c r="S16" s="609"/>
      <c r="T16" s="609"/>
      <c r="U16" s="609"/>
      <c r="V16" s="609"/>
      <c r="W16" s="609"/>
      <c r="X16" s="609"/>
      <c r="Y16" s="610"/>
      <c r="Z16" s="646">
        <v>0.3</v>
      </c>
      <c r="AA16" s="646"/>
      <c r="AB16" s="646"/>
      <c r="AC16" s="646"/>
      <c r="AD16" s="647">
        <v>14926</v>
      </c>
      <c r="AE16" s="647"/>
      <c r="AF16" s="647"/>
      <c r="AG16" s="647"/>
      <c r="AH16" s="647"/>
      <c r="AI16" s="647"/>
      <c r="AJ16" s="647"/>
      <c r="AK16" s="647"/>
      <c r="AL16" s="611">
        <v>0.4</v>
      </c>
      <c r="AM16" s="612"/>
      <c r="AN16" s="612"/>
      <c r="AO16" s="648"/>
      <c r="AP16" s="605" t="s">
        <v>252</v>
      </c>
      <c r="AQ16" s="606"/>
      <c r="AR16" s="606"/>
      <c r="AS16" s="606"/>
      <c r="AT16" s="606"/>
      <c r="AU16" s="606"/>
      <c r="AV16" s="606"/>
      <c r="AW16" s="606"/>
      <c r="AX16" s="606"/>
      <c r="AY16" s="606"/>
      <c r="AZ16" s="606"/>
      <c r="BA16" s="606"/>
      <c r="BB16" s="606"/>
      <c r="BC16" s="606"/>
      <c r="BD16" s="606"/>
      <c r="BE16" s="606"/>
      <c r="BF16" s="607"/>
      <c r="BG16" s="608" t="s">
        <v>123</v>
      </c>
      <c r="BH16" s="609"/>
      <c r="BI16" s="609"/>
      <c r="BJ16" s="609"/>
      <c r="BK16" s="609"/>
      <c r="BL16" s="609"/>
      <c r="BM16" s="609"/>
      <c r="BN16" s="610"/>
      <c r="BO16" s="646" t="s">
        <v>123</v>
      </c>
      <c r="BP16" s="646"/>
      <c r="BQ16" s="646"/>
      <c r="BR16" s="646"/>
      <c r="BS16" s="647" t="s">
        <v>123</v>
      </c>
      <c r="BT16" s="647"/>
      <c r="BU16" s="647"/>
      <c r="BV16" s="647"/>
      <c r="BW16" s="647"/>
      <c r="BX16" s="647"/>
      <c r="BY16" s="647"/>
      <c r="BZ16" s="647"/>
      <c r="CA16" s="647"/>
      <c r="CB16" s="687"/>
      <c r="CD16" s="605" t="s">
        <v>253</v>
      </c>
      <c r="CE16" s="606"/>
      <c r="CF16" s="606"/>
      <c r="CG16" s="606"/>
      <c r="CH16" s="606"/>
      <c r="CI16" s="606"/>
      <c r="CJ16" s="606"/>
      <c r="CK16" s="606"/>
      <c r="CL16" s="606"/>
      <c r="CM16" s="606"/>
      <c r="CN16" s="606"/>
      <c r="CO16" s="606"/>
      <c r="CP16" s="606"/>
      <c r="CQ16" s="607"/>
      <c r="CR16" s="608">
        <v>89644</v>
      </c>
      <c r="CS16" s="609"/>
      <c r="CT16" s="609"/>
      <c r="CU16" s="609"/>
      <c r="CV16" s="609"/>
      <c r="CW16" s="609"/>
      <c r="CX16" s="609"/>
      <c r="CY16" s="610"/>
      <c r="CZ16" s="646">
        <v>1.6</v>
      </c>
      <c r="DA16" s="646"/>
      <c r="DB16" s="646"/>
      <c r="DC16" s="646"/>
      <c r="DD16" s="614" t="s">
        <v>123</v>
      </c>
      <c r="DE16" s="609"/>
      <c r="DF16" s="609"/>
      <c r="DG16" s="609"/>
      <c r="DH16" s="609"/>
      <c r="DI16" s="609"/>
      <c r="DJ16" s="609"/>
      <c r="DK16" s="609"/>
      <c r="DL16" s="609"/>
      <c r="DM16" s="609"/>
      <c r="DN16" s="609"/>
      <c r="DO16" s="609"/>
      <c r="DP16" s="610"/>
      <c r="DQ16" s="614">
        <v>27191</v>
      </c>
      <c r="DR16" s="609"/>
      <c r="DS16" s="609"/>
      <c r="DT16" s="609"/>
      <c r="DU16" s="609"/>
      <c r="DV16" s="609"/>
      <c r="DW16" s="609"/>
      <c r="DX16" s="609"/>
      <c r="DY16" s="609"/>
      <c r="DZ16" s="609"/>
      <c r="EA16" s="609"/>
      <c r="EB16" s="609"/>
      <c r="EC16" s="645"/>
    </row>
    <row r="17" spans="2:133" ht="11.25" customHeight="1" x14ac:dyDescent="0.15">
      <c r="B17" s="605" t="s">
        <v>254</v>
      </c>
      <c r="C17" s="606"/>
      <c r="D17" s="606"/>
      <c r="E17" s="606"/>
      <c r="F17" s="606"/>
      <c r="G17" s="606"/>
      <c r="H17" s="606"/>
      <c r="I17" s="606"/>
      <c r="J17" s="606"/>
      <c r="K17" s="606"/>
      <c r="L17" s="606"/>
      <c r="M17" s="606"/>
      <c r="N17" s="606"/>
      <c r="O17" s="606"/>
      <c r="P17" s="606"/>
      <c r="Q17" s="607"/>
      <c r="R17" s="608">
        <v>23874</v>
      </c>
      <c r="S17" s="609"/>
      <c r="T17" s="609"/>
      <c r="U17" s="609"/>
      <c r="V17" s="609"/>
      <c r="W17" s="609"/>
      <c r="X17" s="609"/>
      <c r="Y17" s="610"/>
      <c r="Z17" s="646">
        <v>0.4</v>
      </c>
      <c r="AA17" s="646"/>
      <c r="AB17" s="646"/>
      <c r="AC17" s="646"/>
      <c r="AD17" s="647">
        <v>23874</v>
      </c>
      <c r="AE17" s="647"/>
      <c r="AF17" s="647"/>
      <c r="AG17" s="647"/>
      <c r="AH17" s="647"/>
      <c r="AI17" s="647"/>
      <c r="AJ17" s="647"/>
      <c r="AK17" s="647"/>
      <c r="AL17" s="611">
        <v>0.7</v>
      </c>
      <c r="AM17" s="612"/>
      <c r="AN17" s="612"/>
      <c r="AO17" s="648"/>
      <c r="AP17" s="605" t="s">
        <v>255</v>
      </c>
      <c r="AQ17" s="606"/>
      <c r="AR17" s="606"/>
      <c r="AS17" s="606"/>
      <c r="AT17" s="606"/>
      <c r="AU17" s="606"/>
      <c r="AV17" s="606"/>
      <c r="AW17" s="606"/>
      <c r="AX17" s="606"/>
      <c r="AY17" s="606"/>
      <c r="AZ17" s="606"/>
      <c r="BA17" s="606"/>
      <c r="BB17" s="606"/>
      <c r="BC17" s="606"/>
      <c r="BD17" s="606"/>
      <c r="BE17" s="606"/>
      <c r="BF17" s="607"/>
      <c r="BG17" s="608" t="s">
        <v>123</v>
      </c>
      <c r="BH17" s="609"/>
      <c r="BI17" s="609"/>
      <c r="BJ17" s="609"/>
      <c r="BK17" s="609"/>
      <c r="BL17" s="609"/>
      <c r="BM17" s="609"/>
      <c r="BN17" s="610"/>
      <c r="BO17" s="646" t="s">
        <v>123</v>
      </c>
      <c r="BP17" s="646"/>
      <c r="BQ17" s="646"/>
      <c r="BR17" s="646"/>
      <c r="BS17" s="647" t="s">
        <v>123</v>
      </c>
      <c r="BT17" s="647"/>
      <c r="BU17" s="647"/>
      <c r="BV17" s="647"/>
      <c r="BW17" s="647"/>
      <c r="BX17" s="647"/>
      <c r="BY17" s="647"/>
      <c r="BZ17" s="647"/>
      <c r="CA17" s="647"/>
      <c r="CB17" s="687"/>
      <c r="CD17" s="605" t="s">
        <v>256</v>
      </c>
      <c r="CE17" s="606"/>
      <c r="CF17" s="606"/>
      <c r="CG17" s="606"/>
      <c r="CH17" s="606"/>
      <c r="CI17" s="606"/>
      <c r="CJ17" s="606"/>
      <c r="CK17" s="606"/>
      <c r="CL17" s="606"/>
      <c r="CM17" s="606"/>
      <c r="CN17" s="606"/>
      <c r="CO17" s="606"/>
      <c r="CP17" s="606"/>
      <c r="CQ17" s="607"/>
      <c r="CR17" s="608">
        <v>658563</v>
      </c>
      <c r="CS17" s="609"/>
      <c r="CT17" s="609"/>
      <c r="CU17" s="609"/>
      <c r="CV17" s="609"/>
      <c r="CW17" s="609"/>
      <c r="CX17" s="609"/>
      <c r="CY17" s="610"/>
      <c r="CZ17" s="646">
        <v>12</v>
      </c>
      <c r="DA17" s="646"/>
      <c r="DB17" s="646"/>
      <c r="DC17" s="646"/>
      <c r="DD17" s="614" t="s">
        <v>123</v>
      </c>
      <c r="DE17" s="609"/>
      <c r="DF17" s="609"/>
      <c r="DG17" s="609"/>
      <c r="DH17" s="609"/>
      <c r="DI17" s="609"/>
      <c r="DJ17" s="609"/>
      <c r="DK17" s="609"/>
      <c r="DL17" s="609"/>
      <c r="DM17" s="609"/>
      <c r="DN17" s="609"/>
      <c r="DO17" s="609"/>
      <c r="DP17" s="610"/>
      <c r="DQ17" s="614">
        <v>658135</v>
      </c>
      <c r="DR17" s="609"/>
      <c r="DS17" s="609"/>
      <c r="DT17" s="609"/>
      <c r="DU17" s="609"/>
      <c r="DV17" s="609"/>
      <c r="DW17" s="609"/>
      <c r="DX17" s="609"/>
      <c r="DY17" s="609"/>
      <c r="DZ17" s="609"/>
      <c r="EA17" s="609"/>
      <c r="EB17" s="609"/>
      <c r="EC17" s="645"/>
    </row>
    <row r="18" spans="2:133" ht="11.25" customHeight="1" x14ac:dyDescent="0.15">
      <c r="B18" s="605" t="s">
        <v>257</v>
      </c>
      <c r="C18" s="606"/>
      <c r="D18" s="606"/>
      <c r="E18" s="606"/>
      <c r="F18" s="606"/>
      <c r="G18" s="606"/>
      <c r="H18" s="606"/>
      <c r="I18" s="606"/>
      <c r="J18" s="606"/>
      <c r="K18" s="606"/>
      <c r="L18" s="606"/>
      <c r="M18" s="606"/>
      <c r="N18" s="606"/>
      <c r="O18" s="606"/>
      <c r="P18" s="606"/>
      <c r="Q18" s="607"/>
      <c r="R18" s="608">
        <v>2065</v>
      </c>
      <c r="S18" s="609"/>
      <c r="T18" s="609"/>
      <c r="U18" s="609"/>
      <c r="V18" s="609"/>
      <c r="W18" s="609"/>
      <c r="X18" s="609"/>
      <c r="Y18" s="610"/>
      <c r="Z18" s="646">
        <v>0</v>
      </c>
      <c r="AA18" s="646"/>
      <c r="AB18" s="646"/>
      <c r="AC18" s="646"/>
      <c r="AD18" s="647">
        <v>2065</v>
      </c>
      <c r="AE18" s="647"/>
      <c r="AF18" s="647"/>
      <c r="AG18" s="647"/>
      <c r="AH18" s="647"/>
      <c r="AI18" s="647"/>
      <c r="AJ18" s="647"/>
      <c r="AK18" s="647"/>
      <c r="AL18" s="611">
        <v>0.1</v>
      </c>
      <c r="AM18" s="612"/>
      <c r="AN18" s="612"/>
      <c r="AO18" s="648"/>
      <c r="AP18" s="605" t="s">
        <v>258</v>
      </c>
      <c r="AQ18" s="606"/>
      <c r="AR18" s="606"/>
      <c r="AS18" s="606"/>
      <c r="AT18" s="606"/>
      <c r="AU18" s="606"/>
      <c r="AV18" s="606"/>
      <c r="AW18" s="606"/>
      <c r="AX18" s="606"/>
      <c r="AY18" s="606"/>
      <c r="AZ18" s="606"/>
      <c r="BA18" s="606"/>
      <c r="BB18" s="606"/>
      <c r="BC18" s="606"/>
      <c r="BD18" s="606"/>
      <c r="BE18" s="606"/>
      <c r="BF18" s="607"/>
      <c r="BG18" s="608" t="s">
        <v>123</v>
      </c>
      <c r="BH18" s="609"/>
      <c r="BI18" s="609"/>
      <c r="BJ18" s="609"/>
      <c r="BK18" s="609"/>
      <c r="BL18" s="609"/>
      <c r="BM18" s="609"/>
      <c r="BN18" s="610"/>
      <c r="BO18" s="646" t="s">
        <v>123</v>
      </c>
      <c r="BP18" s="646"/>
      <c r="BQ18" s="646"/>
      <c r="BR18" s="646"/>
      <c r="BS18" s="647" t="s">
        <v>123</v>
      </c>
      <c r="BT18" s="647"/>
      <c r="BU18" s="647"/>
      <c r="BV18" s="647"/>
      <c r="BW18" s="647"/>
      <c r="BX18" s="647"/>
      <c r="BY18" s="647"/>
      <c r="BZ18" s="647"/>
      <c r="CA18" s="647"/>
      <c r="CB18" s="687"/>
      <c r="CD18" s="605" t="s">
        <v>259</v>
      </c>
      <c r="CE18" s="606"/>
      <c r="CF18" s="606"/>
      <c r="CG18" s="606"/>
      <c r="CH18" s="606"/>
      <c r="CI18" s="606"/>
      <c r="CJ18" s="606"/>
      <c r="CK18" s="606"/>
      <c r="CL18" s="606"/>
      <c r="CM18" s="606"/>
      <c r="CN18" s="606"/>
      <c r="CO18" s="606"/>
      <c r="CP18" s="606"/>
      <c r="CQ18" s="607"/>
      <c r="CR18" s="608" t="s">
        <v>123</v>
      </c>
      <c r="CS18" s="609"/>
      <c r="CT18" s="609"/>
      <c r="CU18" s="609"/>
      <c r="CV18" s="609"/>
      <c r="CW18" s="609"/>
      <c r="CX18" s="609"/>
      <c r="CY18" s="610"/>
      <c r="CZ18" s="646" t="s">
        <v>123</v>
      </c>
      <c r="DA18" s="646"/>
      <c r="DB18" s="646"/>
      <c r="DC18" s="646"/>
      <c r="DD18" s="614" t="s">
        <v>123</v>
      </c>
      <c r="DE18" s="609"/>
      <c r="DF18" s="609"/>
      <c r="DG18" s="609"/>
      <c r="DH18" s="609"/>
      <c r="DI18" s="609"/>
      <c r="DJ18" s="609"/>
      <c r="DK18" s="609"/>
      <c r="DL18" s="609"/>
      <c r="DM18" s="609"/>
      <c r="DN18" s="609"/>
      <c r="DO18" s="609"/>
      <c r="DP18" s="610"/>
      <c r="DQ18" s="614" t="s">
        <v>123</v>
      </c>
      <c r="DR18" s="609"/>
      <c r="DS18" s="609"/>
      <c r="DT18" s="609"/>
      <c r="DU18" s="609"/>
      <c r="DV18" s="609"/>
      <c r="DW18" s="609"/>
      <c r="DX18" s="609"/>
      <c r="DY18" s="609"/>
      <c r="DZ18" s="609"/>
      <c r="EA18" s="609"/>
      <c r="EB18" s="609"/>
      <c r="EC18" s="645"/>
    </row>
    <row r="19" spans="2:133" ht="11.25" customHeight="1" x14ac:dyDescent="0.15">
      <c r="B19" s="605" t="s">
        <v>260</v>
      </c>
      <c r="C19" s="606"/>
      <c r="D19" s="606"/>
      <c r="E19" s="606"/>
      <c r="F19" s="606"/>
      <c r="G19" s="606"/>
      <c r="H19" s="606"/>
      <c r="I19" s="606"/>
      <c r="J19" s="606"/>
      <c r="K19" s="606"/>
      <c r="L19" s="606"/>
      <c r="M19" s="606"/>
      <c r="N19" s="606"/>
      <c r="O19" s="606"/>
      <c r="P19" s="606"/>
      <c r="Q19" s="607"/>
      <c r="R19" s="608">
        <v>21494</v>
      </c>
      <c r="S19" s="609"/>
      <c r="T19" s="609"/>
      <c r="U19" s="609"/>
      <c r="V19" s="609"/>
      <c r="W19" s="609"/>
      <c r="X19" s="609"/>
      <c r="Y19" s="610"/>
      <c r="Z19" s="646">
        <v>0.4</v>
      </c>
      <c r="AA19" s="646"/>
      <c r="AB19" s="646"/>
      <c r="AC19" s="646"/>
      <c r="AD19" s="647">
        <v>21494</v>
      </c>
      <c r="AE19" s="647"/>
      <c r="AF19" s="647"/>
      <c r="AG19" s="647"/>
      <c r="AH19" s="647"/>
      <c r="AI19" s="647"/>
      <c r="AJ19" s="647"/>
      <c r="AK19" s="647"/>
      <c r="AL19" s="611">
        <v>0.6</v>
      </c>
      <c r="AM19" s="612"/>
      <c r="AN19" s="612"/>
      <c r="AO19" s="648"/>
      <c r="AP19" s="605" t="s">
        <v>261</v>
      </c>
      <c r="AQ19" s="606"/>
      <c r="AR19" s="606"/>
      <c r="AS19" s="606"/>
      <c r="AT19" s="606"/>
      <c r="AU19" s="606"/>
      <c r="AV19" s="606"/>
      <c r="AW19" s="606"/>
      <c r="AX19" s="606"/>
      <c r="AY19" s="606"/>
      <c r="AZ19" s="606"/>
      <c r="BA19" s="606"/>
      <c r="BB19" s="606"/>
      <c r="BC19" s="606"/>
      <c r="BD19" s="606"/>
      <c r="BE19" s="606"/>
      <c r="BF19" s="607"/>
      <c r="BG19" s="608">
        <v>1451</v>
      </c>
      <c r="BH19" s="609"/>
      <c r="BI19" s="609"/>
      <c r="BJ19" s="609"/>
      <c r="BK19" s="609"/>
      <c r="BL19" s="609"/>
      <c r="BM19" s="609"/>
      <c r="BN19" s="610"/>
      <c r="BO19" s="646">
        <v>0.1</v>
      </c>
      <c r="BP19" s="646"/>
      <c r="BQ19" s="646"/>
      <c r="BR19" s="646"/>
      <c r="BS19" s="647" t="s">
        <v>123</v>
      </c>
      <c r="BT19" s="647"/>
      <c r="BU19" s="647"/>
      <c r="BV19" s="647"/>
      <c r="BW19" s="647"/>
      <c r="BX19" s="647"/>
      <c r="BY19" s="647"/>
      <c r="BZ19" s="647"/>
      <c r="CA19" s="647"/>
      <c r="CB19" s="687"/>
      <c r="CD19" s="605" t="s">
        <v>262</v>
      </c>
      <c r="CE19" s="606"/>
      <c r="CF19" s="606"/>
      <c r="CG19" s="606"/>
      <c r="CH19" s="606"/>
      <c r="CI19" s="606"/>
      <c r="CJ19" s="606"/>
      <c r="CK19" s="606"/>
      <c r="CL19" s="606"/>
      <c r="CM19" s="606"/>
      <c r="CN19" s="606"/>
      <c r="CO19" s="606"/>
      <c r="CP19" s="606"/>
      <c r="CQ19" s="607"/>
      <c r="CR19" s="608" t="s">
        <v>123</v>
      </c>
      <c r="CS19" s="609"/>
      <c r="CT19" s="609"/>
      <c r="CU19" s="609"/>
      <c r="CV19" s="609"/>
      <c r="CW19" s="609"/>
      <c r="CX19" s="609"/>
      <c r="CY19" s="610"/>
      <c r="CZ19" s="646" t="s">
        <v>123</v>
      </c>
      <c r="DA19" s="646"/>
      <c r="DB19" s="646"/>
      <c r="DC19" s="646"/>
      <c r="DD19" s="614" t="s">
        <v>123</v>
      </c>
      <c r="DE19" s="609"/>
      <c r="DF19" s="609"/>
      <c r="DG19" s="609"/>
      <c r="DH19" s="609"/>
      <c r="DI19" s="609"/>
      <c r="DJ19" s="609"/>
      <c r="DK19" s="609"/>
      <c r="DL19" s="609"/>
      <c r="DM19" s="609"/>
      <c r="DN19" s="609"/>
      <c r="DO19" s="609"/>
      <c r="DP19" s="610"/>
      <c r="DQ19" s="614" t="s">
        <v>123</v>
      </c>
      <c r="DR19" s="609"/>
      <c r="DS19" s="609"/>
      <c r="DT19" s="609"/>
      <c r="DU19" s="609"/>
      <c r="DV19" s="609"/>
      <c r="DW19" s="609"/>
      <c r="DX19" s="609"/>
      <c r="DY19" s="609"/>
      <c r="DZ19" s="609"/>
      <c r="EA19" s="609"/>
      <c r="EB19" s="609"/>
      <c r="EC19" s="645"/>
    </row>
    <row r="20" spans="2:133" ht="11.25" customHeight="1" x14ac:dyDescent="0.15">
      <c r="B20" s="675" t="s">
        <v>263</v>
      </c>
      <c r="C20" s="676"/>
      <c r="D20" s="676"/>
      <c r="E20" s="676"/>
      <c r="F20" s="676"/>
      <c r="G20" s="676"/>
      <c r="H20" s="676"/>
      <c r="I20" s="676"/>
      <c r="J20" s="676"/>
      <c r="K20" s="676"/>
      <c r="L20" s="676"/>
      <c r="M20" s="676"/>
      <c r="N20" s="676"/>
      <c r="O20" s="676"/>
      <c r="P20" s="676"/>
      <c r="Q20" s="677"/>
      <c r="R20" s="608">
        <v>315</v>
      </c>
      <c r="S20" s="609"/>
      <c r="T20" s="609"/>
      <c r="U20" s="609"/>
      <c r="V20" s="609"/>
      <c r="W20" s="609"/>
      <c r="X20" s="609"/>
      <c r="Y20" s="610"/>
      <c r="Z20" s="646">
        <v>0</v>
      </c>
      <c r="AA20" s="646"/>
      <c r="AB20" s="646"/>
      <c r="AC20" s="646"/>
      <c r="AD20" s="647">
        <v>315</v>
      </c>
      <c r="AE20" s="647"/>
      <c r="AF20" s="647"/>
      <c r="AG20" s="647"/>
      <c r="AH20" s="647"/>
      <c r="AI20" s="647"/>
      <c r="AJ20" s="647"/>
      <c r="AK20" s="647"/>
      <c r="AL20" s="611">
        <v>0</v>
      </c>
      <c r="AM20" s="612"/>
      <c r="AN20" s="612"/>
      <c r="AO20" s="648"/>
      <c r="AP20" s="605" t="s">
        <v>264</v>
      </c>
      <c r="AQ20" s="606"/>
      <c r="AR20" s="606"/>
      <c r="AS20" s="606"/>
      <c r="AT20" s="606"/>
      <c r="AU20" s="606"/>
      <c r="AV20" s="606"/>
      <c r="AW20" s="606"/>
      <c r="AX20" s="606"/>
      <c r="AY20" s="606"/>
      <c r="AZ20" s="606"/>
      <c r="BA20" s="606"/>
      <c r="BB20" s="606"/>
      <c r="BC20" s="606"/>
      <c r="BD20" s="606"/>
      <c r="BE20" s="606"/>
      <c r="BF20" s="607"/>
      <c r="BG20" s="608">
        <v>1451</v>
      </c>
      <c r="BH20" s="609"/>
      <c r="BI20" s="609"/>
      <c r="BJ20" s="609"/>
      <c r="BK20" s="609"/>
      <c r="BL20" s="609"/>
      <c r="BM20" s="609"/>
      <c r="BN20" s="610"/>
      <c r="BO20" s="646">
        <v>0.1</v>
      </c>
      <c r="BP20" s="646"/>
      <c r="BQ20" s="646"/>
      <c r="BR20" s="646"/>
      <c r="BS20" s="647" t="s">
        <v>123</v>
      </c>
      <c r="BT20" s="647"/>
      <c r="BU20" s="647"/>
      <c r="BV20" s="647"/>
      <c r="BW20" s="647"/>
      <c r="BX20" s="647"/>
      <c r="BY20" s="647"/>
      <c r="BZ20" s="647"/>
      <c r="CA20" s="647"/>
      <c r="CB20" s="687"/>
      <c r="CD20" s="605" t="s">
        <v>265</v>
      </c>
      <c r="CE20" s="606"/>
      <c r="CF20" s="606"/>
      <c r="CG20" s="606"/>
      <c r="CH20" s="606"/>
      <c r="CI20" s="606"/>
      <c r="CJ20" s="606"/>
      <c r="CK20" s="606"/>
      <c r="CL20" s="606"/>
      <c r="CM20" s="606"/>
      <c r="CN20" s="606"/>
      <c r="CO20" s="606"/>
      <c r="CP20" s="606"/>
      <c r="CQ20" s="607"/>
      <c r="CR20" s="608">
        <v>5488129</v>
      </c>
      <c r="CS20" s="609"/>
      <c r="CT20" s="609"/>
      <c r="CU20" s="609"/>
      <c r="CV20" s="609"/>
      <c r="CW20" s="609"/>
      <c r="CX20" s="609"/>
      <c r="CY20" s="610"/>
      <c r="CZ20" s="646">
        <v>100</v>
      </c>
      <c r="DA20" s="646"/>
      <c r="DB20" s="646"/>
      <c r="DC20" s="646"/>
      <c r="DD20" s="614">
        <v>314657</v>
      </c>
      <c r="DE20" s="609"/>
      <c r="DF20" s="609"/>
      <c r="DG20" s="609"/>
      <c r="DH20" s="609"/>
      <c r="DI20" s="609"/>
      <c r="DJ20" s="609"/>
      <c r="DK20" s="609"/>
      <c r="DL20" s="609"/>
      <c r="DM20" s="609"/>
      <c r="DN20" s="609"/>
      <c r="DO20" s="609"/>
      <c r="DP20" s="610"/>
      <c r="DQ20" s="614">
        <v>3844472</v>
      </c>
      <c r="DR20" s="609"/>
      <c r="DS20" s="609"/>
      <c r="DT20" s="609"/>
      <c r="DU20" s="609"/>
      <c r="DV20" s="609"/>
      <c r="DW20" s="609"/>
      <c r="DX20" s="609"/>
      <c r="DY20" s="609"/>
      <c r="DZ20" s="609"/>
      <c r="EA20" s="609"/>
      <c r="EB20" s="609"/>
      <c r="EC20" s="645"/>
    </row>
    <row r="21" spans="2:133" ht="11.25" customHeight="1" x14ac:dyDescent="0.15">
      <c r="B21" s="605" t="s">
        <v>266</v>
      </c>
      <c r="C21" s="606"/>
      <c r="D21" s="606"/>
      <c r="E21" s="606"/>
      <c r="F21" s="606"/>
      <c r="G21" s="606"/>
      <c r="H21" s="606"/>
      <c r="I21" s="606"/>
      <c r="J21" s="606"/>
      <c r="K21" s="606"/>
      <c r="L21" s="606"/>
      <c r="M21" s="606"/>
      <c r="N21" s="606"/>
      <c r="O21" s="606"/>
      <c r="P21" s="606"/>
      <c r="Q21" s="607"/>
      <c r="R21" s="608">
        <v>2120765</v>
      </c>
      <c r="S21" s="609"/>
      <c r="T21" s="609"/>
      <c r="U21" s="609"/>
      <c r="V21" s="609"/>
      <c r="W21" s="609"/>
      <c r="X21" s="609"/>
      <c r="Y21" s="610"/>
      <c r="Z21" s="646">
        <v>36.799999999999997</v>
      </c>
      <c r="AA21" s="646"/>
      <c r="AB21" s="646"/>
      <c r="AC21" s="646"/>
      <c r="AD21" s="647">
        <v>1986580</v>
      </c>
      <c r="AE21" s="647"/>
      <c r="AF21" s="647"/>
      <c r="AG21" s="647"/>
      <c r="AH21" s="647"/>
      <c r="AI21" s="647"/>
      <c r="AJ21" s="647"/>
      <c r="AK21" s="647"/>
      <c r="AL21" s="611">
        <v>55</v>
      </c>
      <c r="AM21" s="612"/>
      <c r="AN21" s="612"/>
      <c r="AO21" s="648"/>
      <c r="AP21" s="605" t="s">
        <v>267</v>
      </c>
      <c r="AQ21" s="685"/>
      <c r="AR21" s="685"/>
      <c r="AS21" s="685"/>
      <c r="AT21" s="685"/>
      <c r="AU21" s="685"/>
      <c r="AV21" s="685"/>
      <c r="AW21" s="685"/>
      <c r="AX21" s="685"/>
      <c r="AY21" s="685"/>
      <c r="AZ21" s="685"/>
      <c r="BA21" s="685"/>
      <c r="BB21" s="685"/>
      <c r="BC21" s="685"/>
      <c r="BD21" s="685"/>
      <c r="BE21" s="685"/>
      <c r="BF21" s="686"/>
      <c r="BG21" s="608">
        <v>1451</v>
      </c>
      <c r="BH21" s="609"/>
      <c r="BI21" s="609"/>
      <c r="BJ21" s="609"/>
      <c r="BK21" s="609"/>
      <c r="BL21" s="609"/>
      <c r="BM21" s="609"/>
      <c r="BN21" s="610"/>
      <c r="BO21" s="646">
        <v>0.1</v>
      </c>
      <c r="BP21" s="646"/>
      <c r="BQ21" s="646"/>
      <c r="BR21" s="646"/>
      <c r="BS21" s="647" t="s">
        <v>123</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15">
      <c r="B22" s="605" t="s">
        <v>268</v>
      </c>
      <c r="C22" s="606"/>
      <c r="D22" s="606"/>
      <c r="E22" s="606"/>
      <c r="F22" s="606"/>
      <c r="G22" s="606"/>
      <c r="H22" s="606"/>
      <c r="I22" s="606"/>
      <c r="J22" s="606"/>
      <c r="K22" s="606"/>
      <c r="L22" s="606"/>
      <c r="M22" s="606"/>
      <c r="N22" s="606"/>
      <c r="O22" s="606"/>
      <c r="P22" s="606"/>
      <c r="Q22" s="607"/>
      <c r="R22" s="608">
        <v>1986580</v>
      </c>
      <c r="S22" s="609"/>
      <c r="T22" s="609"/>
      <c r="U22" s="609"/>
      <c r="V22" s="609"/>
      <c r="W22" s="609"/>
      <c r="X22" s="609"/>
      <c r="Y22" s="610"/>
      <c r="Z22" s="646">
        <v>34.4</v>
      </c>
      <c r="AA22" s="646"/>
      <c r="AB22" s="646"/>
      <c r="AC22" s="646"/>
      <c r="AD22" s="647">
        <v>1986580</v>
      </c>
      <c r="AE22" s="647"/>
      <c r="AF22" s="647"/>
      <c r="AG22" s="647"/>
      <c r="AH22" s="647"/>
      <c r="AI22" s="647"/>
      <c r="AJ22" s="647"/>
      <c r="AK22" s="647"/>
      <c r="AL22" s="611">
        <v>55</v>
      </c>
      <c r="AM22" s="612"/>
      <c r="AN22" s="612"/>
      <c r="AO22" s="648"/>
      <c r="AP22" s="605" t="s">
        <v>269</v>
      </c>
      <c r="AQ22" s="685"/>
      <c r="AR22" s="685"/>
      <c r="AS22" s="685"/>
      <c r="AT22" s="685"/>
      <c r="AU22" s="685"/>
      <c r="AV22" s="685"/>
      <c r="AW22" s="685"/>
      <c r="AX22" s="685"/>
      <c r="AY22" s="685"/>
      <c r="AZ22" s="685"/>
      <c r="BA22" s="685"/>
      <c r="BB22" s="685"/>
      <c r="BC22" s="685"/>
      <c r="BD22" s="685"/>
      <c r="BE22" s="685"/>
      <c r="BF22" s="686"/>
      <c r="BG22" s="608" t="s">
        <v>123</v>
      </c>
      <c r="BH22" s="609"/>
      <c r="BI22" s="609"/>
      <c r="BJ22" s="609"/>
      <c r="BK22" s="609"/>
      <c r="BL22" s="609"/>
      <c r="BM22" s="609"/>
      <c r="BN22" s="610"/>
      <c r="BO22" s="646" t="s">
        <v>123</v>
      </c>
      <c r="BP22" s="646"/>
      <c r="BQ22" s="646"/>
      <c r="BR22" s="646"/>
      <c r="BS22" s="647" t="s">
        <v>123</v>
      </c>
      <c r="BT22" s="647"/>
      <c r="BU22" s="647"/>
      <c r="BV22" s="647"/>
      <c r="BW22" s="647"/>
      <c r="BX22" s="647"/>
      <c r="BY22" s="647"/>
      <c r="BZ22" s="647"/>
      <c r="CA22" s="647"/>
      <c r="CB22" s="687"/>
      <c r="CD22" s="660" t="s">
        <v>270</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15">
      <c r="B23" s="605" t="s">
        <v>271</v>
      </c>
      <c r="C23" s="606"/>
      <c r="D23" s="606"/>
      <c r="E23" s="606"/>
      <c r="F23" s="606"/>
      <c r="G23" s="606"/>
      <c r="H23" s="606"/>
      <c r="I23" s="606"/>
      <c r="J23" s="606"/>
      <c r="K23" s="606"/>
      <c r="L23" s="606"/>
      <c r="M23" s="606"/>
      <c r="N23" s="606"/>
      <c r="O23" s="606"/>
      <c r="P23" s="606"/>
      <c r="Q23" s="607"/>
      <c r="R23" s="608">
        <v>134185</v>
      </c>
      <c r="S23" s="609"/>
      <c r="T23" s="609"/>
      <c r="U23" s="609"/>
      <c r="V23" s="609"/>
      <c r="W23" s="609"/>
      <c r="X23" s="609"/>
      <c r="Y23" s="610"/>
      <c r="Z23" s="646">
        <v>2.2999999999999998</v>
      </c>
      <c r="AA23" s="646"/>
      <c r="AB23" s="646"/>
      <c r="AC23" s="646"/>
      <c r="AD23" s="647" t="s">
        <v>123</v>
      </c>
      <c r="AE23" s="647"/>
      <c r="AF23" s="647"/>
      <c r="AG23" s="647"/>
      <c r="AH23" s="647"/>
      <c r="AI23" s="647"/>
      <c r="AJ23" s="647"/>
      <c r="AK23" s="647"/>
      <c r="AL23" s="611" t="s">
        <v>123</v>
      </c>
      <c r="AM23" s="612"/>
      <c r="AN23" s="612"/>
      <c r="AO23" s="648"/>
      <c r="AP23" s="605" t="s">
        <v>272</v>
      </c>
      <c r="AQ23" s="685"/>
      <c r="AR23" s="685"/>
      <c r="AS23" s="685"/>
      <c r="AT23" s="685"/>
      <c r="AU23" s="685"/>
      <c r="AV23" s="685"/>
      <c r="AW23" s="685"/>
      <c r="AX23" s="685"/>
      <c r="AY23" s="685"/>
      <c r="AZ23" s="685"/>
      <c r="BA23" s="685"/>
      <c r="BB23" s="685"/>
      <c r="BC23" s="685"/>
      <c r="BD23" s="685"/>
      <c r="BE23" s="685"/>
      <c r="BF23" s="686"/>
      <c r="BG23" s="608" t="s">
        <v>123</v>
      </c>
      <c r="BH23" s="609"/>
      <c r="BI23" s="609"/>
      <c r="BJ23" s="609"/>
      <c r="BK23" s="609"/>
      <c r="BL23" s="609"/>
      <c r="BM23" s="609"/>
      <c r="BN23" s="610"/>
      <c r="BO23" s="646" t="s">
        <v>123</v>
      </c>
      <c r="BP23" s="646"/>
      <c r="BQ23" s="646"/>
      <c r="BR23" s="646"/>
      <c r="BS23" s="647" t="s">
        <v>123</v>
      </c>
      <c r="BT23" s="647"/>
      <c r="BU23" s="647"/>
      <c r="BV23" s="647"/>
      <c r="BW23" s="647"/>
      <c r="BX23" s="647"/>
      <c r="BY23" s="647"/>
      <c r="BZ23" s="647"/>
      <c r="CA23" s="647"/>
      <c r="CB23" s="687"/>
      <c r="CD23" s="660" t="s">
        <v>212</v>
      </c>
      <c r="CE23" s="661"/>
      <c r="CF23" s="661"/>
      <c r="CG23" s="661"/>
      <c r="CH23" s="661"/>
      <c r="CI23" s="661"/>
      <c r="CJ23" s="661"/>
      <c r="CK23" s="661"/>
      <c r="CL23" s="661"/>
      <c r="CM23" s="661"/>
      <c r="CN23" s="661"/>
      <c r="CO23" s="661"/>
      <c r="CP23" s="661"/>
      <c r="CQ23" s="662"/>
      <c r="CR23" s="660" t="s">
        <v>273</v>
      </c>
      <c r="CS23" s="661"/>
      <c r="CT23" s="661"/>
      <c r="CU23" s="661"/>
      <c r="CV23" s="661"/>
      <c r="CW23" s="661"/>
      <c r="CX23" s="661"/>
      <c r="CY23" s="662"/>
      <c r="CZ23" s="660" t="s">
        <v>274</v>
      </c>
      <c r="DA23" s="661"/>
      <c r="DB23" s="661"/>
      <c r="DC23" s="662"/>
      <c r="DD23" s="660" t="s">
        <v>275</v>
      </c>
      <c r="DE23" s="661"/>
      <c r="DF23" s="661"/>
      <c r="DG23" s="661"/>
      <c r="DH23" s="661"/>
      <c r="DI23" s="661"/>
      <c r="DJ23" s="661"/>
      <c r="DK23" s="662"/>
      <c r="DL23" s="698" t="s">
        <v>276</v>
      </c>
      <c r="DM23" s="699"/>
      <c r="DN23" s="699"/>
      <c r="DO23" s="699"/>
      <c r="DP23" s="699"/>
      <c r="DQ23" s="699"/>
      <c r="DR23" s="699"/>
      <c r="DS23" s="699"/>
      <c r="DT23" s="699"/>
      <c r="DU23" s="699"/>
      <c r="DV23" s="700"/>
      <c r="DW23" s="660" t="s">
        <v>277</v>
      </c>
      <c r="DX23" s="661"/>
      <c r="DY23" s="661"/>
      <c r="DZ23" s="661"/>
      <c r="EA23" s="661"/>
      <c r="EB23" s="661"/>
      <c r="EC23" s="662"/>
    </row>
    <row r="24" spans="2:133" ht="11.25" customHeight="1" x14ac:dyDescent="0.15">
      <c r="B24" s="605" t="s">
        <v>278</v>
      </c>
      <c r="C24" s="606"/>
      <c r="D24" s="606"/>
      <c r="E24" s="606"/>
      <c r="F24" s="606"/>
      <c r="G24" s="606"/>
      <c r="H24" s="606"/>
      <c r="I24" s="606"/>
      <c r="J24" s="606"/>
      <c r="K24" s="606"/>
      <c r="L24" s="606"/>
      <c r="M24" s="606"/>
      <c r="N24" s="606"/>
      <c r="O24" s="606"/>
      <c r="P24" s="606"/>
      <c r="Q24" s="607"/>
      <c r="R24" s="608" t="s">
        <v>123</v>
      </c>
      <c r="S24" s="609"/>
      <c r="T24" s="609"/>
      <c r="U24" s="609"/>
      <c r="V24" s="609"/>
      <c r="W24" s="609"/>
      <c r="X24" s="609"/>
      <c r="Y24" s="610"/>
      <c r="Z24" s="646" t="s">
        <v>123</v>
      </c>
      <c r="AA24" s="646"/>
      <c r="AB24" s="646"/>
      <c r="AC24" s="646"/>
      <c r="AD24" s="647" t="s">
        <v>123</v>
      </c>
      <c r="AE24" s="647"/>
      <c r="AF24" s="647"/>
      <c r="AG24" s="647"/>
      <c r="AH24" s="647"/>
      <c r="AI24" s="647"/>
      <c r="AJ24" s="647"/>
      <c r="AK24" s="647"/>
      <c r="AL24" s="611" t="s">
        <v>123</v>
      </c>
      <c r="AM24" s="612"/>
      <c r="AN24" s="612"/>
      <c r="AO24" s="648"/>
      <c r="AP24" s="605" t="s">
        <v>279</v>
      </c>
      <c r="AQ24" s="685"/>
      <c r="AR24" s="685"/>
      <c r="AS24" s="685"/>
      <c r="AT24" s="685"/>
      <c r="AU24" s="685"/>
      <c r="AV24" s="685"/>
      <c r="AW24" s="685"/>
      <c r="AX24" s="685"/>
      <c r="AY24" s="685"/>
      <c r="AZ24" s="685"/>
      <c r="BA24" s="685"/>
      <c r="BB24" s="685"/>
      <c r="BC24" s="685"/>
      <c r="BD24" s="685"/>
      <c r="BE24" s="685"/>
      <c r="BF24" s="686"/>
      <c r="BG24" s="608" t="s">
        <v>123</v>
      </c>
      <c r="BH24" s="609"/>
      <c r="BI24" s="609"/>
      <c r="BJ24" s="609"/>
      <c r="BK24" s="609"/>
      <c r="BL24" s="609"/>
      <c r="BM24" s="609"/>
      <c r="BN24" s="610"/>
      <c r="BO24" s="646" t="s">
        <v>123</v>
      </c>
      <c r="BP24" s="646"/>
      <c r="BQ24" s="646"/>
      <c r="BR24" s="646"/>
      <c r="BS24" s="647" t="s">
        <v>123</v>
      </c>
      <c r="BT24" s="647"/>
      <c r="BU24" s="647"/>
      <c r="BV24" s="647"/>
      <c r="BW24" s="647"/>
      <c r="BX24" s="647"/>
      <c r="BY24" s="647"/>
      <c r="BZ24" s="647"/>
      <c r="CA24" s="647"/>
      <c r="CB24" s="687"/>
      <c r="CD24" s="666" t="s">
        <v>280</v>
      </c>
      <c r="CE24" s="667"/>
      <c r="CF24" s="667"/>
      <c r="CG24" s="667"/>
      <c r="CH24" s="667"/>
      <c r="CI24" s="667"/>
      <c r="CJ24" s="667"/>
      <c r="CK24" s="667"/>
      <c r="CL24" s="667"/>
      <c r="CM24" s="667"/>
      <c r="CN24" s="667"/>
      <c r="CO24" s="667"/>
      <c r="CP24" s="667"/>
      <c r="CQ24" s="668"/>
      <c r="CR24" s="663">
        <v>2443907</v>
      </c>
      <c r="CS24" s="664"/>
      <c r="CT24" s="664"/>
      <c r="CU24" s="664"/>
      <c r="CV24" s="664"/>
      <c r="CW24" s="664"/>
      <c r="CX24" s="664"/>
      <c r="CY24" s="689"/>
      <c r="CZ24" s="690">
        <v>44.5</v>
      </c>
      <c r="DA24" s="672"/>
      <c r="DB24" s="672"/>
      <c r="DC24" s="692"/>
      <c r="DD24" s="688">
        <v>1766583</v>
      </c>
      <c r="DE24" s="664"/>
      <c r="DF24" s="664"/>
      <c r="DG24" s="664"/>
      <c r="DH24" s="664"/>
      <c r="DI24" s="664"/>
      <c r="DJ24" s="664"/>
      <c r="DK24" s="689"/>
      <c r="DL24" s="688">
        <v>1655735</v>
      </c>
      <c r="DM24" s="664"/>
      <c r="DN24" s="664"/>
      <c r="DO24" s="664"/>
      <c r="DP24" s="664"/>
      <c r="DQ24" s="664"/>
      <c r="DR24" s="664"/>
      <c r="DS24" s="664"/>
      <c r="DT24" s="664"/>
      <c r="DU24" s="664"/>
      <c r="DV24" s="689"/>
      <c r="DW24" s="690">
        <v>45.9</v>
      </c>
      <c r="DX24" s="672"/>
      <c r="DY24" s="672"/>
      <c r="DZ24" s="672"/>
      <c r="EA24" s="672"/>
      <c r="EB24" s="672"/>
      <c r="EC24" s="691"/>
    </row>
    <row r="25" spans="2:133" ht="11.25" customHeight="1" x14ac:dyDescent="0.15">
      <c r="B25" s="605" t="s">
        <v>281</v>
      </c>
      <c r="C25" s="606"/>
      <c r="D25" s="606"/>
      <c r="E25" s="606"/>
      <c r="F25" s="606"/>
      <c r="G25" s="606"/>
      <c r="H25" s="606"/>
      <c r="I25" s="606"/>
      <c r="J25" s="606"/>
      <c r="K25" s="606"/>
      <c r="L25" s="606"/>
      <c r="M25" s="606"/>
      <c r="N25" s="606"/>
      <c r="O25" s="606"/>
      <c r="P25" s="606"/>
      <c r="Q25" s="607"/>
      <c r="R25" s="608">
        <v>3739998</v>
      </c>
      <c r="S25" s="609"/>
      <c r="T25" s="609"/>
      <c r="U25" s="609"/>
      <c r="V25" s="609"/>
      <c r="W25" s="609"/>
      <c r="X25" s="609"/>
      <c r="Y25" s="610"/>
      <c r="Z25" s="646">
        <v>64.900000000000006</v>
      </c>
      <c r="AA25" s="646"/>
      <c r="AB25" s="646"/>
      <c r="AC25" s="646"/>
      <c r="AD25" s="647">
        <v>3605813</v>
      </c>
      <c r="AE25" s="647"/>
      <c r="AF25" s="647"/>
      <c r="AG25" s="647"/>
      <c r="AH25" s="647"/>
      <c r="AI25" s="647"/>
      <c r="AJ25" s="647"/>
      <c r="AK25" s="647"/>
      <c r="AL25" s="611">
        <v>99.9</v>
      </c>
      <c r="AM25" s="612"/>
      <c r="AN25" s="612"/>
      <c r="AO25" s="648"/>
      <c r="AP25" s="605" t="s">
        <v>282</v>
      </c>
      <c r="AQ25" s="685"/>
      <c r="AR25" s="685"/>
      <c r="AS25" s="685"/>
      <c r="AT25" s="685"/>
      <c r="AU25" s="685"/>
      <c r="AV25" s="685"/>
      <c r="AW25" s="685"/>
      <c r="AX25" s="685"/>
      <c r="AY25" s="685"/>
      <c r="AZ25" s="685"/>
      <c r="BA25" s="685"/>
      <c r="BB25" s="685"/>
      <c r="BC25" s="685"/>
      <c r="BD25" s="685"/>
      <c r="BE25" s="685"/>
      <c r="BF25" s="686"/>
      <c r="BG25" s="608" t="s">
        <v>123</v>
      </c>
      <c r="BH25" s="609"/>
      <c r="BI25" s="609"/>
      <c r="BJ25" s="609"/>
      <c r="BK25" s="609"/>
      <c r="BL25" s="609"/>
      <c r="BM25" s="609"/>
      <c r="BN25" s="610"/>
      <c r="BO25" s="646" t="s">
        <v>123</v>
      </c>
      <c r="BP25" s="646"/>
      <c r="BQ25" s="646"/>
      <c r="BR25" s="646"/>
      <c r="BS25" s="647" t="s">
        <v>123</v>
      </c>
      <c r="BT25" s="647"/>
      <c r="BU25" s="647"/>
      <c r="BV25" s="647"/>
      <c r="BW25" s="647"/>
      <c r="BX25" s="647"/>
      <c r="BY25" s="647"/>
      <c r="BZ25" s="647"/>
      <c r="CA25" s="647"/>
      <c r="CB25" s="687"/>
      <c r="CD25" s="605" t="s">
        <v>283</v>
      </c>
      <c r="CE25" s="606"/>
      <c r="CF25" s="606"/>
      <c r="CG25" s="606"/>
      <c r="CH25" s="606"/>
      <c r="CI25" s="606"/>
      <c r="CJ25" s="606"/>
      <c r="CK25" s="606"/>
      <c r="CL25" s="606"/>
      <c r="CM25" s="606"/>
      <c r="CN25" s="606"/>
      <c r="CO25" s="606"/>
      <c r="CP25" s="606"/>
      <c r="CQ25" s="607"/>
      <c r="CR25" s="608">
        <v>862179</v>
      </c>
      <c r="CS25" s="621"/>
      <c r="CT25" s="621"/>
      <c r="CU25" s="621"/>
      <c r="CV25" s="621"/>
      <c r="CW25" s="621"/>
      <c r="CX25" s="621"/>
      <c r="CY25" s="622"/>
      <c r="CZ25" s="611">
        <v>15.7</v>
      </c>
      <c r="DA25" s="623"/>
      <c r="DB25" s="623"/>
      <c r="DC25" s="624"/>
      <c r="DD25" s="614">
        <v>792175</v>
      </c>
      <c r="DE25" s="621"/>
      <c r="DF25" s="621"/>
      <c r="DG25" s="621"/>
      <c r="DH25" s="621"/>
      <c r="DI25" s="621"/>
      <c r="DJ25" s="621"/>
      <c r="DK25" s="622"/>
      <c r="DL25" s="614">
        <v>781227</v>
      </c>
      <c r="DM25" s="621"/>
      <c r="DN25" s="621"/>
      <c r="DO25" s="621"/>
      <c r="DP25" s="621"/>
      <c r="DQ25" s="621"/>
      <c r="DR25" s="621"/>
      <c r="DS25" s="621"/>
      <c r="DT25" s="621"/>
      <c r="DU25" s="621"/>
      <c r="DV25" s="622"/>
      <c r="DW25" s="611">
        <v>21.6</v>
      </c>
      <c r="DX25" s="623"/>
      <c r="DY25" s="623"/>
      <c r="DZ25" s="623"/>
      <c r="EA25" s="623"/>
      <c r="EB25" s="623"/>
      <c r="EC25" s="635"/>
    </row>
    <row r="26" spans="2:133" ht="11.25" customHeight="1" x14ac:dyDescent="0.15">
      <c r="B26" s="605" t="s">
        <v>284</v>
      </c>
      <c r="C26" s="606"/>
      <c r="D26" s="606"/>
      <c r="E26" s="606"/>
      <c r="F26" s="606"/>
      <c r="G26" s="606"/>
      <c r="H26" s="606"/>
      <c r="I26" s="606"/>
      <c r="J26" s="606"/>
      <c r="K26" s="606"/>
      <c r="L26" s="606"/>
      <c r="M26" s="606"/>
      <c r="N26" s="606"/>
      <c r="O26" s="606"/>
      <c r="P26" s="606"/>
      <c r="Q26" s="607"/>
      <c r="R26" s="608">
        <v>622</v>
      </c>
      <c r="S26" s="609"/>
      <c r="T26" s="609"/>
      <c r="U26" s="609"/>
      <c r="V26" s="609"/>
      <c r="W26" s="609"/>
      <c r="X26" s="609"/>
      <c r="Y26" s="610"/>
      <c r="Z26" s="646">
        <v>0</v>
      </c>
      <c r="AA26" s="646"/>
      <c r="AB26" s="646"/>
      <c r="AC26" s="646"/>
      <c r="AD26" s="647">
        <v>622</v>
      </c>
      <c r="AE26" s="647"/>
      <c r="AF26" s="647"/>
      <c r="AG26" s="647"/>
      <c r="AH26" s="647"/>
      <c r="AI26" s="647"/>
      <c r="AJ26" s="647"/>
      <c r="AK26" s="647"/>
      <c r="AL26" s="611">
        <v>0</v>
      </c>
      <c r="AM26" s="612"/>
      <c r="AN26" s="612"/>
      <c r="AO26" s="648"/>
      <c r="AP26" s="605" t="s">
        <v>285</v>
      </c>
      <c r="AQ26" s="685"/>
      <c r="AR26" s="685"/>
      <c r="AS26" s="685"/>
      <c r="AT26" s="685"/>
      <c r="AU26" s="685"/>
      <c r="AV26" s="685"/>
      <c r="AW26" s="685"/>
      <c r="AX26" s="685"/>
      <c r="AY26" s="685"/>
      <c r="AZ26" s="685"/>
      <c r="BA26" s="685"/>
      <c r="BB26" s="685"/>
      <c r="BC26" s="685"/>
      <c r="BD26" s="685"/>
      <c r="BE26" s="685"/>
      <c r="BF26" s="686"/>
      <c r="BG26" s="608" t="s">
        <v>123</v>
      </c>
      <c r="BH26" s="609"/>
      <c r="BI26" s="609"/>
      <c r="BJ26" s="609"/>
      <c r="BK26" s="609"/>
      <c r="BL26" s="609"/>
      <c r="BM26" s="609"/>
      <c r="BN26" s="610"/>
      <c r="BO26" s="646" t="s">
        <v>123</v>
      </c>
      <c r="BP26" s="646"/>
      <c r="BQ26" s="646"/>
      <c r="BR26" s="646"/>
      <c r="BS26" s="647" t="s">
        <v>123</v>
      </c>
      <c r="BT26" s="647"/>
      <c r="BU26" s="647"/>
      <c r="BV26" s="647"/>
      <c r="BW26" s="647"/>
      <c r="BX26" s="647"/>
      <c r="BY26" s="647"/>
      <c r="BZ26" s="647"/>
      <c r="CA26" s="647"/>
      <c r="CB26" s="687"/>
      <c r="CD26" s="605" t="s">
        <v>286</v>
      </c>
      <c r="CE26" s="606"/>
      <c r="CF26" s="606"/>
      <c r="CG26" s="606"/>
      <c r="CH26" s="606"/>
      <c r="CI26" s="606"/>
      <c r="CJ26" s="606"/>
      <c r="CK26" s="606"/>
      <c r="CL26" s="606"/>
      <c r="CM26" s="606"/>
      <c r="CN26" s="606"/>
      <c r="CO26" s="606"/>
      <c r="CP26" s="606"/>
      <c r="CQ26" s="607"/>
      <c r="CR26" s="608">
        <v>437344</v>
      </c>
      <c r="CS26" s="609"/>
      <c r="CT26" s="609"/>
      <c r="CU26" s="609"/>
      <c r="CV26" s="609"/>
      <c r="CW26" s="609"/>
      <c r="CX26" s="609"/>
      <c r="CY26" s="610"/>
      <c r="CZ26" s="611">
        <v>8</v>
      </c>
      <c r="DA26" s="623"/>
      <c r="DB26" s="623"/>
      <c r="DC26" s="624"/>
      <c r="DD26" s="614">
        <v>400668</v>
      </c>
      <c r="DE26" s="609"/>
      <c r="DF26" s="609"/>
      <c r="DG26" s="609"/>
      <c r="DH26" s="609"/>
      <c r="DI26" s="609"/>
      <c r="DJ26" s="609"/>
      <c r="DK26" s="610"/>
      <c r="DL26" s="614" t="s">
        <v>123</v>
      </c>
      <c r="DM26" s="609"/>
      <c r="DN26" s="609"/>
      <c r="DO26" s="609"/>
      <c r="DP26" s="609"/>
      <c r="DQ26" s="609"/>
      <c r="DR26" s="609"/>
      <c r="DS26" s="609"/>
      <c r="DT26" s="609"/>
      <c r="DU26" s="609"/>
      <c r="DV26" s="610"/>
      <c r="DW26" s="611" t="s">
        <v>123</v>
      </c>
      <c r="DX26" s="623"/>
      <c r="DY26" s="623"/>
      <c r="DZ26" s="623"/>
      <c r="EA26" s="623"/>
      <c r="EB26" s="623"/>
      <c r="EC26" s="635"/>
    </row>
    <row r="27" spans="2:133" ht="11.25" customHeight="1" x14ac:dyDescent="0.15">
      <c r="B27" s="605" t="s">
        <v>287</v>
      </c>
      <c r="C27" s="606"/>
      <c r="D27" s="606"/>
      <c r="E27" s="606"/>
      <c r="F27" s="606"/>
      <c r="G27" s="606"/>
      <c r="H27" s="606"/>
      <c r="I27" s="606"/>
      <c r="J27" s="606"/>
      <c r="K27" s="606"/>
      <c r="L27" s="606"/>
      <c r="M27" s="606"/>
      <c r="N27" s="606"/>
      <c r="O27" s="606"/>
      <c r="P27" s="606"/>
      <c r="Q27" s="607"/>
      <c r="R27" s="608">
        <v>43322</v>
      </c>
      <c r="S27" s="609"/>
      <c r="T27" s="609"/>
      <c r="U27" s="609"/>
      <c r="V27" s="609"/>
      <c r="W27" s="609"/>
      <c r="X27" s="609"/>
      <c r="Y27" s="610"/>
      <c r="Z27" s="646">
        <v>0.8</v>
      </c>
      <c r="AA27" s="646"/>
      <c r="AB27" s="646"/>
      <c r="AC27" s="646"/>
      <c r="AD27" s="647" t="s">
        <v>123</v>
      </c>
      <c r="AE27" s="647"/>
      <c r="AF27" s="647"/>
      <c r="AG27" s="647"/>
      <c r="AH27" s="647"/>
      <c r="AI27" s="647"/>
      <c r="AJ27" s="647"/>
      <c r="AK27" s="647"/>
      <c r="AL27" s="611" t="s">
        <v>123</v>
      </c>
      <c r="AM27" s="612"/>
      <c r="AN27" s="612"/>
      <c r="AO27" s="648"/>
      <c r="AP27" s="605" t="s">
        <v>288</v>
      </c>
      <c r="AQ27" s="606"/>
      <c r="AR27" s="606"/>
      <c r="AS27" s="606"/>
      <c r="AT27" s="606"/>
      <c r="AU27" s="606"/>
      <c r="AV27" s="606"/>
      <c r="AW27" s="606"/>
      <c r="AX27" s="606"/>
      <c r="AY27" s="606"/>
      <c r="AZ27" s="606"/>
      <c r="BA27" s="606"/>
      <c r="BB27" s="606"/>
      <c r="BC27" s="606"/>
      <c r="BD27" s="606"/>
      <c r="BE27" s="606"/>
      <c r="BF27" s="607"/>
      <c r="BG27" s="608">
        <v>1307281</v>
      </c>
      <c r="BH27" s="609"/>
      <c r="BI27" s="609"/>
      <c r="BJ27" s="609"/>
      <c r="BK27" s="609"/>
      <c r="BL27" s="609"/>
      <c r="BM27" s="609"/>
      <c r="BN27" s="610"/>
      <c r="BO27" s="646">
        <v>100</v>
      </c>
      <c r="BP27" s="646"/>
      <c r="BQ27" s="646"/>
      <c r="BR27" s="646"/>
      <c r="BS27" s="647" t="s">
        <v>123</v>
      </c>
      <c r="BT27" s="647"/>
      <c r="BU27" s="647"/>
      <c r="BV27" s="647"/>
      <c r="BW27" s="647"/>
      <c r="BX27" s="647"/>
      <c r="BY27" s="647"/>
      <c r="BZ27" s="647"/>
      <c r="CA27" s="647"/>
      <c r="CB27" s="687"/>
      <c r="CD27" s="605" t="s">
        <v>289</v>
      </c>
      <c r="CE27" s="606"/>
      <c r="CF27" s="606"/>
      <c r="CG27" s="606"/>
      <c r="CH27" s="606"/>
      <c r="CI27" s="606"/>
      <c r="CJ27" s="606"/>
      <c r="CK27" s="606"/>
      <c r="CL27" s="606"/>
      <c r="CM27" s="606"/>
      <c r="CN27" s="606"/>
      <c r="CO27" s="606"/>
      <c r="CP27" s="606"/>
      <c r="CQ27" s="607"/>
      <c r="CR27" s="608">
        <v>923165</v>
      </c>
      <c r="CS27" s="621"/>
      <c r="CT27" s="621"/>
      <c r="CU27" s="621"/>
      <c r="CV27" s="621"/>
      <c r="CW27" s="621"/>
      <c r="CX27" s="621"/>
      <c r="CY27" s="622"/>
      <c r="CZ27" s="611">
        <v>16.8</v>
      </c>
      <c r="DA27" s="623"/>
      <c r="DB27" s="623"/>
      <c r="DC27" s="624"/>
      <c r="DD27" s="614">
        <v>316273</v>
      </c>
      <c r="DE27" s="621"/>
      <c r="DF27" s="621"/>
      <c r="DG27" s="621"/>
      <c r="DH27" s="621"/>
      <c r="DI27" s="621"/>
      <c r="DJ27" s="621"/>
      <c r="DK27" s="622"/>
      <c r="DL27" s="614">
        <v>216373</v>
      </c>
      <c r="DM27" s="621"/>
      <c r="DN27" s="621"/>
      <c r="DO27" s="621"/>
      <c r="DP27" s="621"/>
      <c r="DQ27" s="621"/>
      <c r="DR27" s="621"/>
      <c r="DS27" s="621"/>
      <c r="DT27" s="621"/>
      <c r="DU27" s="621"/>
      <c r="DV27" s="622"/>
      <c r="DW27" s="611">
        <v>6</v>
      </c>
      <c r="DX27" s="623"/>
      <c r="DY27" s="623"/>
      <c r="DZ27" s="623"/>
      <c r="EA27" s="623"/>
      <c r="EB27" s="623"/>
      <c r="EC27" s="635"/>
    </row>
    <row r="28" spans="2:133" ht="11.25" customHeight="1" x14ac:dyDescent="0.15">
      <c r="B28" s="605" t="s">
        <v>290</v>
      </c>
      <c r="C28" s="606"/>
      <c r="D28" s="606"/>
      <c r="E28" s="606"/>
      <c r="F28" s="606"/>
      <c r="G28" s="606"/>
      <c r="H28" s="606"/>
      <c r="I28" s="606"/>
      <c r="J28" s="606"/>
      <c r="K28" s="606"/>
      <c r="L28" s="606"/>
      <c r="M28" s="606"/>
      <c r="N28" s="606"/>
      <c r="O28" s="606"/>
      <c r="P28" s="606"/>
      <c r="Q28" s="607"/>
      <c r="R28" s="608">
        <v>40707</v>
      </c>
      <c r="S28" s="609"/>
      <c r="T28" s="609"/>
      <c r="U28" s="609"/>
      <c r="V28" s="609"/>
      <c r="W28" s="609"/>
      <c r="X28" s="609"/>
      <c r="Y28" s="610"/>
      <c r="Z28" s="646">
        <v>0.7</v>
      </c>
      <c r="AA28" s="646"/>
      <c r="AB28" s="646"/>
      <c r="AC28" s="646"/>
      <c r="AD28" s="647">
        <v>952</v>
      </c>
      <c r="AE28" s="647"/>
      <c r="AF28" s="647"/>
      <c r="AG28" s="647"/>
      <c r="AH28" s="647"/>
      <c r="AI28" s="647"/>
      <c r="AJ28" s="647"/>
      <c r="AK28" s="647"/>
      <c r="AL28" s="611">
        <v>0</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291</v>
      </c>
      <c r="CE28" s="606"/>
      <c r="CF28" s="606"/>
      <c r="CG28" s="606"/>
      <c r="CH28" s="606"/>
      <c r="CI28" s="606"/>
      <c r="CJ28" s="606"/>
      <c r="CK28" s="606"/>
      <c r="CL28" s="606"/>
      <c r="CM28" s="606"/>
      <c r="CN28" s="606"/>
      <c r="CO28" s="606"/>
      <c r="CP28" s="606"/>
      <c r="CQ28" s="607"/>
      <c r="CR28" s="608">
        <v>658563</v>
      </c>
      <c r="CS28" s="609"/>
      <c r="CT28" s="609"/>
      <c r="CU28" s="609"/>
      <c r="CV28" s="609"/>
      <c r="CW28" s="609"/>
      <c r="CX28" s="609"/>
      <c r="CY28" s="610"/>
      <c r="CZ28" s="611">
        <v>12</v>
      </c>
      <c r="DA28" s="623"/>
      <c r="DB28" s="623"/>
      <c r="DC28" s="624"/>
      <c r="DD28" s="614">
        <v>658135</v>
      </c>
      <c r="DE28" s="609"/>
      <c r="DF28" s="609"/>
      <c r="DG28" s="609"/>
      <c r="DH28" s="609"/>
      <c r="DI28" s="609"/>
      <c r="DJ28" s="609"/>
      <c r="DK28" s="610"/>
      <c r="DL28" s="614">
        <v>658135</v>
      </c>
      <c r="DM28" s="609"/>
      <c r="DN28" s="609"/>
      <c r="DO28" s="609"/>
      <c r="DP28" s="609"/>
      <c r="DQ28" s="609"/>
      <c r="DR28" s="609"/>
      <c r="DS28" s="609"/>
      <c r="DT28" s="609"/>
      <c r="DU28" s="609"/>
      <c r="DV28" s="610"/>
      <c r="DW28" s="611">
        <v>18.2</v>
      </c>
      <c r="DX28" s="623"/>
      <c r="DY28" s="623"/>
      <c r="DZ28" s="623"/>
      <c r="EA28" s="623"/>
      <c r="EB28" s="623"/>
      <c r="EC28" s="635"/>
    </row>
    <row r="29" spans="2:133" ht="11.25" customHeight="1" x14ac:dyDescent="0.15">
      <c r="B29" s="605" t="s">
        <v>292</v>
      </c>
      <c r="C29" s="606"/>
      <c r="D29" s="606"/>
      <c r="E29" s="606"/>
      <c r="F29" s="606"/>
      <c r="G29" s="606"/>
      <c r="H29" s="606"/>
      <c r="I29" s="606"/>
      <c r="J29" s="606"/>
      <c r="K29" s="606"/>
      <c r="L29" s="606"/>
      <c r="M29" s="606"/>
      <c r="N29" s="606"/>
      <c r="O29" s="606"/>
      <c r="P29" s="606"/>
      <c r="Q29" s="607"/>
      <c r="R29" s="608">
        <v>10879</v>
      </c>
      <c r="S29" s="609"/>
      <c r="T29" s="609"/>
      <c r="U29" s="609"/>
      <c r="V29" s="609"/>
      <c r="W29" s="609"/>
      <c r="X29" s="609"/>
      <c r="Y29" s="610"/>
      <c r="Z29" s="646">
        <v>0.2</v>
      </c>
      <c r="AA29" s="646"/>
      <c r="AB29" s="646"/>
      <c r="AC29" s="646"/>
      <c r="AD29" s="647" t="s">
        <v>123</v>
      </c>
      <c r="AE29" s="647"/>
      <c r="AF29" s="647"/>
      <c r="AG29" s="647"/>
      <c r="AH29" s="647"/>
      <c r="AI29" s="647"/>
      <c r="AJ29" s="647"/>
      <c r="AK29" s="647"/>
      <c r="AL29" s="611" t="s">
        <v>123</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293</v>
      </c>
      <c r="CE29" s="628"/>
      <c r="CF29" s="605" t="s">
        <v>67</v>
      </c>
      <c r="CG29" s="606"/>
      <c r="CH29" s="606"/>
      <c r="CI29" s="606"/>
      <c r="CJ29" s="606"/>
      <c r="CK29" s="606"/>
      <c r="CL29" s="606"/>
      <c r="CM29" s="606"/>
      <c r="CN29" s="606"/>
      <c r="CO29" s="606"/>
      <c r="CP29" s="606"/>
      <c r="CQ29" s="607"/>
      <c r="CR29" s="608">
        <v>658532</v>
      </c>
      <c r="CS29" s="621"/>
      <c r="CT29" s="621"/>
      <c r="CU29" s="621"/>
      <c r="CV29" s="621"/>
      <c r="CW29" s="621"/>
      <c r="CX29" s="621"/>
      <c r="CY29" s="622"/>
      <c r="CZ29" s="611">
        <v>12</v>
      </c>
      <c r="DA29" s="623"/>
      <c r="DB29" s="623"/>
      <c r="DC29" s="624"/>
      <c r="DD29" s="614">
        <v>658104</v>
      </c>
      <c r="DE29" s="621"/>
      <c r="DF29" s="621"/>
      <c r="DG29" s="621"/>
      <c r="DH29" s="621"/>
      <c r="DI29" s="621"/>
      <c r="DJ29" s="621"/>
      <c r="DK29" s="622"/>
      <c r="DL29" s="614">
        <v>658104</v>
      </c>
      <c r="DM29" s="621"/>
      <c r="DN29" s="621"/>
      <c r="DO29" s="621"/>
      <c r="DP29" s="621"/>
      <c r="DQ29" s="621"/>
      <c r="DR29" s="621"/>
      <c r="DS29" s="621"/>
      <c r="DT29" s="621"/>
      <c r="DU29" s="621"/>
      <c r="DV29" s="622"/>
      <c r="DW29" s="611">
        <v>18.2</v>
      </c>
      <c r="DX29" s="623"/>
      <c r="DY29" s="623"/>
      <c r="DZ29" s="623"/>
      <c r="EA29" s="623"/>
      <c r="EB29" s="623"/>
      <c r="EC29" s="635"/>
    </row>
    <row r="30" spans="2:133" ht="11.25" customHeight="1" x14ac:dyDescent="0.15">
      <c r="B30" s="605" t="s">
        <v>294</v>
      </c>
      <c r="C30" s="606"/>
      <c r="D30" s="606"/>
      <c r="E30" s="606"/>
      <c r="F30" s="606"/>
      <c r="G30" s="606"/>
      <c r="H30" s="606"/>
      <c r="I30" s="606"/>
      <c r="J30" s="606"/>
      <c r="K30" s="606"/>
      <c r="L30" s="606"/>
      <c r="M30" s="606"/>
      <c r="N30" s="606"/>
      <c r="O30" s="606"/>
      <c r="P30" s="606"/>
      <c r="Q30" s="607"/>
      <c r="R30" s="608">
        <v>668837</v>
      </c>
      <c r="S30" s="609"/>
      <c r="T30" s="609"/>
      <c r="U30" s="609"/>
      <c r="V30" s="609"/>
      <c r="W30" s="609"/>
      <c r="X30" s="609"/>
      <c r="Y30" s="610"/>
      <c r="Z30" s="646">
        <v>11.6</v>
      </c>
      <c r="AA30" s="646"/>
      <c r="AB30" s="646"/>
      <c r="AC30" s="646"/>
      <c r="AD30" s="647" t="s">
        <v>123</v>
      </c>
      <c r="AE30" s="647"/>
      <c r="AF30" s="647"/>
      <c r="AG30" s="647"/>
      <c r="AH30" s="647"/>
      <c r="AI30" s="647"/>
      <c r="AJ30" s="647"/>
      <c r="AK30" s="647"/>
      <c r="AL30" s="611" t="s">
        <v>123</v>
      </c>
      <c r="AM30" s="612"/>
      <c r="AN30" s="612"/>
      <c r="AO30" s="648"/>
      <c r="AP30" s="660" t="s">
        <v>212</v>
      </c>
      <c r="AQ30" s="661"/>
      <c r="AR30" s="661"/>
      <c r="AS30" s="661"/>
      <c r="AT30" s="661"/>
      <c r="AU30" s="661"/>
      <c r="AV30" s="661"/>
      <c r="AW30" s="661"/>
      <c r="AX30" s="661"/>
      <c r="AY30" s="661"/>
      <c r="AZ30" s="661"/>
      <c r="BA30" s="661"/>
      <c r="BB30" s="661"/>
      <c r="BC30" s="661"/>
      <c r="BD30" s="661"/>
      <c r="BE30" s="661"/>
      <c r="BF30" s="662"/>
      <c r="BG30" s="660" t="s">
        <v>295</v>
      </c>
      <c r="BH30" s="678"/>
      <c r="BI30" s="678"/>
      <c r="BJ30" s="678"/>
      <c r="BK30" s="678"/>
      <c r="BL30" s="678"/>
      <c r="BM30" s="678"/>
      <c r="BN30" s="678"/>
      <c r="BO30" s="678"/>
      <c r="BP30" s="678"/>
      <c r="BQ30" s="679"/>
      <c r="BR30" s="660" t="s">
        <v>296</v>
      </c>
      <c r="BS30" s="678"/>
      <c r="BT30" s="678"/>
      <c r="BU30" s="678"/>
      <c r="BV30" s="678"/>
      <c r="BW30" s="678"/>
      <c r="BX30" s="678"/>
      <c r="BY30" s="678"/>
      <c r="BZ30" s="678"/>
      <c r="CA30" s="678"/>
      <c r="CB30" s="679"/>
      <c r="CD30" s="629"/>
      <c r="CE30" s="630"/>
      <c r="CF30" s="605" t="s">
        <v>297</v>
      </c>
      <c r="CG30" s="606"/>
      <c r="CH30" s="606"/>
      <c r="CI30" s="606"/>
      <c r="CJ30" s="606"/>
      <c r="CK30" s="606"/>
      <c r="CL30" s="606"/>
      <c r="CM30" s="606"/>
      <c r="CN30" s="606"/>
      <c r="CO30" s="606"/>
      <c r="CP30" s="606"/>
      <c r="CQ30" s="607"/>
      <c r="CR30" s="608">
        <v>631244</v>
      </c>
      <c r="CS30" s="609"/>
      <c r="CT30" s="609"/>
      <c r="CU30" s="609"/>
      <c r="CV30" s="609"/>
      <c r="CW30" s="609"/>
      <c r="CX30" s="609"/>
      <c r="CY30" s="610"/>
      <c r="CZ30" s="611">
        <v>11.5</v>
      </c>
      <c r="DA30" s="623"/>
      <c r="DB30" s="623"/>
      <c r="DC30" s="624"/>
      <c r="DD30" s="614">
        <v>630821</v>
      </c>
      <c r="DE30" s="609"/>
      <c r="DF30" s="609"/>
      <c r="DG30" s="609"/>
      <c r="DH30" s="609"/>
      <c r="DI30" s="609"/>
      <c r="DJ30" s="609"/>
      <c r="DK30" s="610"/>
      <c r="DL30" s="614">
        <v>630821</v>
      </c>
      <c r="DM30" s="609"/>
      <c r="DN30" s="609"/>
      <c r="DO30" s="609"/>
      <c r="DP30" s="609"/>
      <c r="DQ30" s="609"/>
      <c r="DR30" s="609"/>
      <c r="DS30" s="609"/>
      <c r="DT30" s="609"/>
      <c r="DU30" s="609"/>
      <c r="DV30" s="610"/>
      <c r="DW30" s="611">
        <v>17.5</v>
      </c>
      <c r="DX30" s="623"/>
      <c r="DY30" s="623"/>
      <c r="DZ30" s="623"/>
      <c r="EA30" s="623"/>
      <c r="EB30" s="623"/>
      <c r="EC30" s="635"/>
    </row>
    <row r="31" spans="2:133" ht="11.25" customHeight="1" x14ac:dyDescent="0.15">
      <c r="B31" s="675" t="s">
        <v>298</v>
      </c>
      <c r="C31" s="676"/>
      <c r="D31" s="676"/>
      <c r="E31" s="676"/>
      <c r="F31" s="676"/>
      <c r="G31" s="676"/>
      <c r="H31" s="676"/>
      <c r="I31" s="676"/>
      <c r="J31" s="676"/>
      <c r="K31" s="676"/>
      <c r="L31" s="676"/>
      <c r="M31" s="676"/>
      <c r="N31" s="676"/>
      <c r="O31" s="676"/>
      <c r="P31" s="676"/>
      <c r="Q31" s="677"/>
      <c r="R31" s="608" t="s">
        <v>123</v>
      </c>
      <c r="S31" s="609"/>
      <c r="T31" s="609"/>
      <c r="U31" s="609"/>
      <c r="V31" s="609"/>
      <c r="W31" s="609"/>
      <c r="X31" s="609"/>
      <c r="Y31" s="610"/>
      <c r="Z31" s="646" t="s">
        <v>123</v>
      </c>
      <c r="AA31" s="646"/>
      <c r="AB31" s="646"/>
      <c r="AC31" s="646"/>
      <c r="AD31" s="647" t="s">
        <v>123</v>
      </c>
      <c r="AE31" s="647"/>
      <c r="AF31" s="647"/>
      <c r="AG31" s="647"/>
      <c r="AH31" s="647"/>
      <c r="AI31" s="647"/>
      <c r="AJ31" s="647"/>
      <c r="AK31" s="647"/>
      <c r="AL31" s="611" t="s">
        <v>123</v>
      </c>
      <c r="AM31" s="612"/>
      <c r="AN31" s="612"/>
      <c r="AO31" s="648"/>
      <c r="AP31" s="680" t="s">
        <v>299</v>
      </c>
      <c r="AQ31" s="681"/>
      <c r="AR31" s="681"/>
      <c r="AS31" s="681"/>
      <c r="AT31" s="682" t="s">
        <v>300</v>
      </c>
      <c r="AU31" s="200"/>
      <c r="AV31" s="200"/>
      <c r="AW31" s="200"/>
      <c r="AX31" s="666" t="s">
        <v>178</v>
      </c>
      <c r="AY31" s="667"/>
      <c r="AZ31" s="667"/>
      <c r="BA31" s="667"/>
      <c r="BB31" s="667"/>
      <c r="BC31" s="667"/>
      <c r="BD31" s="667"/>
      <c r="BE31" s="667"/>
      <c r="BF31" s="668"/>
      <c r="BG31" s="670">
        <v>99.9</v>
      </c>
      <c r="BH31" s="671"/>
      <c r="BI31" s="671"/>
      <c r="BJ31" s="671"/>
      <c r="BK31" s="671"/>
      <c r="BL31" s="671"/>
      <c r="BM31" s="672">
        <v>99.2</v>
      </c>
      <c r="BN31" s="671"/>
      <c r="BO31" s="671"/>
      <c r="BP31" s="671"/>
      <c r="BQ31" s="673"/>
      <c r="BR31" s="670">
        <v>99.8</v>
      </c>
      <c r="BS31" s="671"/>
      <c r="BT31" s="671"/>
      <c r="BU31" s="671"/>
      <c r="BV31" s="671"/>
      <c r="BW31" s="671"/>
      <c r="BX31" s="672">
        <v>99.2</v>
      </c>
      <c r="BY31" s="671"/>
      <c r="BZ31" s="671"/>
      <c r="CA31" s="671"/>
      <c r="CB31" s="673"/>
      <c r="CD31" s="629"/>
      <c r="CE31" s="630"/>
      <c r="CF31" s="605" t="s">
        <v>301</v>
      </c>
      <c r="CG31" s="606"/>
      <c r="CH31" s="606"/>
      <c r="CI31" s="606"/>
      <c r="CJ31" s="606"/>
      <c r="CK31" s="606"/>
      <c r="CL31" s="606"/>
      <c r="CM31" s="606"/>
      <c r="CN31" s="606"/>
      <c r="CO31" s="606"/>
      <c r="CP31" s="606"/>
      <c r="CQ31" s="607"/>
      <c r="CR31" s="608">
        <v>27288</v>
      </c>
      <c r="CS31" s="621"/>
      <c r="CT31" s="621"/>
      <c r="CU31" s="621"/>
      <c r="CV31" s="621"/>
      <c r="CW31" s="621"/>
      <c r="CX31" s="621"/>
      <c r="CY31" s="622"/>
      <c r="CZ31" s="611">
        <v>0.5</v>
      </c>
      <c r="DA31" s="623"/>
      <c r="DB31" s="623"/>
      <c r="DC31" s="624"/>
      <c r="DD31" s="614">
        <v>27283</v>
      </c>
      <c r="DE31" s="621"/>
      <c r="DF31" s="621"/>
      <c r="DG31" s="621"/>
      <c r="DH31" s="621"/>
      <c r="DI31" s="621"/>
      <c r="DJ31" s="621"/>
      <c r="DK31" s="622"/>
      <c r="DL31" s="614">
        <v>27283</v>
      </c>
      <c r="DM31" s="621"/>
      <c r="DN31" s="621"/>
      <c r="DO31" s="621"/>
      <c r="DP31" s="621"/>
      <c r="DQ31" s="621"/>
      <c r="DR31" s="621"/>
      <c r="DS31" s="621"/>
      <c r="DT31" s="621"/>
      <c r="DU31" s="621"/>
      <c r="DV31" s="622"/>
      <c r="DW31" s="611">
        <v>0.8</v>
      </c>
      <c r="DX31" s="623"/>
      <c r="DY31" s="623"/>
      <c r="DZ31" s="623"/>
      <c r="EA31" s="623"/>
      <c r="EB31" s="623"/>
      <c r="EC31" s="635"/>
    </row>
    <row r="32" spans="2:133" ht="11.25" customHeight="1" x14ac:dyDescent="0.15">
      <c r="B32" s="605" t="s">
        <v>302</v>
      </c>
      <c r="C32" s="606"/>
      <c r="D32" s="606"/>
      <c r="E32" s="606"/>
      <c r="F32" s="606"/>
      <c r="G32" s="606"/>
      <c r="H32" s="606"/>
      <c r="I32" s="606"/>
      <c r="J32" s="606"/>
      <c r="K32" s="606"/>
      <c r="L32" s="606"/>
      <c r="M32" s="606"/>
      <c r="N32" s="606"/>
      <c r="O32" s="606"/>
      <c r="P32" s="606"/>
      <c r="Q32" s="607"/>
      <c r="R32" s="608">
        <v>349653</v>
      </c>
      <c r="S32" s="609"/>
      <c r="T32" s="609"/>
      <c r="U32" s="609"/>
      <c r="V32" s="609"/>
      <c r="W32" s="609"/>
      <c r="X32" s="609"/>
      <c r="Y32" s="610"/>
      <c r="Z32" s="646">
        <v>6.1</v>
      </c>
      <c r="AA32" s="646"/>
      <c r="AB32" s="646"/>
      <c r="AC32" s="646"/>
      <c r="AD32" s="647" t="s">
        <v>123</v>
      </c>
      <c r="AE32" s="647"/>
      <c r="AF32" s="647"/>
      <c r="AG32" s="647"/>
      <c r="AH32" s="647"/>
      <c r="AI32" s="647"/>
      <c r="AJ32" s="647"/>
      <c r="AK32" s="647"/>
      <c r="AL32" s="611" t="s">
        <v>123</v>
      </c>
      <c r="AM32" s="612"/>
      <c r="AN32" s="612"/>
      <c r="AO32" s="648"/>
      <c r="AP32" s="649"/>
      <c r="AQ32" s="650"/>
      <c r="AR32" s="650"/>
      <c r="AS32" s="650"/>
      <c r="AT32" s="683"/>
      <c r="AU32" s="196" t="s">
        <v>303</v>
      </c>
      <c r="AX32" s="605" t="s">
        <v>304</v>
      </c>
      <c r="AY32" s="606"/>
      <c r="AZ32" s="606"/>
      <c r="BA32" s="606"/>
      <c r="BB32" s="606"/>
      <c r="BC32" s="606"/>
      <c r="BD32" s="606"/>
      <c r="BE32" s="606"/>
      <c r="BF32" s="607"/>
      <c r="BG32" s="674">
        <v>99.9</v>
      </c>
      <c r="BH32" s="621"/>
      <c r="BI32" s="621"/>
      <c r="BJ32" s="621"/>
      <c r="BK32" s="621"/>
      <c r="BL32" s="621"/>
      <c r="BM32" s="612">
        <v>98</v>
      </c>
      <c r="BN32" s="621"/>
      <c r="BO32" s="621"/>
      <c r="BP32" s="621"/>
      <c r="BQ32" s="644"/>
      <c r="BR32" s="674">
        <v>99.6</v>
      </c>
      <c r="BS32" s="621"/>
      <c r="BT32" s="621"/>
      <c r="BU32" s="621"/>
      <c r="BV32" s="621"/>
      <c r="BW32" s="621"/>
      <c r="BX32" s="612">
        <v>97.6</v>
      </c>
      <c r="BY32" s="621"/>
      <c r="BZ32" s="621"/>
      <c r="CA32" s="621"/>
      <c r="CB32" s="644"/>
      <c r="CD32" s="631"/>
      <c r="CE32" s="632"/>
      <c r="CF32" s="605" t="s">
        <v>305</v>
      </c>
      <c r="CG32" s="606"/>
      <c r="CH32" s="606"/>
      <c r="CI32" s="606"/>
      <c r="CJ32" s="606"/>
      <c r="CK32" s="606"/>
      <c r="CL32" s="606"/>
      <c r="CM32" s="606"/>
      <c r="CN32" s="606"/>
      <c r="CO32" s="606"/>
      <c r="CP32" s="606"/>
      <c r="CQ32" s="607"/>
      <c r="CR32" s="608">
        <v>31</v>
      </c>
      <c r="CS32" s="609"/>
      <c r="CT32" s="609"/>
      <c r="CU32" s="609"/>
      <c r="CV32" s="609"/>
      <c r="CW32" s="609"/>
      <c r="CX32" s="609"/>
      <c r="CY32" s="610"/>
      <c r="CZ32" s="611">
        <v>0</v>
      </c>
      <c r="DA32" s="623"/>
      <c r="DB32" s="623"/>
      <c r="DC32" s="624"/>
      <c r="DD32" s="614">
        <v>31</v>
      </c>
      <c r="DE32" s="609"/>
      <c r="DF32" s="609"/>
      <c r="DG32" s="609"/>
      <c r="DH32" s="609"/>
      <c r="DI32" s="609"/>
      <c r="DJ32" s="609"/>
      <c r="DK32" s="610"/>
      <c r="DL32" s="614">
        <v>31</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15">
      <c r="B33" s="605" t="s">
        <v>306</v>
      </c>
      <c r="C33" s="606"/>
      <c r="D33" s="606"/>
      <c r="E33" s="606"/>
      <c r="F33" s="606"/>
      <c r="G33" s="606"/>
      <c r="H33" s="606"/>
      <c r="I33" s="606"/>
      <c r="J33" s="606"/>
      <c r="K33" s="606"/>
      <c r="L33" s="606"/>
      <c r="M33" s="606"/>
      <c r="N33" s="606"/>
      <c r="O33" s="606"/>
      <c r="P33" s="606"/>
      <c r="Q33" s="607"/>
      <c r="R33" s="608">
        <v>82960</v>
      </c>
      <c r="S33" s="609"/>
      <c r="T33" s="609"/>
      <c r="U33" s="609"/>
      <c r="V33" s="609"/>
      <c r="W33" s="609"/>
      <c r="X33" s="609"/>
      <c r="Y33" s="610"/>
      <c r="Z33" s="646">
        <v>1.4</v>
      </c>
      <c r="AA33" s="646"/>
      <c r="AB33" s="646"/>
      <c r="AC33" s="646"/>
      <c r="AD33" s="647">
        <v>1500</v>
      </c>
      <c r="AE33" s="647"/>
      <c r="AF33" s="647"/>
      <c r="AG33" s="647"/>
      <c r="AH33" s="647"/>
      <c r="AI33" s="647"/>
      <c r="AJ33" s="647"/>
      <c r="AK33" s="647"/>
      <c r="AL33" s="611">
        <v>0</v>
      </c>
      <c r="AM33" s="612"/>
      <c r="AN33" s="612"/>
      <c r="AO33" s="648"/>
      <c r="AP33" s="651"/>
      <c r="AQ33" s="652"/>
      <c r="AR33" s="652"/>
      <c r="AS33" s="652"/>
      <c r="AT33" s="684"/>
      <c r="AU33" s="201"/>
      <c r="AV33" s="201"/>
      <c r="AW33" s="201"/>
      <c r="AX33" s="589" t="s">
        <v>307</v>
      </c>
      <c r="AY33" s="590"/>
      <c r="AZ33" s="590"/>
      <c r="BA33" s="590"/>
      <c r="BB33" s="590"/>
      <c r="BC33" s="590"/>
      <c r="BD33" s="590"/>
      <c r="BE33" s="590"/>
      <c r="BF33" s="591"/>
      <c r="BG33" s="669">
        <v>99.9</v>
      </c>
      <c r="BH33" s="593"/>
      <c r="BI33" s="593"/>
      <c r="BJ33" s="593"/>
      <c r="BK33" s="593"/>
      <c r="BL33" s="593"/>
      <c r="BM33" s="639">
        <v>99.5</v>
      </c>
      <c r="BN33" s="593"/>
      <c r="BO33" s="593"/>
      <c r="BP33" s="593"/>
      <c r="BQ33" s="656"/>
      <c r="BR33" s="669">
        <v>99.9</v>
      </c>
      <c r="BS33" s="593"/>
      <c r="BT33" s="593"/>
      <c r="BU33" s="593"/>
      <c r="BV33" s="593"/>
      <c r="BW33" s="593"/>
      <c r="BX33" s="639">
        <v>99.5</v>
      </c>
      <c r="BY33" s="593"/>
      <c r="BZ33" s="593"/>
      <c r="CA33" s="593"/>
      <c r="CB33" s="656"/>
      <c r="CD33" s="605" t="s">
        <v>308</v>
      </c>
      <c r="CE33" s="606"/>
      <c r="CF33" s="606"/>
      <c r="CG33" s="606"/>
      <c r="CH33" s="606"/>
      <c r="CI33" s="606"/>
      <c r="CJ33" s="606"/>
      <c r="CK33" s="606"/>
      <c r="CL33" s="606"/>
      <c r="CM33" s="606"/>
      <c r="CN33" s="606"/>
      <c r="CO33" s="606"/>
      <c r="CP33" s="606"/>
      <c r="CQ33" s="607"/>
      <c r="CR33" s="608">
        <v>2639921</v>
      </c>
      <c r="CS33" s="621"/>
      <c r="CT33" s="621"/>
      <c r="CU33" s="621"/>
      <c r="CV33" s="621"/>
      <c r="CW33" s="621"/>
      <c r="CX33" s="621"/>
      <c r="CY33" s="622"/>
      <c r="CZ33" s="611">
        <v>48.1</v>
      </c>
      <c r="DA33" s="623"/>
      <c r="DB33" s="623"/>
      <c r="DC33" s="624"/>
      <c r="DD33" s="614">
        <v>1986941</v>
      </c>
      <c r="DE33" s="621"/>
      <c r="DF33" s="621"/>
      <c r="DG33" s="621"/>
      <c r="DH33" s="621"/>
      <c r="DI33" s="621"/>
      <c r="DJ33" s="621"/>
      <c r="DK33" s="622"/>
      <c r="DL33" s="614">
        <v>1501254</v>
      </c>
      <c r="DM33" s="621"/>
      <c r="DN33" s="621"/>
      <c r="DO33" s="621"/>
      <c r="DP33" s="621"/>
      <c r="DQ33" s="621"/>
      <c r="DR33" s="621"/>
      <c r="DS33" s="621"/>
      <c r="DT33" s="621"/>
      <c r="DU33" s="621"/>
      <c r="DV33" s="622"/>
      <c r="DW33" s="611">
        <v>41.6</v>
      </c>
      <c r="DX33" s="623"/>
      <c r="DY33" s="623"/>
      <c r="DZ33" s="623"/>
      <c r="EA33" s="623"/>
      <c r="EB33" s="623"/>
      <c r="EC33" s="635"/>
    </row>
    <row r="34" spans="2:133" ht="11.25" customHeight="1" x14ac:dyDescent="0.15">
      <c r="B34" s="605" t="s">
        <v>309</v>
      </c>
      <c r="C34" s="606"/>
      <c r="D34" s="606"/>
      <c r="E34" s="606"/>
      <c r="F34" s="606"/>
      <c r="G34" s="606"/>
      <c r="H34" s="606"/>
      <c r="I34" s="606"/>
      <c r="J34" s="606"/>
      <c r="K34" s="606"/>
      <c r="L34" s="606"/>
      <c r="M34" s="606"/>
      <c r="N34" s="606"/>
      <c r="O34" s="606"/>
      <c r="P34" s="606"/>
      <c r="Q34" s="607"/>
      <c r="R34" s="608">
        <v>34852</v>
      </c>
      <c r="S34" s="609"/>
      <c r="T34" s="609"/>
      <c r="U34" s="609"/>
      <c r="V34" s="609"/>
      <c r="W34" s="609"/>
      <c r="X34" s="609"/>
      <c r="Y34" s="610"/>
      <c r="Z34" s="646">
        <v>0.6</v>
      </c>
      <c r="AA34" s="646"/>
      <c r="AB34" s="646"/>
      <c r="AC34" s="646"/>
      <c r="AD34" s="647" t="s">
        <v>123</v>
      </c>
      <c r="AE34" s="647"/>
      <c r="AF34" s="647"/>
      <c r="AG34" s="647"/>
      <c r="AH34" s="647"/>
      <c r="AI34" s="647"/>
      <c r="AJ34" s="647"/>
      <c r="AK34" s="647"/>
      <c r="AL34" s="611" t="s">
        <v>123</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310</v>
      </c>
      <c r="CE34" s="606"/>
      <c r="CF34" s="606"/>
      <c r="CG34" s="606"/>
      <c r="CH34" s="606"/>
      <c r="CI34" s="606"/>
      <c r="CJ34" s="606"/>
      <c r="CK34" s="606"/>
      <c r="CL34" s="606"/>
      <c r="CM34" s="606"/>
      <c r="CN34" s="606"/>
      <c r="CO34" s="606"/>
      <c r="CP34" s="606"/>
      <c r="CQ34" s="607"/>
      <c r="CR34" s="608">
        <v>809892</v>
      </c>
      <c r="CS34" s="609"/>
      <c r="CT34" s="609"/>
      <c r="CU34" s="609"/>
      <c r="CV34" s="609"/>
      <c r="CW34" s="609"/>
      <c r="CX34" s="609"/>
      <c r="CY34" s="610"/>
      <c r="CZ34" s="611">
        <v>14.8</v>
      </c>
      <c r="DA34" s="623"/>
      <c r="DB34" s="623"/>
      <c r="DC34" s="624"/>
      <c r="DD34" s="614">
        <v>505236</v>
      </c>
      <c r="DE34" s="609"/>
      <c r="DF34" s="609"/>
      <c r="DG34" s="609"/>
      <c r="DH34" s="609"/>
      <c r="DI34" s="609"/>
      <c r="DJ34" s="609"/>
      <c r="DK34" s="610"/>
      <c r="DL34" s="614">
        <v>416116</v>
      </c>
      <c r="DM34" s="609"/>
      <c r="DN34" s="609"/>
      <c r="DO34" s="609"/>
      <c r="DP34" s="609"/>
      <c r="DQ34" s="609"/>
      <c r="DR34" s="609"/>
      <c r="DS34" s="609"/>
      <c r="DT34" s="609"/>
      <c r="DU34" s="609"/>
      <c r="DV34" s="610"/>
      <c r="DW34" s="611">
        <v>11.5</v>
      </c>
      <c r="DX34" s="623"/>
      <c r="DY34" s="623"/>
      <c r="DZ34" s="623"/>
      <c r="EA34" s="623"/>
      <c r="EB34" s="623"/>
      <c r="EC34" s="635"/>
    </row>
    <row r="35" spans="2:133" ht="11.25" customHeight="1" x14ac:dyDescent="0.15">
      <c r="B35" s="605" t="s">
        <v>311</v>
      </c>
      <c r="C35" s="606"/>
      <c r="D35" s="606"/>
      <c r="E35" s="606"/>
      <c r="F35" s="606"/>
      <c r="G35" s="606"/>
      <c r="H35" s="606"/>
      <c r="I35" s="606"/>
      <c r="J35" s="606"/>
      <c r="K35" s="606"/>
      <c r="L35" s="606"/>
      <c r="M35" s="606"/>
      <c r="N35" s="606"/>
      <c r="O35" s="606"/>
      <c r="P35" s="606"/>
      <c r="Q35" s="607"/>
      <c r="R35" s="608">
        <v>138816</v>
      </c>
      <c r="S35" s="609"/>
      <c r="T35" s="609"/>
      <c r="U35" s="609"/>
      <c r="V35" s="609"/>
      <c r="W35" s="609"/>
      <c r="X35" s="609"/>
      <c r="Y35" s="610"/>
      <c r="Z35" s="646">
        <v>2.4</v>
      </c>
      <c r="AA35" s="646"/>
      <c r="AB35" s="646"/>
      <c r="AC35" s="646"/>
      <c r="AD35" s="647" t="s">
        <v>123</v>
      </c>
      <c r="AE35" s="647"/>
      <c r="AF35" s="647"/>
      <c r="AG35" s="647"/>
      <c r="AH35" s="647"/>
      <c r="AI35" s="647"/>
      <c r="AJ35" s="647"/>
      <c r="AK35" s="647"/>
      <c r="AL35" s="611" t="s">
        <v>123</v>
      </c>
      <c r="AM35" s="612"/>
      <c r="AN35" s="612"/>
      <c r="AO35" s="648"/>
      <c r="AP35" s="204"/>
      <c r="AQ35" s="660" t="s">
        <v>312</v>
      </c>
      <c r="AR35" s="661"/>
      <c r="AS35" s="661"/>
      <c r="AT35" s="661"/>
      <c r="AU35" s="661"/>
      <c r="AV35" s="661"/>
      <c r="AW35" s="661"/>
      <c r="AX35" s="661"/>
      <c r="AY35" s="661"/>
      <c r="AZ35" s="661"/>
      <c r="BA35" s="661"/>
      <c r="BB35" s="661"/>
      <c r="BC35" s="661"/>
      <c r="BD35" s="661"/>
      <c r="BE35" s="661"/>
      <c r="BF35" s="662"/>
      <c r="BG35" s="660" t="s">
        <v>313</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314</v>
      </c>
      <c r="CE35" s="606"/>
      <c r="CF35" s="606"/>
      <c r="CG35" s="606"/>
      <c r="CH35" s="606"/>
      <c r="CI35" s="606"/>
      <c r="CJ35" s="606"/>
      <c r="CK35" s="606"/>
      <c r="CL35" s="606"/>
      <c r="CM35" s="606"/>
      <c r="CN35" s="606"/>
      <c r="CO35" s="606"/>
      <c r="CP35" s="606"/>
      <c r="CQ35" s="607"/>
      <c r="CR35" s="608">
        <v>105492</v>
      </c>
      <c r="CS35" s="621"/>
      <c r="CT35" s="621"/>
      <c r="CU35" s="621"/>
      <c r="CV35" s="621"/>
      <c r="CW35" s="621"/>
      <c r="CX35" s="621"/>
      <c r="CY35" s="622"/>
      <c r="CZ35" s="611">
        <v>1.9</v>
      </c>
      <c r="DA35" s="623"/>
      <c r="DB35" s="623"/>
      <c r="DC35" s="624"/>
      <c r="DD35" s="614">
        <v>73127</v>
      </c>
      <c r="DE35" s="621"/>
      <c r="DF35" s="621"/>
      <c r="DG35" s="621"/>
      <c r="DH35" s="621"/>
      <c r="DI35" s="621"/>
      <c r="DJ35" s="621"/>
      <c r="DK35" s="622"/>
      <c r="DL35" s="614">
        <v>61404</v>
      </c>
      <c r="DM35" s="621"/>
      <c r="DN35" s="621"/>
      <c r="DO35" s="621"/>
      <c r="DP35" s="621"/>
      <c r="DQ35" s="621"/>
      <c r="DR35" s="621"/>
      <c r="DS35" s="621"/>
      <c r="DT35" s="621"/>
      <c r="DU35" s="621"/>
      <c r="DV35" s="622"/>
      <c r="DW35" s="611">
        <v>1.7</v>
      </c>
      <c r="DX35" s="623"/>
      <c r="DY35" s="623"/>
      <c r="DZ35" s="623"/>
      <c r="EA35" s="623"/>
      <c r="EB35" s="623"/>
      <c r="EC35" s="635"/>
    </row>
    <row r="36" spans="2:133" ht="11.25" customHeight="1" x14ac:dyDescent="0.15">
      <c r="B36" s="605" t="s">
        <v>315</v>
      </c>
      <c r="C36" s="606"/>
      <c r="D36" s="606"/>
      <c r="E36" s="606"/>
      <c r="F36" s="606"/>
      <c r="G36" s="606"/>
      <c r="H36" s="606"/>
      <c r="I36" s="606"/>
      <c r="J36" s="606"/>
      <c r="K36" s="606"/>
      <c r="L36" s="606"/>
      <c r="M36" s="606"/>
      <c r="N36" s="606"/>
      <c r="O36" s="606"/>
      <c r="P36" s="606"/>
      <c r="Q36" s="607"/>
      <c r="R36" s="608">
        <v>220260</v>
      </c>
      <c r="S36" s="609"/>
      <c r="T36" s="609"/>
      <c r="U36" s="609"/>
      <c r="V36" s="609"/>
      <c r="W36" s="609"/>
      <c r="X36" s="609"/>
      <c r="Y36" s="610"/>
      <c r="Z36" s="646">
        <v>3.8</v>
      </c>
      <c r="AA36" s="646"/>
      <c r="AB36" s="646"/>
      <c r="AC36" s="646"/>
      <c r="AD36" s="647" t="s">
        <v>123</v>
      </c>
      <c r="AE36" s="647"/>
      <c r="AF36" s="647"/>
      <c r="AG36" s="647"/>
      <c r="AH36" s="647"/>
      <c r="AI36" s="647"/>
      <c r="AJ36" s="647"/>
      <c r="AK36" s="647"/>
      <c r="AL36" s="611" t="s">
        <v>123</v>
      </c>
      <c r="AM36" s="612"/>
      <c r="AN36" s="612"/>
      <c r="AO36" s="648"/>
      <c r="AP36" s="204"/>
      <c r="AQ36" s="657" t="s">
        <v>316</v>
      </c>
      <c r="AR36" s="658"/>
      <c r="AS36" s="658"/>
      <c r="AT36" s="658"/>
      <c r="AU36" s="658"/>
      <c r="AV36" s="658"/>
      <c r="AW36" s="658"/>
      <c r="AX36" s="658"/>
      <c r="AY36" s="659"/>
      <c r="AZ36" s="663">
        <v>818143</v>
      </c>
      <c r="BA36" s="664"/>
      <c r="BB36" s="664"/>
      <c r="BC36" s="664"/>
      <c r="BD36" s="664"/>
      <c r="BE36" s="664"/>
      <c r="BF36" s="665"/>
      <c r="BG36" s="666" t="s">
        <v>317</v>
      </c>
      <c r="BH36" s="667"/>
      <c r="BI36" s="667"/>
      <c r="BJ36" s="667"/>
      <c r="BK36" s="667"/>
      <c r="BL36" s="667"/>
      <c r="BM36" s="667"/>
      <c r="BN36" s="667"/>
      <c r="BO36" s="667"/>
      <c r="BP36" s="667"/>
      <c r="BQ36" s="667"/>
      <c r="BR36" s="667"/>
      <c r="BS36" s="667"/>
      <c r="BT36" s="667"/>
      <c r="BU36" s="668"/>
      <c r="BV36" s="663">
        <v>20980</v>
      </c>
      <c r="BW36" s="664"/>
      <c r="BX36" s="664"/>
      <c r="BY36" s="664"/>
      <c r="BZ36" s="664"/>
      <c r="CA36" s="664"/>
      <c r="CB36" s="665"/>
      <c r="CD36" s="605" t="s">
        <v>318</v>
      </c>
      <c r="CE36" s="606"/>
      <c r="CF36" s="606"/>
      <c r="CG36" s="606"/>
      <c r="CH36" s="606"/>
      <c r="CI36" s="606"/>
      <c r="CJ36" s="606"/>
      <c r="CK36" s="606"/>
      <c r="CL36" s="606"/>
      <c r="CM36" s="606"/>
      <c r="CN36" s="606"/>
      <c r="CO36" s="606"/>
      <c r="CP36" s="606"/>
      <c r="CQ36" s="607"/>
      <c r="CR36" s="608">
        <v>948827</v>
      </c>
      <c r="CS36" s="609"/>
      <c r="CT36" s="609"/>
      <c r="CU36" s="609"/>
      <c r="CV36" s="609"/>
      <c r="CW36" s="609"/>
      <c r="CX36" s="609"/>
      <c r="CY36" s="610"/>
      <c r="CZ36" s="611">
        <v>17.3</v>
      </c>
      <c r="DA36" s="623"/>
      <c r="DB36" s="623"/>
      <c r="DC36" s="624"/>
      <c r="DD36" s="614">
        <v>790661</v>
      </c>
      <c r="DE36" s="609"/>
      <c r="DF36" s="609"/>
      <c r="DG36" s="609"/>
      <c r="DH36" s="609"/>
      <c r="DI36" s="609"/>
      <c r="DJ36" s="609"/>
      <c r="DK36" s="610"/>
      <c r="DL36" s="614">
        <v>641266</v>
      </c>
      <c r="DM36" s="609"/>
      <c r="DN36" s="609"/>
      <c r="DO36" s="609"/>
      <c r="DP36" s="609"/>
      <c r="DQ36" s="609"/>
      <c r="DR36" s="609"/>
      <c r="DS36" s="609"/>
      <c r="DT36" s="609"/>
      <c r="DU36" s="609"/>
      <c r="DV36" s="610"/>
      <c r="DW36" s="611">
        <v>17.8</v>
      </c>
      <c r="DX36" s="623"/>
      <c r="DY36" s="623"/>
      <c r="DZ36" s="623"/>
      <c r="EA36" s="623"/>
      <c r="EB36" s="623"/>
      <c r="EC36" s="635"/>
    </row>
    <row r="37" spans="2:133" ht="11.25" customHeight="1" x14ac:dyDescent="0.15">
      <c r="B37" s="605" t="s">
        <v>319</v>
      </c>
      <c r="C37" s="606"/>
      <c r="D37" s="606"/>
      <c r="E37" s="606"/>
      <c r="F37" s="606"/>
      <c r="G37" s="606"/>
      <c r="H37" s="606"/>
      <c r="I37" s="606"/>
      <c r="J37" s="606"/>
      <c r="K37" s="606"/>
      <c r="L37" s="606"/>
      <c r="M37" s="606"/>
      <c r="N37" s="606"/>
      <c r="O37" s="606"/>
      <c r="P37" s="606"/>
      <c r="Q37" s="607"/>
      <c r="R37" s="608">
        <v>140274</v>
      </c>
      <c r="S37" s="609"/>
      <c r="T37" s="609"/>
      <c r="U37" s="609"/>
      <c r="V37" s="609"/>
      <c r="W37" s="609"/>
      <c r="X37" s="609"/>
      <c r="Y37" s="610"/>
      <c r="Z37" s="646">
        <v>2.4</v>
      </c>
      <c r="AA37" s="646"/>
      <c r="AB37" s="646"/>
      <c r="AC37" s="646"/>
      <c r="AD37" s="647">
        <v>1553</v>
      </c>
      <c r="AE37" s="647"/>
      <c r="AF37" s="647"/>
      <c r="AG37" s="647"/>
      <c r="AH37" s="647"/>
      <c r="AI37" s="647"/>
      <c r="AJ37" s="647"/>
      <c r="AK37" s="647"/>
      <c r="AL37" s="611">
        <v>0</v>
      </c>
      <c r="AM37" s="612"/>
      <c r="AN37" s="612"/>
      <c r="AO37" s="648"/>
      <c r="AQ37" s="641" t="s">
        <v>320</v>
      </c>
      <c r="AR37" s="642"/>
      <c r="AS37" s="642"/>
      <c r="AT37" s="642"/>
      <c r="AU37" s="642"/>
      <c r="AV37" s="642"/>
      <c r="AW37" s="642"/>
      <c r="AX37" s="642"/>
      <c r="AY37" s="643"/>
      <c r="AZ37" s="608">
        <v>309616</v>
      </c>
      <c r="BA37" s="609"/>
      <c r="BB37" s="609"/>
      <c r="BC37" s="609"/>
      <c r="BD37" s="621"/>
      <c r="BE37" s="621"/>
      <c r="BF37" s="644"/>
      <c r="BG37" s="605" t="s">
        <v>321</v>
      </c>
      <c r="BH37" s="606"/>
      <c r="BI37" s="606"/>
      <c r="BJ37" s="606"/>
      <c r="BK37" s="606"/>
      <c r="BL37" s="606"/>
      <c r="BM37" s="606"/>
      <c r="BN37" s="606"/>
      <c r="BO37" s="606"/>
      <c r="BP37" s="606"/>
      <c r="BQ37" s="606"/>
      <c r="BR37" s="606"/>
      <c r="BS37" s="606"/>
      <c r="BT37" s="606"/>
      <c r="BU37" s="607"/>
      <c r="BV37" s="608">
        <v>5328</v>
      </c>
      <c r="BW37" s="609"/>
      <c r="BX37" s="609"/>
      <c r="BY37" s="609"/>
      <c r="BZ37" s="609"/>
      <c r="CA37" s="609"/>
      <c r="CB37" s="645"/>
      <c r="CD37" s="605" t="s">
        <v>322</v>
      </c>
      <c r="CE37" s="606"/>
      <c r="CF37" s="606"/>
      <c r="CG37" s="606"/>
      <c r="CH37" s="606"/>
      <c r="CI37" s="606"/>
      <c r="CJ37" s="606"/>
      <c r="CK37" s="606"/>
      <c r="CL37" s="606"/>
      <c r="CM37" s="606"/>
      <c r="CN37" s="606"/>
      <c r="CO37" s="606"/>
      <c r="CP37" s="606"/>
      <c r="CQ37" s="607"/>
      <c r="CR37" s="608">
        <v>310704</v>
      </c>
      <c r="CS37" s="621"/>
      <c r="CT37" s="621"/>
      <c r="CU37" s="621"/>
      <c r="CV37" s="621"/>
      <c r="CW37" s="621"/>
      <c r="CX37" s="621"/>
      <c r="CY37" s="622"/>
      <c r="CZ37" s="611">
        <v>5.7</v>
      </c>
      <c r="DA37" s="623"/>
      <c r="DB37" s="623"/>
      <c r="DC37" s="624"/>
      <c r="DD37" s="614">
        <v>237820</v>
      </c>
      <c r="DE37" s="621"/>
      <c r="DF37" s="621"/>
      <c r="DG37" s="621"/>
      <c r="DH37" s="621"/>
      <c r="DI37" s="621"/>
      <c r="DJ37" s="621"/>
      <c r="DK37" s="622"/>
      <c r="DL37" s="614">
        <v>212775</v>
      </c>
      <c r="DM37" s="621"/>
      <c r="DN37" s="621"/>
      <c r="DO37" s="621"/>
      <c r="DP37" s="621"/>
      <c r="DQ37" s="621"/>
      <c r="DR37" s="621"/>
      <c r="DS37" s="621"/>
      <c r="DT37" s="621"/>
      <c r="DU37" s="621"/>
      <c r="DV37" s="622"/>
      <c r="DW37" s="611">
        <v>5.9</v>
      </c>
      <c r="DX37" s="623"/>
      <c r="DY37" s="623"/>
      <c r="DZ37" s="623"/>
      <c r="EA37" s="623"/>
      <c r="EB37" s="623"/>
      <c r="EC37" s="635"/>
    </row>
    <row r="38" spans="2:133" ht="11.25" customHeight="1" x14ac:dyDescent="0.15">
      <c r="B38" s="605" t="s">
        <v>323</v>
      </c>
      <c r="C38" s="606"/>
      <c r="D38" s="606"/>
      <c r="E38" s="606"/>
      <c r="F38" s="606"/>
      <c r="G38" s="606"/>
      <c r="H38" s="606"/>
      <c r="I38" s="606"/>
      <c r="J38" s="606"/>
      <c r="K38" s="606"/>
      <c r="L38" s="606"/>
      <c r="M38" s="606"/>
      <c r="N38" s="606"/>
      <c r="O38" s="606"/>
      <c r="P38" s="606"/>
      <c r="Q38" s="607"/>
      <c r="R38" s="608">
        <v>295400</v>
      </c>
      <c r="S38" s="609"/>
      <c r="T38" s="609"/>
      <c r="U38" s="609"/>
      <c r="V38" s="609"/>
      <c r="W38" s="609"/>
      <c r="X38" s="609"/>
      <c r="Y38" s="610"/>
      <c r="Z38" s="646">
        <v>5.0999999999999996</v>
      </c>
      <c r="AA38" s="646"/>
      <c r="AB38" s="646"/>
      <c r="AC38" s="646"/>
      <c r="AD38" s="647" t="s">
        <v>123</v>
      </c>
      <c r="AE38" s="647"/>
      <c r="AF38" s="647"/>
      <c r="AG38" s="647"/>
      <c r="AH38" s="647"/>
      <c r="AI38" s="647"/>
      <c r="AJ38" s="647"/>
      <c r="AK38" s="647"/>
      <c r="AL38" s="611" t="s">
        <v>123</v>
      </c>
      <c r="AM38" s="612"/>
      <c r="AN38" s="612"/>
      <c r="AO38" s="648"/>
      <c r="AQ38" s="641" t="s">
        <v>324</v>
      </c>
      <c r="AR38" s="642"/>
      <c r="AS38" s="642"/>
      <c r="AT38" s="642"/>
      <c r="AU38" s="642"/>
      <c r="AV38" s="642"/>
      <c r="AW38" s="642"/>
      <c r="AX38" s="642"/>
      <c r="AY38" s="643"/>
      <c r="AZ38" s="608">
        <v>29297</v>
      </c>
      <c r="BA38" s="609"/>
      <c r="BB38" s="609"/>
      <c r="BC38" s="609"/>
      <c r="BD38" s="621"/>
      <c r="BE38" s="621"/>
      <c r="BF38" s="644"/>
      <c r="BG38" s="605" t="s">
        <v>325</v>
      </c>
      <c r="BH38" s="606"/>
      <c r="BI38" s="606"/>
      <c r="BJ38" s="606"/>
      <c r="BK38" s="606"/>
      <c r="BL38" s="606"/>
      <c r="BM38" s="606"/>
      <c r="BN38" s="606"/>
      <c r="BO38" s="606"/>
      <c r="BP38" s="606"/>
      <c r="BQ38" s="606"/>
      <c r="BR38" s="606"/>
      <c r="BS38" s="606"/>
      <c r="BT38" s="606"/>
      <c r="BU38" s="607"/>
      <c r="BV38" s="608">
        <v>1013</v>
      </c>
      <c r="BW38" s="609"/>
      <c r="BX38" s="609"/>
      <c r="BY38" s="609"/>
      <c r="BZ38" s="609"/>
      <c r="CA38" s="609"/>
      <c r="CB38" s="645"/>
      <c r="CD38" s="605" t="s">
        <v>326</v>
      </c>
      <c r="CE38" s="606"/>
      <c r="CF38" s="606"/>
      <c r="CG38" s="606"/>
      <c r="CH38" s="606"/>
      <c r="CI38" s="606"/>
      <c r="CJ38" s="606"/>
      <c r="CK38" s="606"/>
      <c r="CL38" s="606"/>
      <c r="CM38" s="606"/>
      <c r="CN38" s="606"/>
      <c r="CO38" s="606"/>
      <c r="CP38" s="606"/>
      <c r="CQ38" s="607"/>
      <c r="CR38" s="608">
        <v>479230</v>
      </c>
      <c r="CS38" s="609"/>
      <c r="CT38" s="609"/>
      <c r="CU38" s="609"/>
      <c r="CV38" s="609"/>
      <c r="CW38" s="609"/>
      <c r="CX38" s="609"/>
      <c r="CY38" s="610"/>
      <c r="CZ38" s="611">
        <v>8.6999999999999993</v>
      </c>
      <c r="DA38" s="623"/>
      <c r="DB38" s="623"/>
      <c r="DC38" s="624"/>
      <c r="DD38" s="614">
        <v>399071</v>
      </c>
      <c r="DE38" s="609"/>
      <c r="DF38" s="609"/>
      <c r="DG38" s="609"/>
      <c r="DH38" s="609"/>
      <c r="DI38" s="609"/>
      <c r="DJ38" s="609"/>
      <c r="DK38" s="610"/>
      <c r="DL38" s="614">
        <v>382468</v>
      </c>
      <c r="DM38" s="609"/>
      <c r="DN38" s="609"/>
      <c r="DO38" s="609"/>
      <c r="DP38" s="609"/>
      <c r="DQ38" s="609"/>
      <c r="DR38" s="609"/>
      <c r="DS38" s="609"/>
      <c r="DT38" s="609"/>
      <c r="DU38" s="609"/>
      <c r="DV38" s="610"/>
      <c r="DW38" s="611">
        <v>10.6</v>
      </c>
      <c r="DX38" s="623"/>
      <c r="DY38" s="623"/>
      <c r="DZ38" s="623"/>
      <c r="EA38" s="623"/>
      <c r="EB38" s="623"/>
      <c r="EC38" s="635"/>
    </row>
    <row r="39" spans="2:133" ht="11.25" customHeight="1" x14ac:dyDescent="0.15">
      <c r="B39" s="605" t="s">
        <v>327</v>
      </c>
      <c r="C39" s="606"/>
      <c r="D39" s="606"/>
      <c r="E39" s="606"/>
      <c r="F39" s="606"/>
      <c r="G39" s="606"/>
      <c r="H39" s="606"/>
      <c r="I39" s="606"/>
      <c r="J39" s="606"/>
      <c r="K39" s="606"/>
      <c r="L39" s="606"/>
      <c r="M39" s="606"/>
      <c r="N39" s="606"/>
      <c r="O39" s="606"/>
      <c r="P39" s="606"/>
      <c r="Q39" s="607"/>
      <c r="R39" s="608" t="s">
        <v>123</v>
      </c>
      <c r="S39" s="609"/>
      <c r="T39" s="609"/>
      <c r="U39" s="609"/>
      <c r="V39" s="609"/>
      <c r="W39" s="609"/>
      <c r="X39" s="609"/>
      <c r="Y39" s="610"/>
      <c r="Z39" s="646" t="s">
        <v>123</v>
      </c>
      <c r="AA39" s="646"/>
      <c r="AB39" s="646"/>
      <c r="AC39" s="646"/>
      <c r="AD39" s="647" t="s">
        <v>123</v>
      </c>
      <c r="AE39" s="647"/>
      <c r="AF39" s="647"/>
      <c r="AG39" s="647"/>
      <c r="AH39" s="647"/>
      <c r="AI39" s="647"/>
      <c r="AJ39" s="647"/>
      <c r="AK39" s="647"/>
      <c r="AL39" s="611" t="s">
        <v>123</v>
      </c>
      <c r="AM39" s="612"/>
      <c r="AN39" s="612"/>
      <c r="AO39" s="648"/>
      <c r="AQ39" s="641" t="s">
        <v>328</v>
      </c>
      <c r="AR39" s="642"/>
      <c r="AS39" s="642"/>
      <c r="AT39" s="642"/>
      <c r="AU39" s="642"/>
      <c r="AV39" s="642"/>
      <c r="AW39" s="642"/>
      <c r="AX39" s="642"/>
      <c r="AY39" s="643"/>
      <c r="AZ39" s="608">
        <v>618</v>
      </c>
      <c r="BA39" s="609"/>
      <c r="BB39" s="609"/>
      <c r="BC39" s="609"/>
      <c r="BD39" s="621"/>
      <c r="BE39" s="621"/>
      <c r="BF39" s="644"/>
      <c r="BG39" s="605" t="s">
        <v>329</v>
      </c>
      <c r="BH39" s="606"/>
      <c r="BI39" s="606"/>
      <c r="BJ39" s="606"/>
      <c r="BK39" s="606"/>
      <c r="BL39" s="606"/>
      <c r="BM39" s="606"/>
      <c r="BN39" s="606"/>
      <c r="BO39" s="606"/>
      <c r="BP39" s="606"/>
      <c r="BQ39" s="606"/>
      <c r="BR39" s="606"/>
      <c r="BS39" s="606"/>
      <c r="BT39" s="606"/>
      <c r="BU39" s="607"/>
      <c r="BV39" s="608">
        <v>1519</v>
      </c>
      <c r="BW39" s="609"/>
      <c r="BX39" s="609"/>
      <c r="BY39" s="609"/>
      <c r="BZ39" s="609"/>
      <c r="CA39" s="609"/>
      <c r="CB39" s="645"/>
      <c r="CD39" s="605" t="s">
        <v>330</v>
      </c>
      <c r="CE39" s="606"/>
      <c r="CF39" s="606"/>
      <c r="CG39" s="606"/>
      <c r="CH39" s="606"/>
      <c r="CI39" s="606"/>
      <c r="CJ39" s="606"/>
      <c r="CK39" s="606"/>
      <c r="CL39" s="606"/>
      <c r="CM39" s="606"/>
      <c r="CN39" s="606"/>
      <c r="CO39" s="606"/>
      <c r="CP39" s="606"/>
      <c r="CQ39" s="607"/>
      <c r="CR39" s="608">
        <v>295076</v>
      </c>
      <c r="CS39" s="621"/>
      <c r="CT39" s="621"/>
      <c r="CU39" s="621"/>
      <c r="CV39" s="621"/>
      <c r="CW39" s="621"/>
      <c r="CX39" s="621"/>
      <c r="CY39" s="622"/>
      <c r="CZ39" s="611">
        <v>5.4</v>
      </c>
      <c r="DA39" s="623"/>
      <c r="DB39" s="623"/>
      <c r="DC39" s="624"/>
      <c r="DD39" s="614">
        <v>218846</v>
      </c>
      <c r="DE39" s="621"/>
      <c r="DF39" s="621"/>
      <c r="DG39" s="621"/>
      <c r="DH39" s="621"/>
      <c r="DI39" s="621"/>
      <c r="DJ39" s="621"/>
      <c r="DK39" s="622"/>
      <c r="DL39" s="614" t="s">
        <v>123</v>
      </c>
      <c r="DM39" s="621"/>
      <c r="DN39" s="621"/>
      <c r="DO39" s="621"/>
      <c r="DP39" s="621"/>
      <c r="DQ39" s="621"/>
      <c r="DR39" s="621"/>
      <c r="DS39" s="621"/>
      <c r="DT39" s="621"/>
      <c r="DU39" s="621"/>
      <c r="DV39" s="622"/>
      <c r="DW39" s="611" t="s">
        <v>123</v>
      </c>
      <c r="DX39" s="623"/>
      <c r="DY39" s="623"/>
      <c r="DZ39" s="623"/>
      <c r="EA39" s="623"/>
      <c r="EB39" s="623"/>
      <c r="EC39" s="635"/>
    </row>
    <row r="40" spans="2:133" ht="11.25" customHeight="1" x14ac:dyDescent="0.15">
      <c r="B40" s="605" t="s">
        <v>331</v>
      </c>
      <c r="C40" s="606"/>
      <c r="D40" s="606"/>
      <c r="E40" s="606"/>
      <c r="F40" s="606"/>
      <c r="G40" s="606"/>
      <c r="H40" s="606"/>
      <c r="I40" s="606"/>
      <c r="J40" s="606"/>
      <c r="K40" s="606"/>
      <c r="L40" s="606"/>
      <c r="M40" s="606"/>
      <c r="N40" s="606"/>
      <c r="O40" s="606"/>
      <c r="P40" s="606"/>
      <c r="Q40" s="607"/>
      <c r="R40" s="608" t="s">
        <v>123</v>
      </c>
      <c r="S40" s="609"/>
      <c r="T40" s="609"/>
      <c r="U40" s="609"/>
      <c r="V40" s="609"/>
      <c r="W40" s="609"/>
      <c r="X40" s="609"/>
      <c r="Y40" s="610"/>
      <c r="Z40" s="646" t="s">
        <v>123</v>
      </c>
      <c r="AA40" s="646"/>
      <c r="AB40" s="646"/>
      <c r="AC40" s="646"/>
      <c r="AD40" s="647" t="s">
        <v>123</v>
      </c>
      <c r="AE40" s="647"/>
      <c r="AF40" s="647"/>
      <c r="AG40" s="647"/>
      <c r="AH40" s="647"/>
      <c r="AI40" s="647"/>
      <c r="AJ40" s="647"/>
      <c r="AK40" s="647"/>
      <c r="AL40" s="611" t="s">
        <v>123</v>
      </c>
      <c r="AM40" s="612"/>
      <c r="AN40" s="612"/>
      <c r="AO40" s="648"/>
      <c r="AQ40" s="641" t="s">
        <v>332</v>
      </c>
      <c r="AR40" s="642"/>
      <c r="AS40" s="642"/>
      <c r="AT40" s="642"/>
      <c r="AU40" s="642"/>
      <c r="AV40" s="642"/>
      <c r="AW40" s="642"/>
      <c r="AX40" s="642"/>
      <c r="AY40" s="643"/>
      <c r="AZ40" s="608" t="s">
        <v>123</v>
      </c>
      <c r="BA40" s="609"/>
      <c r="BB40" s="609"/>
      <c r="BC40" s="609"/>
      <c r="BD40" s="621"/>
      <c r="BE40" s="621"/>
      <c r="BF40" s="644"/>
      <c r="BG40" s="649" t="s">
        <v>333</v>
      </c>
      <c r="BH40" s="650"/>
      <c r="BI40" s="650"/>
      <c r="BJ40" s="650"/>
      <c r="BK40" s="650"/>
      <c r="BL40" s="205"/>
      <c r="BM40" s="606" t="s">
        <v>334</v>
      </c>
      <c r="BN40" s="606"/>
      <c r="BO40" s="606"/>
      <c r="BP40" s="606"/>
      <c r="BQ40" s="606"/>
      <c r="BR40" s="606"/>
      <c r="BS40" s="606"/>
      <c r="BT40" s="606"/>
      <c r="BU40" s="607"/>
      <c r="BV40" s="608">
        <v>81</v>
      </c>
      <c r="BW40" s="609"/>
      <c r="BX40" s="609"/>
      <c r="BY40" s="609"/>
      <c r="BZ40" s="609"/>
      <c r="CA40" s="609"/>
      <c r="CB40" s="645"/>
      <c r="CD40" s="605" t="s">
        <v>335</v>
      </c>
      <c r="CE40" s="606"/>
      <c r="CF40" s="606"/>
      <c r="CG40" s="606"/>
      <c r="CH40" s="606"/>
      <c r="CI40" s="606"/>
      <c r="CJ40" s="606"/>
      <c r="CK40" s="606"/>
      <c r="CL40" s="606"/>
      <c r="CM40" s="606"/>
      <c r="CN40" s="606"/>
      <c r="CO40" s="606"/>
      <c r="CP40" s="606"/>
      <c r="CQ40" s="607"/>
      <c r="CR40" s="608">
        <v>1404</v>
      </c>
      <c r="CS40" s="609"/>
      <c r="CT40" s="609"/>
      <c r="CU40" s="609"/>
      <c r="CV40" s="609"/>
      <c r="CW40" s="609"/>
      <c r="CX40" s="609"/>
      <c r="CY40" s="610"/>
      <c r="CZ40" s="611">
        <v>0</v>
      </c>
      <c r="DA40" s="623"/>
      <c r="DB40" s="623"/>
      <c r="DC40" s="624"/>
      <c r="DD40" s="614" t="s">
        <v>123</v>
      </c>
      <c r="DE40" s="609"/>
      <c r="DF40" s="609"/>
      <c r="DG40" s="609"/>
      <c r="DH40" s="609"/>
      <c r="DI40" s="609"/>
      <c r="DJ40" s="609"/>
      <c r="DK40" s="610"/>
      <c r="DL40" s="614" t="s">
        <v>123</v>
      </c>
      <c r="DM40" s="609"/>
      <c r="DN40" s="609"/>
      <c r="DO40" s="609"/>
      <c r="DP40" s="609"/>
      <c r="DQ40" s="609"/>
      <c r="DR40" s="609"/>
      <c r="DS40" s="609"/>
      <c r="DT40" s="609"/>
      <c r="DU40" s="609"/>
      <c r="DV40" s="610"/>
      <c r="DW40" s="611" t="s">
        <v>123</v>
      </c>
      <c r="DX40" s="623"/>
      <c r="DY40" s="623"/>
      <c r="DZ40" s="623"/>
      <c r="EA40" s="623"/>
      <c r="EB40" s="623"/>
      <c r="EC40" s="635"/>
    </row>
    <row r="41" spans="2:133" ht="11.25" customHeight="1" x14ac:dyDescent="0.15">
      <c r="B41" s="589" t="s">
        <v>336</v>
      </c>
      <c r="C41" s="590"/>
      <c r="D41" s="590"/>
      <c r="E41" s="590"/>
      <c r="F41" s="590"/>
      <c r="G41" s="590"/>
      <c r="H41" s="590"/>
      <c r="I41" s="590"/>
      <c r="J41" s="590"/>
      <c r="K41" s="590"/>
      <c r="L41" s="590"/>
      <c r="M41" s="590"/>
      <c r="N41" s="590"/>
      <c r="O41" s="590"/>
      <c r="P41" s="590"/>
      <c r="Q41" s="591"/>
      <c r="R41" s="592">
        <v>5766580</v>
      </c>
      <c r="S41" s="633"/>
      <c r="T41" s="633"/>
      <c r="U41" s="633"/>
      <c r="V41" s="633"/>
      <c r="W41" s="633"/>
      <c r="X41" s="633"/>
      <c r="Y41" s="636"/>
      <c r="Z41" s="637">
        <v>100</v>
      </c>
      <c r="AA41" s="637"/>
      <c r="AB41" s="637"/>
      <c r="AC41" s="637"/>
      <c r="AD41" s="638">
        <v>3610440</v>
      </c>
      <c r="AE41" s="638"/>
      <c r="AF41" s="638"/>
      <c r="AG41" s="638"/>
      <c r="AH41" s="638"/>
      <c r="AI41" s="638"/>
      <c r="AJ41" s="638"/>
      <c r="AK41" s="638"/>
      <c r="AL41" s="595">
        <v>100</v>
      </c>
      <c r="AM41" s="639"/>
      <c r="AN41" s="639"/>
      <c r="AO41" s="640"/>
      <c r="AQ41" s="641" t="s">
        <v>337</v>
      </c>
      <c r="AR41" s="642"/>
      <c r="AS41" s="642"/>
      <c r="AT41" s="642"/>
      <c r="AU41" s="642"/>
      <c r="AV41" s="642"/>
      <c r="AW41" s="642"/>
      <c r="AX41" s="642"/>
      <c r="AY41" s="643"/>
      <c r="AZ41" s="608">
        <v>91374</v>
      </c>
      <c r="BA41" s="609"/>
      <c r="BB41" s="609"/>
      <c r="BC41" s="609"/>
      <c r="BD41" s="621"/>
      <c r="BE41" s="621"/>
      <c r="BF41" s="644"/>
      <c r="BG41" s="649"/>
      <c r="BH41" s="650"/>
      <c r="BI41" s="650"/>
      <c r="BJ41" s="650"/>
      <c r="BK41" s="650"/>
      <c r="BL41" s="205"/>
      <c r="BM41" s="606" t="s">
        <v>338</v>
      </c>
      <c r="BN41" s="606"/>
      <c r="BO41" s="606"/>
      <c r="BP41" s="606"/>
      <c r="BQ41" s="606"/>
      <c r="BR41" s="606"/>
      <c r="BS41" s="606"/>
      <c r="BT41" s="606"/>
      <c r="BU41" s="607"/>
      <c r="BV41" s="608">
        <v>2</v>
      </c>
      <c r="BW41" s="609"/>
      <c r="BX41" s="609"/>
      <c r="BY41" s="609"/>
      <c r="BZ41" s="609"/>
      <c r="CA41" s="609"/>
      <c r="CB41" s="645"/>
      <c r="CD41" s="605" t="s">
        <v>339</v>
      </c>
      <c r="CE41" s="606"/>
      <c r="CF41" s="606"/>
      <c r="CG41" s="606"/>
      <c r="CH41" s="606"/>
      <c r="CI41" s="606"/>
      <c r="CJ41" s="606"/>
      <c r="CK41" s="606"/>
      <c r="CL41" s="606"/>
      <c r="CM41" s="606"/>
      <c r="CN41" s="606"/>
      <c r="CO41" s="606"/>
      <c r="CP41" s="606"/>
      <c r="CQ41" s="607"/>
      <c r="CR41" s="608" t="s">
        <v>123</v>
      </c>
      <c r="CS41" s="621"/>
      <c r="CT41" s="621"/>
      <c r="CU41" s="621"/>
      <c r="CV41" s="621"/>
      <c r="CW41" s="621"/>
      <c r="CX41" s="621"/>
      <c r="CY41" s="622"/>
      <c r="CZ41" s="611" t="s">
        <v>123</v>
      </c>
      <c r="DA41" s="623"/>
      <c r="DB41" s="623"/>
      <c r="DC41" s="624"/>
      <c r="DD41" s="614" t="s">
        <v>123</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15">
      <c r="AQ42" s="653" t="s">
        <v>340</v>
      </c>
      <c r="AR42" s="654"/>
      <c r="AS42" s="654"/>
      <c r="AT42" s="654"/>
      <c r="AU42" s="654"/>
      <c r="AV42" s="654"/>
      <c r="AW42" s="654"/>
      <c r="AX42" s="654"/>
      <c r="AY42" s="655"/>
      <c r="AZ42" s="592">
        <v>387238</v>
      </c>
      <c r="BA42" s="633"/>
      <c r="BB42" s="633"/>
      <c r="BC42" s="633"/>
      <c r="BD42" s="593"/>
      <c r="BE42" s="593"/>
      <c r="BF42" s="656"/>
      <c r="BG42" s="651"/>
      <c r="BH42" s="652"/>
      <c r="BI42" s="652"/>
      <c r="BJ42" s="652"/>
      <c r="BK42" s="652"/>
      <c r="BL42" s="206"/>
      <c r="BM42" s="590" t="s">
        <v>341</v>
      </c>
      <c r="BN42" s="590"/>
      <c r="BO42" s="590"/>
      <c r="BP42" s="590"/>
      <c r="BQ42" s="590"/>
      <c r="BR42" s="590"/>
      <c r="BS42" s="590"/>
      <c r="BT42" s="590"/>
      <c r="BU42" s="591"/>
      <c r="BV42" s="592">
        <v>508</v>
      </c>
      <c r="BW42" s="633"/>
      <c r="BX42" s="633"/>
      <c r="BY42" s="633"/>
      <c r="BZ42" s="633"/>
      <c r="CA42" s="633"/>
      <c r="CB42" s="634"/>
      <c r="CD42" s="605" t="s">
        <v>342</v>
      </c>
      <c r="CE42" s="606"/>
      <c r="CF42" s="606"/>
      <c r="CG42" s="606"/>
      <c r="CH42" s="606"/>
      <c r="CI42" s="606"/>
      <c r="CJ42" s="606"/>
      <c r="CK42" s="606"/>
      <c r="CL42" s="606"/>
      <c r="CM42" s="606"/>
      <c r="CN42" s="606"/>
      <c r="CO42" s="606"/>
      <c r="CP42" s="606"/>
      <c r="CQ42" s="607"/>
      <c r="CR42" s="608">
        <v>404301</v>
      </c>
      <c r="CS42" s="621"/>
      <c r="CT42" s="621"/>
      <c r="CU42" s="621"/>
      <c r="CV42" s="621"/>
      <c r="CW42" s="621"/>
      <c r="CX42" s="621"/>
      <c r="CY42" s="622"/>
      <c r="CZ42" s="611">
        <v>7.4</v>
      </c>
      <c r="DA42" s="623"/>
      <c r="DB42" s="623"/>
      <c r="DC42" s="624"/>
      <c r="DD42" s="614">
        <v>90948</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15">
      <c r="B43" s="196" t="s">
        <v>343</v>
      </c>
      <c r="CD43" s="605" t="s">
        <v>344</v>
      </c>
      <c r="CE43" s="606"/>
      <c r="CF43" s="606"/>
      <c r="CG43" s="606"/>
      <c r="CH43" s="606"/>
      <c r="CI43" s="606"/>
      <c r="CJ43" s="606"/>
      <c r="CK43" s="606"/>
      <c r="CL43" s="606"/>
      <c r="CM43" s="606"/>
      <c r="CN43" s="606"/>
      <c r="CO43" s="606"/>
      <c r="CP43" s="606"/>
      <c r="CQ43" s="607"/>
      <c r="CR43" s="608">
        <v>26663</v>
      </c>
      <c r="CS43" s="621"/>
      <c r="CT43" s="621"/>
      <c r="CU43" s="621"/>
      <c r="CV43" s="621"/>
      <c r="CW43" s="621"/>
      <c r="CX43" s="621"/>
      <c r="CY43" s="622"/>
      <c r="CZ43" s="611">
        <v>0.5</v>
      </c>
      <c r="DA43" s="623"/>
      <c r="DB43" s="623"/>
      <c r="DC43" s="624"/>
      <c r="DD43" s="614">
        <v>26663</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15">
      <c r="B44" s="625" t="s">
        <v>345</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293</v>
      </c>
      <c r="CE44" s="628"/>
      <c r="CF44" s="605" t="s">
        <v>346</v>
      </c>
      <c r="CG44" s="606"/>
      <c r="CH44" s="606"/>
      <c r="CI44" s="606"/>
      <c r="CJ44" s="606"/>
      <c r="CK44" s="606"/>
      <c r="CL44" s="606"/>
      <c r="CM44" s="606"/>
      <c r="CN44" s="606"/>
      <c r="CO44" s="606"/>
      <c r="CP44" s="606"/>
      <c r="CQ44" s="607"/>
      <c r="CR44" s="608">
        <v>314657</v>
      </c>
      <c r="CS44" s="609"/>
      <c r="CT44" s="609"/>
      <c r="CU44" s="609"/>
      <c r="CV44" s="609"/>
      <c r="CW44" s="609"/>
      <c r="CX44" s="609"/>
      <c r="CY44" s="610"/>
      <c r="CZ44" s="611">
        <v>5.7</v>
      </c>
      <c r="DA44" s="612"/>
      <c r="DB44" s="612"/>
      <c r="DC44" s="613"/>
      <c r="DD44" s="614">
        <v>63757</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15">
      <c r="B45" s="625" t="s">
        <v>347</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348</v>
      </c>
      <c r="CG45" s="606"/>
      <c r="CH45" s="606"/>
      <c r="CI45" s="606"/>
      <c r="CJ45" s="606"/>
      <c r="CK45" s="606"/>
      <c r="CL45" s="606"/>
      <c r="CM45" s="606"/>
      <c r="CN45" s="606"/>
      <c r="CO45" s="606"/>
      <c r="CP45" s="606"/>
      <c r="CQ45" s="607"/>
      <c r="CR45" s="608">
        <v>152443</v>
      </c>
      <c r="CS45" s="621"/>
      <c r="CT45" s="621"/>
      <c r="CU45" s="621"/>
      <c r="CV45" s="621"/>
      <c r="CW45" s="621"/>
      <c r="CX45" s="621"/>
      <c r="CY45" s="622"/>
      <c r="CZ45" s="611">
        <v>2.8</v>
      </c>
      <c r="DA45" s="623"/>
      <c r="DB45" s="623"/>
      <c r="DC45" s="624"/>
      <c r="DD45" s="614">
        <v>20447</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15">
      <c r="B46" s="207"/>
      <c r="CD46" s="629"/>
      <c r="CE46" s="630"/>
      <c r="CF46" s="605" t="s">
        <v>349</v>
      </c>
      <c r="CG46" s="606"/>
      <c r="CH46" s="606"/>
      <c r="CI46" s="606"/>
      <c r="CJ46" s="606"/>
      <c r="CK46" s="606"/>
      <c r="CL46" s="606"/>
      <c r="CM46" s="606"/>
      <c r="CN46" s="606"/>
      <c r="CO46" s="606"/>
      <c r="CP46" s="606"/>
      <c r="CQ46" s="607"/>
      <c r="CR46" s="608">
        <v>131826</v>
      </c>
      <c r="CS46" s="609"/>
      <c r="CT46" s="609"/>
      <c r="CU46" s="609"/>
      <c r="CV46" s="609"/>
      <c r="CW46" s="609"/>
      <c r="CX46" s="609"/>
      <c r="CY46" s="610"/>
      <c r="CZ46" s="611">
        <v>2.4</v>
      </c>
      <c r="DA46" s="612"/>
      <c r="DB46" s="612"/>
      <c r="DC46" s="613"/>
      <c r="DD46" s="614">
        <v>22922</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15">
      <c r="B47" s="207"/>
      <c r="CD47" s="629"/>
      <c r="CE47" s="630"/>
      <c r="CF47" s="605" t="s">
        <v>350</v>
      </c>
      <c r="CG47" s="606"/>
      <c r="CH47" s="606"/>
      <c r="CI47" s="606"/>
      <c r="CJ47" s="606"/>
      <c r="CK47" s="606"/>
      <c r="CL47" s="606"/>
      <c r="CM47" s="606"/>
      <c r="CN47" s="606"/>
      <c r="CO47" s="606"/>
      <c r="CP47" s="606"/>
      <c r="CQ47" s="607"/>
      <c r="CR47" s="608">
        <v>89644</v>
      </c>
      <c r="CS47" s="621"/>
      <c r="CT47" s="621"/>
      <c r="CU47" s="621"/>
      <c r="CV47" s="621"/>
      <c r="CW47" s="621"/>
      <c r="CX47" s="621"/>
      <c r="CY47" s="622"/>
      <c r="CZ47" s="611">
        <v>1.6</v>
      </c>
      <c r="DA47" s="623"/>
      <c r="DB47" s="623"/>
      <c r="DC47" s="624"/>
      <c r="DD47" s="614">
        <v>27191</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x14ac:dyDescent="0.15">
      <c r="B48" s="207"/>
      <c r="CD48" s="631"/>
      <c r="CE48" s="632"/>
      <c r="CF48" s="605" t="s">
        <v>351</v>
      </c>
      <c r="CG48" s="606"/>
      <c r="CH48" s="606"/>
      <c r="CI48" s="606"/>
      <c r="CJ48" s="606"/>
      <c r="CK48" s="606"/>
      <c r="CL48" s="606"/>
      <c r="CM48" s="606"/>
      <c r="CN48" s="606"/>
      <c r="CO48" s="606"/>
      <c r="CP48" s="606"/>
      <c r="CQ48" s="607"/>
      <c r="CR48" s="608" t="s">
        <v>123</v>
      </c>
      <c r="CS48" s="609"/>
      <c r="CT48" s="609"/>
      <c r="CU48" s="609"/>
      <c r="CV48" s="609"/>
      <c r="CW48" s="609"/>
      <c r="CX48" s="609"/>
      <c r="CY48" s="610"/>
      <c r="CZ48" s="611" t="s">
        <v>123</v>
      </c>
      <c r="DA48" s="612"/>
      <c r="DB48" s="612"/>
      <c r="DC48" s="613"/>
      <c r="DD48" s="614" t="s">
        <v>123</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15">
      <c r="B49" s="207"/>
      <c r="CD49" s="589" t="s">
        <v>352</v>
      </c>
      <c r="CE49" s="590"/>
      <c r="CF49" s="590"/>
      <c r="CG49" s="590"/>
      <c r="CH49" s="590"/>
      <c r="CI49" s="590"/>
      <c r="CJ49" s="590"/>
      <c r="CK49" s="590"/>
      <c r="CL49" s="590"/>
      <c r="CM49" s="590"/>
      <c r="CN49" s="590"/>
      <c r="CO49" s="590"/>
      <c r="CP49" s="590"/>
      <c r="CQ49" s="591"/>
      <c r="CR49" s="592">
        <v>5488129</v>
      </c>
      <c r="CS49" s="593"/>
      <c r="CT49" s="593"/>
      <c r="CU49" s="593"/>
      <c r="CV49" s="593"/>
      <c r="CW49" s="593"/>
      <c r="CX49" s="593"/>
      <c r="CY49" s="594"/>
      <c r="CZ49" s="595">
        <v>100</v>
      </c>
      <c r="DA49" s="596"/>
      <c r="DB49" s="596"/>
      <c r="DC49" s="597"/>
      <c r="DD49" s="598">
        <v>3844472</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I6rzOJKEt+Ba5A/sKmcLib6AjKM9ch49fHhclchQjulauuQjyctbYBZ+whNTG/7H/remedW7NW2PzvwbF7HdwQ==" saltValue="AyeWwoa7q6IJbSyx6xEXy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4" zoomScale="55" zoomScaleNormal="5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077" t="s">
        <v>353</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354</v>
      </c>
      <c r="DK2" s="1079"/>
      <c r="DL2" s="1079"/>
      <c r="DM2" s="1079"/>
      <c r="DN2" s="1079"/>
      <c r="DO2" s="1080"/>
      <c r="DP2" s="210"/>
      <c r="DQ2" s="1078" t="s">
        <v>355</v>
      </c>
      <c r="DR2" s="1079"/>
      <c r="DS2" s="1079"/>
      <c r="DT2" s="1079"/>
      <c r="DU2" s="1079"/>
      <c r="DV2" s="1079"/>
      <c r="DW2" s="1079"/>
      <c r="DX2" s="1079"/>
      <c r="DY2" s="1079"/>
      <c r="DZ2" s="1080"/>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46" t="s">
        <v>356</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357</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15">
      <c r="A5" s="982" t="s">
        <v>358</v>
      </c>
      <c r="B5" s="983"/>
      <c r="C5" s="983"/>
      <c r="D5" s="983"/>
      <c r="E5" s="983"/>
      <c r="F5" s="983"/>
      <c r="G5" s="983"/>
      <c r="H5" s="983"/>
      <c r="I5" s="983"/>
      <c r="J5" s="983"/>
      <c r="K5" s="983"/>
      <c r="L5" s="983"/>
      <c r="M5" s="983"/>
      <c r="N5" s="983"/>
      <c r="O5" s="983"/>
      <c r="P5" s="984"/>
      <c r="Q5" s="988" t="s">
        <v>359</v>
      </c>
      <c r="R5" s="989"/>
      <c r="S5" s="989"/>
      <c r="T5" s="989"/>
      <c r="U5" s="990"/>
      <c r="V5" s="988" t="s">
        <v>360</v>
      </c>
      <c r="W5" s="989"/>
      <c r="X5" s="989"/>
      <c r="Y5" s="989"/>
      <c r="Z5" s="990"/>
      <c r="AA5" s="988" t="s">
        <v>361</v>
      </c>
      <c r="AB5" s="989"/>
      <c r="AC5" s="989"/>
      <c r="AD5" s="989"/>
      <c r="AE5" s="989"/>
      <c r="AF5" s="1081" t="s">
        <v>362</v>
      </c>
      <c r="AG5" s="989"/>
      <c r="AH5" s="989"/>
      <c r="AI5" s="989"/>
      <c r="AJ5" s="1002"/>
      <c r="AK5" s="989" t="s">
        <v>363</v>
      </c>
      <c r="AL5" s="989"/>
      <c r="AM5" s="989"/>
      <c r="AN5" s="989"/>
      <c r="AO5" s="990"/>
      <c r="AP5" s="988" t="s">
        <v>364</v>
      </c>
      <c r="AQ5" s="989"/>
      <c r="AR5" s="989"/>
      <c r="AS5" s="989"/>
      <c r="AT5" s="990"/>
      <c r="AU5" s="988" t="s">
        <v>365</v>
      </c>
      <c r="AV5" s="989"/>
      <c r="AW5" s="989"/>
      <c r="AX5" s="989"/>
      <c r="AY5" s="1002"/>
      <c r="AZ5" s="214"/>
      <c r="BA5" s="214"/>
      <c r="BB5" s="214"/>
      <c r="BC5" s="214"/>
      <c r="BD5" s="214"/>
      <c r="BE5" s="215"/>
      <c r="BF5" s="215"/>
      <c r="BG5" s="215"/>
      <c r="BH5" s="215"/>
      <c r="BI5" s="215"/>
      <c r="BJ5" s="215"/>
      <c r="BK5" s="215"/>
      <c r="BL5" s="215"/>
      <c r="BM5" s="215"/>
      <c r="BN5" s="215"/>
      <c r="BO5" s="215"/>
      <c r="BP5" s="215"/>
      <c r="BQ5" s="982" t="s">
        <v>366</v>
      </c>
      <c r="BR5" s="983"/>
      <c r="BS5" s="983"/>
      <c r="BT5" s="983"/>
      <c r="BU5" s="983"/>
      <c r="BV5" s="983"/>
      <c r="BW5" s="983"/>
      <c r="BX5" s="983"/>
      <c r="BY5" s="983"/>
      <c r="BZ5" s="983"/>
      <c r="CA5" s="983"/>
      <c r="CB5" s="983"/>
      <c r="CC5" s="983"/>
      <c r="CD5" s="983"/>
      <c r="CE5" s="983"/>
      <c r="CF5" s="983"/>
      <c r="CG5" s="984"/>
      <c r="CH5" s="988" t="s">
        <v>367</v>
      </c>
      <c r="CI5" s="989"/>
      <c r="CJ5" s="989"/>
      <c r="CK5" s="989"/>
      <c r="CL5" s="990"/>
      <c r="CM5" s="988" t="s">
        <v>368</v>
      </c>
      <c r="CN5" s="989"/>
      <c r="CO5" s="989"/>
      <c r="CP5" s="989"/>
      <c r="CQ5" s="990"/>
      <c r="CR5" s="988" t="s">
        <v>369</v>
      </c>
      <c r="CS5" s="989"/>
      <c r="CT5" s="989"/>
      <c r="CU5" s="989"/>
      <c r="CV5" s="990"/>
      <c r="CW5" s="988" t="s">
        <v>370</v>
      </c>
      <c r="CX5" s="989"/>
      <c r="CY5" s="989"/>
      <c r="CZ5" s="989"/>
      <c r="DA5" s="990"/>
      <c r="DB5" s="988" t="s">
        <v>371</v>
      </c>
      <c r="DC5" s="989"/>
      <c r="DD5" s="989"/>
      <c r="DE5" s="989"/>
      <c r="DF5" s="990"/>
      <c r="DG5" s="1071" t="s">
        <v>372</v>
      </c>
      <c r="DH5" s="1072"/>
      <c r="DI5" s="1072"/>
      <c r="DJ5" s="1072"/>
      <c r="DK5" s="1073"/>
      <c r="DL5" s="1071" t="s">
        <v>373</v>
      </c>
      <c r="DM5" s="1072"/>
      <c r="DN5" s="1072"/>
      <c r="DO5" s="1072"/>
      <c r="DP5" s="1073"/>
      <c r="DQ5" s="988" t="s">
        <v>374</v>
      </c>
      <c r="DR5" s="989"/>
      <c r="DS5" s="989"/>
      <c r="DT5" s="989"/>
      <c r="DU5" s="990"/>
      <c r="DV5" s="988" t="s">
        <v>365</v>
      </c>
      <c r="DW5" s="989"/>
      <c r="DX5" s="989"/>
      <c r="DY5" s="989"/>
      <c r="DZ5" s="1002"/>
      <c r="EA5" s="216"/>
    </row>
    <row r="6" spans="1:131" s="217" customFormat="1" ht="26.25" customHeight="1" thickBot="1" x14ac:dyDescent="0.2">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15">
      <c r="A7" s="218">
        <v>1</v>
      </c>
      <c r="B7" s="1034" t="s">
        <v>375</v>
      </c>
      <c r="C7" s="1035"/>
      <c r="D7" s="1035"/>
      <c r="E7" s="1035"/>
      <c r="F7" s="1035"/>
      <c r="G7" s="1035"/>
      <c r="H7" s="1035"/>
      <c r="I7" s="1035"/>
      <c r="J7" s="1035"/>
      <c r="K7" s="1035"/>
      <c r="L7" s="1035"/>
      <c r="M7" s="1035"/>
      <c r="N7" s="1035"/>
      <c r="O7" s="1035"/>
      <c r="P7" s="1036"/>
      <c r="Q7" s="1089">
        <v>5766</v>
      </c>
      <c r="R7" s="1090"/>
      <c r="S7" s="1090"/>
      <c r="T7" s="1090"/>
      <c r="U7" s="1090"/>
      <c r="V7" s="1090">
        <v>5488</v>
      </c>
      <c r="W7" s="1090"/>
      <c r="X7" s="1090"/>
      <c r="Y7" s="1090"/>
      <c r="Z7" s="1090"/>
      <c r="AA7" s="1090">
        <v>278</v>
      </c>
      <c r="AB7" s="1090"/>
      <c r="AC7" s="1090"/>
      <c r="AD7" s="1090"/>
      <c r="AE7" s="1091"/>
      <c r="AF7" s="1092">
        <v>268</v>
      </c>
      <c r="AG7" s="1093"/>
      <c r="AH7" s="1093"/>
      <c r="AI7" s="1093"/>
      <c r="AJ7" s="1094"/>
      <c r="AK7" s="1095">
        <v>139</v>
      </c>
      <c r="AL7" s="1096"/>
      <c r="AM7" s="1096"/>
      <c r="AN7" s="1096"/>
      <c r="AO7" s="1096"/>
      <c r="AP7" s="1096">
        <v>5639</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c r="BT7" s="1087"/>
      <c r="BU7" s="1087"/>
      <c r="BV7" s="1087"/>
      <c r="BW7" s="1087"/>
      <c r="BX7" s="1087"/>
      <c r="BY7" s="1087"/>
      <c r="BZ7" s="1087"/>
      <c r="CA7" s="1087"/>
      <c r="CB7" s="1087"/>
      <c r="CC7" s="1087"/>
      <c r="CD7" s="1087"/>
      <c r="CE7" s="1087"/>
      <c r="CF7" s="1087"/>
      <c r="CG7" s="1099"/>
      <c r="CH7" s="1083"/>
      <c r="CI7" s="1084"/>
      <c r="CJ7" s="1084"/>
      <c r="CK7" s="1084"/>
      <c r="CL7" s="1085"/>
      <c r="CM7" s="1083"/>
      <c r="CN7" s="1084"/>
      <c r="CO7" s="1084"/>
      <c r="CP7" s="1084"/>
      <c r="CQ7" s="1085"/>
      <c r="CR7" s="1083"/>
      <c r="CS7" s="1084"/>
      <c r="CT7" s="1084"/>
      <c r="CU7" s="1084"/>
      <c r="CV7" s="1085"/>
      <c r="CW7" s="1083"/>
      <c r="CX7" s="1084"/>
      <c r="CY7" s="1084"/>
      <c r="CZ7" s="1084"/>
      <c r="DA7" s="1085"/>
      <c r="DB7" s="1083"/>
      <c r="DC7" s="1084"/>
      <c r="DD7" s="1084"/>
      <c r="DE7" s="1084"/>
      <c r="DF7" s="1085"/>
      <c r="DG7" s="1083"/>
      <c r="DH7" s="1084"/>
      <c r="DI7" s="1084"/>
      <c r="DJ7" s="1084"/>
      <c r="DK7" s="1085"/>
      <c r="DL7" s="1083"/>
      <c r="DM7" s="1084"/>
      <c r="DN7" s="1084"/>
      <c r="DO7" s="1084"/>
      <c r="DP7" s="1085"/>
      <c r="DQ7" s="1083"/>
      <c r="DR7" s="1084"/>
      <c r="DS7" s="1084"/>
      <c r="DT7" s="1084"/>
      <c r="DU7" s="1085"/>
      <c r="DV7" s="1086"/>
      <c r="DW7" s="1087"/>
      <c r="DX7" s="1087"/>
      <c r="DY7" s="1087"/>
      <c r="DZ7" s="1088"/>
      <c r="EA7" s="216"/>
    </row>
    <row r="8" spans="1:131" s="217" customFormat="1" ht="26.25" customHeight="1" x14ac:dyDescent="0.15">
      <c r="A8" s="220">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6"/>
    </row>
    <row r="9" spans="1:131" s="217" customFormat="1" ht="26.25" customHeight="1" x14ac:dyDescent="0.15">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6"/>
    </row>
    <row r="10" spans="1:131" s="217" customFormat="1" ht="26.25" customHeight="1" x14ac:dyDescent="0.15">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15">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15">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15">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15">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15">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15">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15">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15">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15">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15">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15">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
      <c r="A23" s="222" t="s">
        <v>377</v>
      </c>
      <c r="B23" s="924" t="s">
        <v>378</v>
      </c>
      <c r="C23" s="925"/>
      <c r="D23" s="925"/>
      <c r="E23" s="925"/>
      <c r="F23" s="925"/>
      <c r="G23" s="925"/>
      <c r="H23" s="925"/>
      <c r="I23" s="925"/>
      <c r="J23" s="925"/>
      <c r="K23" s="925"/>
      <c r="L23" s="925"/>
      <c r="M23" s="925"/>
      <c r="N23" s="925"/>
      <c r="O23" s="925"/>
      <c r="P23" s="935"/>
      <c r="Q23" s="1054">
        <v>5766</v>
      </c>
      <c r="R23" s="1048"/>
      <c r="S23" s="1048"/>
      <c r="T23" s="1048"/>
      <c r="U23" s="1048"/>
      <c r="V23" s="1048">
        <v>5488</v>
      </c>
      <c r="W23" s="1048"/>
      <c r="X23" s="1048"/>
      <c r="Y23" s="1048"/>
      <c r="Z23" s="1048"/>
      <c r="AA23" s="1048">
        <v>278</v>
      </c>
      <c r="AB23" s="1048"/>
      <c r="AC23" s="1048"/>
      <c r="AD23" s="1048"/>
      <c r="AE23" s="1055"/>
      <c r="AF23" s="1056">
        <v>268</v>
      </c>
      <c r="AG23" s="1048"/>
      <c r="AH23" s="1048"/>
      <c r="AI23" s="1048"/>
      <c r="AJ23" s="1057"/>
      <c r="AK23" s="1058"/>
      <c r="AL23" s="1059"/>
      <c r="AM23" s="1059"/>
      <c r="AN23" s="1059"/>
      <c r="AO23" s="1059"/>
      <c r="AP23" s="1048">
        <v>5639</v>
      </c>
      <c r="AQ23" s="1048"/>
      <c r="AR23" s="1048"/>
      <c r="AS23" s="1048"/>
      <c r="AT23" s="1048"/>
      <c r="AU23" s="1049"/>
      <c r="AV23" s="1049"/>
      <c r="AW23" s="1049"/>
      <c r="AX23" s="1049"/>
      <c r="AY23" s="1050"/>
      <c r="AZ23" s="1051" t="s">
        <v>123</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15">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15">
      <c r="A26" s="982" t="s">
        <v>358</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365</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15">
      <c r="A28" s="224">
        <v>1</v>
      </c>
      <c r="B28" s="1034" t="s">
        <v>389</v>
      </c>
      <c r="C28" s="1035"/>
      <c r="D28" s="1035"/>
      <c r="E28" s="1035"/>
      <c r="F28" s="1035"/>
      <c r="G28" s="1035"/>
      <c r="H28" s="1035"/>
      <c r="I28" s="1035"/>
      <c r="J28" s="1035"/>
      <c r="K28" s="1035"/>
      <c r="L28" s="1035"/>
      <c r="M28" s="1035"/>
      <c r="N28" s="1035"/>
      <c r="O28" s="1035"/>
      <c r="P28" s="1036"/>
      <c r="Q28" s="1037">
        <v>1071</v>
      </c>
      <c r="R28" s="1038"/>
      <c r="S28" s="1038"/>
      <c r="T28" s="1038"/>
      <c r="U28" s="1038"/>
      <c r="V28" s="1038">
        <v>1050</v>
      </c>
      <c r="W28" s="1038"/>
      <c r="X28" s="1038"/>
      <c r="Y28" s="1038"/>
      <c r="Z28" s="1038"/>
      <c r="AA28" s="1038">
        <v>21</v>
      </c>
      <c r="AB28" s="1038"/>
      <c r="AC28" s="1038"/>
      <c r="AD28" s="1038"/>
      <c r="AE28" s="1039"/>
      <c r="AF28" s="1040">
        <v>21</v>
      </c>
      <c r="AG28" s="1038"/>
      <c r="AH28" s="1038"/>
      <c r="AI28" s="1038"/>
      <c r="AJ28" s="1041"/>
      <c r="AK28" s="1029">
        <v>81</v>
      </c>
      <c r="AL28" s="1030"/>
      <c r="AM28" s="1030"/>
      <c r="AN28" s="1030"/>
      <c r="AO28" s="1030"/>
      <c r="AP28" s="1030"/>
      <c r="AQ28" s="1030"/>
      <c r="AR28" s="1030"/>
      <c r="AS28" s="1030"/>
      <c r="AT28" s="1030"/>
      <c r="AU28" s="1030"/>
      <c r="AV28" s="1030"/>
      <c r="AW28" s="1030"/>
      <c r="AX28" s="1030"/>
      <c r="AY28" s="1030"/>
      <c r="AZ28" s="1031"/>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15">
      <c r="A29" s="224">
        <v>2</v>
      </c>
      <c r="B29" s="1017" t="s">
        <v>390</v>
      </c>
      <c r="C29" s="1018"/>
      <c r="D29" s="1018"/>
      <c r="E29" s="1018"/>
      <c r="F29" s="1018"/>
      <c r="G29" s="1018"/>
      <c r="H29" s="1018"/>
      <c r="I29" s="1018"/>
      <c r="J29" s="1018"/>
      <c r="K29" s="1018"/>
      <c r="L29" s="1018"/>
      <c r="M29" s="1018"/>
      <c r="N29" s="1018"/>
      <c r="O29" s="1018"/>
      <c r="P29" s="1019"/>
      <c r="Q29" s="1025">
        <v>1130</v>
      </c>
      <c r="R29" s="1026"/>
      <c r="S29" s="1026"/>
      <c r="T29" s="1026"/>
      <c r="U29" s="1026"/>
      <c r="V29" s="1026">
        <v>1127</v>
      </c>
      <c r="W29" s="1026"/>
      <c r="X29" s="1026"/>
      <c r="Y29" s="1026"/>
      <c r="Z29" s="1026"/>
      <c r="AA29" s="1026">
        <v>3</v>
      </c>
      <c r="AB29" s="1026"/>
      <c r="AC29" s="1026"/>
      <c r="AD29" s="1026"/>
      <c r="AE29" s="1027"/>
      <c r="AF29" s="1022">
        <v>3</v>
      </c>
      <c r="AG29" s="1023"/>
      <c r="AH29" s="1023"/>
      <c r="AI29" s="1023"/>
      <c r="AJ29" s="1024"/>
      <c r="AK29" s="967">
        <v>198</v>
      </c>
      <c r="AL29" s="958"/>
      <c r="AM29" s="958"/>
      <c r="AN29" s="958"/>
      <c r="AO29" s="958"/>
      <c r="AP29" s="958"/>
      <c r="AQ29" s="958"/>
      <c r="AR29" s="958"/>
      <c r="AS29" s="958"/>
      <c r="AT29" s="958"/>
      <c r="AU29" s="958"/>
      <c r="AV29" s="958"/>
      <c r="AW29" s="958"/>
      <c r="AX29" s="958"/>
      <c r="AY29" s="958"/>
      <c r="AZ29" s="1028"/>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15">
      <c r="A30" s="224">
        <v>3</v>
      </c>
      <c r="B30" s="1017" t="s">
        <v>391</v>
      </c>
      <c r="C30" s="1018"/>
      <c r="D30" s="1018"/>
      <c r="E30" s="1018"/>
      <c r="F30" s="1018"/>
      <c r="G30" s="1018"/>
      <c r="H30" s="1018"/>
      <c r="I30" s="1018"/>
      <c r="J30" s="1018"/>
      <c r="K30" s="1018"/>
      <c r="L30" s="1018"/>
      <c r="M30" s="1018"/>
      <c r="N30" s="1018"/>
      <c r="O30" s="1018"/>
      <c r="P30" s="1019"/>
      <c r="Q30" s="1025">
        <v>142</v>
      </c>
      <c r="R30" s="1026"/>
      <c r="S30" s="1026"/>
      <c r="T30" s="1026"/>
      <c r="U30" s="1026"/>
      <c r="V30" s="1026">
        <v>140</v>
      </c>
      <c r="W30" s="1026"/>
      <c r="X30" s="1026"/>
      <c r="Y30" s="1026"/>
      <c r="Z30" s="1026"/>
      <c r="AA30" s="1026">
        <v>2</v>
      </c>
      <c r="AB30" s="1026"/>
      <c r="AC30" s="1026"/>
      <c r="AD30" s="1026"/>
      <c r="AE30" s="1027"/>
      <c r="AF30" s="1022">
        <v>2</v>
      </c>
      <c r="AG30" s="1023"/>
      <c r="AH30" s="1023"/>
      <c r="AI30" s="1023"/>
      <c r="AJ30" s="1024"/>
      <c r="AK30" s="967">
        <v>46</v>
      </c>
      <c r="AL30" s="958"/>
      <c r="AM30" s="958"/>
      <c r="AN30" s="958"/>
      <c r="AO30" s="958"/>
      <c r="AP30" s="958"/>
      <c r="AQ30" s="958"/>
      <c r="AR30" s="958"/>
      <c r="AS30" s="958"/>
      <c r="AT30" s="958"/>
      <c r="AU30" s="958"/>
      <c r="AV30" s="958"/>
      <c r="AW30" s="958"/>
      <c r="AX30" s="958"/>
      <c r="AY30" s="958"/>
      <c r="AZ30" s="1028"/>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15">
      <c r="A31" s="224">
        <v>4</v>
      </c>
      <c r="B31" s="1017" t="s">
        <v>392</v>
      </c>
      <c r="C31" s="1018"/>
      <c r="D31" s="1018"/>
      <c r="E31" s="1018"/>
      <c r="F31" s="1018"/>
      <c r="G31" s="1018"/>
      <c r="H31" s="1018"/>
      <c r="I31" s="1018"/>
      <c r="J31" s="1018"/>
      <c r="K31" s="1018"/>
      <c r="L31" s="1018"/>
      <c r="M31" s="1018"/>
      <c r="N31" s="1018"/>
      <c r="O31" s="1018"/>
      <c r="P31" s="1019"/>
      <c r="Q31" s="1025">
        <v>190</v>
      </c>
      <c r="R31" s="1026"/>
      <c r="S31" s="1026"/>
      <c r="T31" s="1026"/>
      <c r="U31" s="1026"/>
      <c r="V31" s="1026">
        <v>253</v>
      </c>
      <c r="W31" s="1026"/>
      <c r="X31" s="1026"/>
      <c r="Y31" s="1026"/>
      <c r="Z31" s="1026"/>
      <c r="AA31" s="1026">
        <v>-63</v>
      </c>
      <c r="AB31" s="1026"/>
      <c r="AC31" s="1026"/>
      <c r="AD31" s="1026"/>
      <c r="AE31" s="1027"/>
      <c r="AF31" s="1022">
        <v>81</v>
      </c>
      <c r="AG31" s="1023"/>
      <c r="AH31" s="1023"/>
      <c r="AI31" s="1023"/>
      <c r="AJ31" s="1024"/>
      <c r="AK31" s="967">
        <v>29</v>
      </c>
      <c r="AL31" s="958"/>
      <c r="AM31" s="958"/>
      <c r="AN31" s="958"/>
      <c r="AO31" s="958"/>
      <c r="AP31" s="958">
        <v>302</v>
      </c>
      <c r="AQ31" s="958"/>
      <c r="AR31" s="958"/>
      <c r="AS31" s="958"/>
      <c r="AT31" s="958"/>
      <c r="AU31" s="958">
        <v>182</v>
      </c>
      <c r="AV31" s="958"/>
      <c r="AW31" s="958"/>
      <c r="AX31" s="958"/>
      <c r="AY31" s="958"/>
      <c r="AZ31" s="1028" t="s">
        <v>548</v>
      </c>
      <c r="BA31" s="1028"/>
      <c r="BB31" s="1028"/>
      <c r="BC31" s="1028"/>
      <c r="BD31" s="1028"/>
      <c r="BE31" s="959" t="s">
        <v>393</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15">
      <c r="A32" s="224">
        <v>5</v>
      </c>
      <c r="B32" s="1017" t="s">
        <v>394</v>
      </c>
      <c r="C32" s="1018"/>
      <c r="D32" s="1018"/>
      <c r="E32" s="1018"/>
      <c r="F32" s="1018"/>
      <c r="G32" s="1018"/>
      <c r="H32" s="1018"/>
      <c r="I32" s="1018"/>
      <c r="J32" s="1018"/>
      <c r="K32" s="1018"/>
      <c r="L32" s="1018"/>
      <c r="M32" s="1018"/>
      <c r="N32" s="1018"/>
      <c r="O32" s="1018"/>
      <c r="P32" s="1019"/>
      <c r="Q32" s="1025">
        <v>622</v>
      </c>
      <c r="R32" s="1026"/>
      <c r="S32" s="1026"/>
      <c r="T32" s="1026"/>
      <c r="U32" s="1026"/>
      <c r="V32" s="1026">
        <v>585</v>
      </c>
      <c r="W32" s="1026"/>
      <c r="X32" s="1026"/>
      <c r="Y32" s="1026"/>
      <c r="Z32" s="1026"/>
      <c r="AA32" s="1026">
        <v>37</v>
      </c>
      <c r="AB32" s="1026"/>
      <c r="AC32" s="1026"/>
      <c r="AD32" s="1026"/>
      <c r="AE32" s="1027"/>
      <c r="AF32" s="1022">
        <v>67</v>
      </c>
      <c r="AG32" s="1023"/>
      <c r="AH32" s="1023"/>
      <c r="AI32" s="1023"/>
      <c r="AJ32" s="1024"/>
      <c r="AK32" s="967">
        <v>310</v>
      </c>
      <c r="AL32" s="958"/>
      <c r="AM32" s="958"/>
      <c r="AN32" s="958"/>
      <c r="AO32" s="958"/>
      <c r="AP32" s="958">
        <v>1385</v>
      </c>
      <c r="AQ32" s="958"/>
      <c r="AR32" s="958"/>
      <c r="AS32" s="958"/>
      <c r="AT32" s="958"/>
      <c r="AU32" s="958">
        <v>1368</v>
      </c>
      <c r="AV32" s="958"/>
      <c r="AW32" s="958"/>
      <c r="AX32" s="958"/>
      <c r="AY32" s="958"/>
      <c r="AZ32" s="1028" t="s">
        <v>548</v>
      </c>
      <c r="BA32" s="1028"/>
      <c r="BB32" s="1028"/>
      <c r="BC32" s="1028"/>
      <c r="BD32" s="1028"/>
      <c r="BE32" s="959" t="s">
        <v>393</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15">
      <c r="A33" s="224">
        <v>6</v>
      </c>
      <c r="B33" s="1017" t="s">
        <v>395</v>
      </c>
      <c r="C33" s="1018"/>
      <c r="D33" s="1018"/>
      <c r="E33" s="1018"/>
      <c r="F33" s="1018"/>
      <c r="G33" s="1018"/>
      <c r="H33" s="1018"/>
      <c r="I33" s="1018"/>
      <c r="J33" s="1018"/>
      <c r="K33" s="1018"/>
      <c r="L33" s="1018"/>
      <c r="M33" s="1018"/>
      <c r="N33" s="1018"/>
      <c r="O33" s="1018"/>
      <c r="P33" s="1019"/>
      <c r="Q33" s="1025">
        <v>1</v>
      </c>
      <c r="R33" s="1026"/>
      <c r="S33" s="1026"/>
      <c r="T33" s="1026"/>
      <c r="U33" s="1026"/>
      <c r="V33" s="1026">
        <v>1</v>
      </c>
      <c r="W33" s="1026"/>
      <c r="X33" s="1026"/>
      <c r="Y33" s="1026"/>
      <c r="Z33" s="1026"/>
      <c r="AA33" s="1026">
        <v>1</v>
      </c>
      <c r="AB33" s="1026"/>
      <c r="AC33" s="1026"/>
      <c r="AD33" s="1026"/>
      <c r="AE33" s="1027"/>
      <c r="AF33" s="1022">
        <v>26</v>
      </c>
      <c r="AG33" s="1023"/>
      <c r="AH33" s="1023"/>
      <c r="AI33" s="1023"/>
      <c r="AJ33" s="1024"/>
      <c r="AK33" s="967">
        <v>0.6</v>
      </c>
      <c r="AL33" s="958"/>
      <c r="AM33" s="958"/>
      <c r="AN33" s="958"/>
      <c r="AO33" s="958"/>
      <c r="AP33" s="958" t="s">
        <v>548</v>
      </c>
      <c r="AQ33" s="958"/>
      <c r="AR33" s="958"/>
      <c r="AS33" s="958"/>
      <c r="AT33" s="958"/>
      <c r="AU33" s="958" t="s">
        <v>548</v>
      </c>
      <c r="AV33" s="958"/>
      <c r="AW33" s="958"/>
      <c r="AX33" s="958"/>
      <c r="AY33" s="958"/>
      <c r="AZ33" s="1028"/>
      <c r="BA33" s="1028"/>
      <c r="BB33" s="1028"/>
      <c r="BC33" s="1028"/>
      <c r="BD33" s="1028"/>
      <c r="BE33" s="959" t="s">
        <v>396</v>
      </c>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15">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15">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15">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15">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15">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15">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15">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15">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15">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15">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15">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15">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15">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15">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15">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15">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15">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15">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15">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15">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15">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15">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15">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15">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15">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15">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15">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15">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397</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
      <c r="A63" s="222" t="s">
        <v>377</v>
      </c>
      <c r="B63" s="924" t="s">
        <v>398</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200</v>
      </c>
      <c r="AG63" s="946"/>
      <c r="AH63" s="946"/>
      <c r="AI63" s="946"/>
      <c r="AJ63" s="1009"/>
      <c r="AK63" s="1010"/>
      <c r="AL63" s="950"/>
      <c r="AM63" s="950"/>
      <c r="AN63" s="950"/>
      <c r="AO63" s="950"/>
      <c r="AP63" s="946"/>
      <c r="AQ63" s="946"/>
      <c r="AR63" s="946"/>
      <c r="AS63" s="946"/>
      <c r="AT63" s="946"/>
      <c r="AU63" s="946"/>
      <c r="AV63" s="946"/>
      <c r="AW63" s="946"/>
      <c r="AX63" s="946"/>
      <c r="AY63" s="946"/>
      <c r="AZ63" s="1004"/>
      <c r="BA63" s="1004"/>
      <c r="BB63" s="1004"/>
      <c r="BC63" s="1004"/>
      <c r="BD63" s="1004"/>
      <c r="BE63" s="947"/>
      <c r="BF63" s="947"/>
      <c r="BG63" s="947"/>
      <c r="BH63" s="947"/>
      <c r="BI63" s="948"/>
      <c r="BJ63" s="1005" t="s">
        <v>123</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15">
      <c r="A66" s="982" t="s">
        <v>400</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401</v>
      </c>
      <c r="AV66" s="989"/>
      <c r="AW66" s="989"/>
      <c r="AX66" s="989"/>
      <c r="AY66" s="990"/>
      <c r="AZ66" s="988" t="s">
        <v>365</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15">
      <c r="A68" s="218">
        <v>1</v>
      </c>
      <c r="B68" s="972" t="s">
        <v>549</v>
      </c>
      <c r="C68" s="973"/>
      <c r="D68" s="973"/>
      <c r="E68" s="973"/>
      <c r="F68" s="973"/>
      <c r="G68" s="973"/>
      <c r="H68" s="973"/>
      <c r="I68" s="973"/>
      <c r="J68" s="973"/>
      <c r="K68" s="973"/>
      <c r="L68" s="973"/>
      <c r="M68" s="973"/>
      <c r="N68" s="973"/>
      <c r="O68" s="973"/>
      <c r="P68" s="974"/>
      <c r="Q68" s="975">
        <v>7064</v>
      </c>
      <c r="R68" s="969"/>
      <c r="S68" s="969"/>
      <c r="T68" s="969"/>
      <c r="U68" s="969"/>
      <c r="V68" s="969">
        <v>5999</v>
      </c>
      <c r="W68" s="969"/>
      <c r="X68" s="969"/>
      <c r="Y68" s="969"/>
      <c r="Z68" s="969"/>
      <c r="AA68" s="969">
        <v>1065</v>
      </c>
      <c r="AB68" s="969"/>
      <c r="AC68" s="969"/>
      <c r="AD68" s="969"/>
      <c r="AE68" s="969"/>
      <c r="AF68" s="969">
        <v>1065</v>
      </c>
      <c r="AG68" s="969"/>
      <c r="AH68" s="969"/>
      <c r="AI68" s="969"/>
      <c r="AJ68" s="969"/>
      <c r="AK68" s="969">
        <v>208</v>
      </c>
      <c r="AL68" s="969"/>
      <c r="AM68" s="969"/>
      <c r="AN68" s="969"/>
      <c r="AO68" s="969"/>
      <c r="AP68" s="969"/>
      <c r="AQ68" s="969"/>
      <c r="AR68" s="969"/>
      <c r="AS68" s="969"/>
      <c r="AT68" s="969"/>
      <c r="AU68" s="969"/>
      <c r="AV68" s="969"/>
      <c r="AW68" s="969"/>
      <c r="AX68" s="969"/>
      <c r="AY68" s="969"/>
      <c r="AZ68" s="970" t="s">
        <v>553</v>
      </c>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15">
      <c r="A69" s="220">
        <v>2</v>
      </c>
      <c r="B69" s="961" t="s">
        <v>550</v>
      </c>
      <c r="C69" s="962"/>
      <c r="D69" s="962"/>
      <c r="E69" s="962"/>
      <c r="F69" s="962"/>
      <c r="G69" s="962"/>
      <c r="H69" s="962"/>
      <c r="I69" s="962"/>
      <c r="J69" s="962"/>
      <c r="K69" s="962"/>
      <c r="L69" s="962"/>
      <c r="M69" s="962"/>
      <c r="N69" s="962"/>
      <c r="O69" s="962"/>
      <c r="P69" s="963"/>
      <c r="Q69" s="964">
        <v>4663</v>
      </c>
      <c r="R69" s="958"/>
      <c r="S69" s="958"/>
      <c r="T69" s="958"/>
      <c r="U69" s="958"/>
      <c r="V69" s="958">
        <v>4314</v>
      </c>
      <c r="W69" s="958"/>
      <c r="X69" s="958"/>
      <c r="Y69" s="958"/>
      <c r="Z69" s="958"/>
      <c r="AA69" s="958">
        <v>348</v>
      </c>
      <c r="AB69" s="958"/>
      <c r="AC69" s="958"/>
      <c r="AD69" s="958"/>
      <c r="AE69" s="958"/>
      <c r="AF69" s="958">
        <v>88</v>
      </c>
      <c r="AG69" s="958"/>
      <c r="AH69" s="958"/>
      <c r="AI69" s="958"/>
      <c r="AJ69" s="958"/>
      <c r="AK69" s="958">
        <v>81</v>
      </c>
      <c r="AL69" s="958"/>
      <c r="AM69" s="958"/>
      <c r="AN69" s="958"/>
      <c r="AO69" s="958"/>
      <c r="AP69" s="958"/>
      <c r="AQ69" s="958"/>
      <c r="AR69" s="958"/>
      <c r="AS69" s="958"/>
      <c r="AT69" s="958"/>
      <c r="AU69" s="958"/>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15">
      <c r="A70" s="220">
        <v>3</v>
      </c>
      <c r="B70" s="961" t="s">
        <v>551</v>
      </c>
      <c r="C70" s="962"/>
      <c r="D70" s="962"/>
      <c r="E70" s="962"/>
      <c r="F70" s="962"/>
      <c r="G70" s="962"/>
      <c r="H70" s="962"/>
      <c r="I70" s="962"/>
      <c r="J70" s="962"/>
      <c r="K70" s="962"/>
      <c r="L70" s="962"/>
      <c r="M70" s="962"/>
      <c r="N70" s="962"/>
      <c r="O70" s="962"/>
      <c r="P70" s="963"/>
      <c r="Q70" s="964">
        <v>312</v>
      </c>
      <c r="R70" s="958"/>
      <c r="S70" s="958"/>
      <c r="T70" s="958"/>
      <c r="U70" s="958"/>
      <c r="V70" s="958">
        <v>290</v>
      </c>
      <c r="W70" s="958"/>
      <c r="X70" s="958"/>
      <c r="Y70" s="958"/>
      <c r="Z70" s="958"/>
      <c r="AA70" s="958">
        <v>22</v>
      </c>
      <c r="AB70" s="958"/>
      <c r="AC70" s="958"/>
      <c r="AD70" s="958"/>
      <c r="AE70" s="958"/>
      <c r="AF70" s="958">
        <v>22</v>
      </c>
      <c r="AG70" s="958"/>
      <c r="AH70" s="958"/>
      <c r="AI70" s="958"/>
      <c r="AJ70" s="958"/>
      <c r="AK70" s="958"/>
      <c r="AL70" s="958"/>
      <c r="AM70" s="958"/>
      <c r="AN70" s="958"/>
      <c r="AO70" s="958"/>
      <c r="AP70" s="958"/>
      <c r="AQ70" s="958"/>
      <c r="AR70" s="958"/>
      <c r="AS70" s="958"/>
      <c r="AT70" s="958"/>
      <c r="AU70" s="958"/>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15">
      <c r="A71" s="220">
        <v>4</v>
      </c>
      <c r="B71" s="961" t="s">
        <v>552</v>
      </c>
      <c r="C71" s="962"/>
      <c r="D71" s="962"/>
      <c r="E71" s="962"/>
      <c r="F71" s="962"/>
      <c r="G71" s="962"/>
      <c r="H71" s="962"/>
      <c r="I71" s="962"/>
      <c r="J71" s="962"/>
      <c r="K71" s="962"/>
      <c r="L71" s="962"/>
      <c r="M71" s="962"/>
      <c r="N71" s="962"/>
      <c r="O71" s="962"/>
      <c r="P71" s="963"/>
      <c r="Q71" s="964">
        <v>322367</v>
      </c>
      <c r="R71" s="958"/>
      <c r="S71" s="958"/>
      <c r="T71" s="958"/>
      <c r="U71" s="958"/>
      <c r="V71" s="958">
        <v>314740</v>
      </c>
      <c r="W71" s="958"/>
      <c r="X71" s="958"/>
      <c r="Y71" s="958"/>
      <c r="Z71" s="958"/>
      <c r="AA71" s="958">
        <v>7627</v>
      </c>
      <c r="AB71" s="958"/>
      <c r="AC71" s="958"/>
      <c r="AD71" s="958"/>
      <c r="AE71" s="958"/>
      <c r="AF71" s="958">
        <v>5417</v>
      </c>
      <c r="AG71" s="958"/>
      <c r="AH71" s="958"/>
      <c r="AI71" s="958"/>
      <c r="AJ71" s="958"/>
      <c r="AK71" s="958"/>
      <c r="AL71" s="958"/>
      <c r="AM71" s="958"/>
      <c r="AN71" s="958"/>
      <c r="AO71" s="958"/>
      <c r="AP71" s="958"/>
      <c r="AQ71" s="958"/>
      <c r="AR71" s="958"/>
      <c r="AS71" s="958"/>
      <c r="AT71" s="958"/>
      <c r="AU71" s="958"/>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15">
      <c r="A72" s="220">
        <v>5</v>
      </c>
      <c r="B72" s="961"/>
      <c r="C72" s="962"/>
      <c r="D72" s="962"/>
      <c r="E72" s="962"/>
      <c r="F72" s="962"/>
      <c r="G72" s="962"/>
      <c r="H72" s="962"/>
      <c r="I72" s="962"/>
      <c r="J72" s="962"/>
      <c r="K72" s="962"/>
      <c r="L72" s="962"/>
      <c r="M72" s="962"/>
      <c r="N72" s="962"/>
      <c r="O72" s="962"/>
      <c r="P72" s="963"/>
      <c r="Q72" s="964"/>
      <c r="R72" s="958"/>
      <c r="S72" s="958"/>
      <c r="T72" s="958"/>
      <c r="U72" s="958"/>
      <c r="V72" s="958"/>
      <c r="W72" s="958"/>
      <c r="X72" s="958"/>
      <c r="Y72" s="958"/>
      <c r="Z72" s="958"/>
      <c r="AA72" s="958"/>
      <c r="AB72" s="958"/>
      <c r="AC72" s="958"/>
      <c r="AD72" s="958"/>
      <c r="AE72" s="958"/>
      <c r="AF72" s="958"/>
      <c r="AG72" s="958"/>
      <c r="AH72" s="958"/>
      <c r="AI72" s="958"/>
      <c r="AJ72" s="958"/>
      <c r="AK72" s="958"/>
      <c r="AL72" s="958"/>
      <c r="AM72" s="958"/>
      <c r="AN72" s="958"/>
      <c r="AO72" s="958"/>
      <c r="AP72" s="958"/>
      <c r="AQ72" s="958"/>
      <c r="AR72" s="958"/>
      <c r="AS72" s="958"/>
      <c r="AT72" s="958"/>
      <c r="AU72" s="958"/>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15">
      <c r="A73" s="220">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15">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15">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15">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15">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15">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15">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15">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15">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15">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15">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15">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15">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15">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15">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
      <c r="A88" s="222" t="s">
        <v>377</v>
      </c>
      <c r="B88" s="924" t="s">
        <v>402</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c r="AG88" s="946"/>
      <c r="AH88" s="946"/>
      <c r="AI88" s="946"/>
      <c r="AJ88" s="946"/>
      <c r="AK88" s="950"/>
      <c r="AL88" s="950"/>
      <c r="AM88" s="950"/>
      <c r="AN88" s="950"/>
      <c r="AO88" s="950"/>
      <c r="AP88" s="946"/>
      <c r="AQ88" s="946"/>
      <c r="AR88" s="946"/>
      <c r="AS88" s="946"/>
      <c r="AT88" s="946"/>
      <c r="AU88" s="946"/>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24" t="s">
        <v>403</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404</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405</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29" t="s">
        <v>408</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409</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15">
      <c r="A109" s="882" t="s">
        <v>410</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411</v>
      </c>
      <c r="AB109" s="883"/>
      <c r="AC109" s="883"/>
      <c r="AD109" s="883"/>
      <c r="AE109" s="884"/>
      <c r="AF109" s="885" t="s">
        <v>412</v>
      </c>
      <c r="AG109" s="883"/>
      <c r="AH109" s="883"/>
      <c r="AI109" s="883"/>
      <c r="AJ109" s="884"/>
      <c r="AK109" s="885" t="s">
        <v>295</v>
      </c>
      <c r="AL109" s="883"/>
      <c r="AM109" s="883"/>
      <c r="AN109" s="883"/>
      <c r="AO109" s="884"/>
      <c r="AP109" s="885" t="s">
        <v>413</v>
      </c>
      <c r="AQ109" s="883"/>
      <c r="AR109" s="883"/>
      <c r="AS109" s="883"/>
      <c r="AT109" s="916"/>
      <c r="AU109" s="882" t="s">
        <v>410</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411</v>
      </c>
      <c r="BR109" s="883"/>
      <c r="BS109" s="883"/>
      <c r="BT109" s="883"/>
      <c r="BU109" s="884"/>
      <c r="BV109" s="885" t="s">
        <v>412</v>
      </c>
      <c r="BW109" s="883"/>
      <c r="BX109" s="883"/>
      <c r="BY109" s="883"/>
      <c r="BZ109" s="884"/>
      <c r="CA109" s="885" t="s">
        <v>295</v>
      </c>
      <c r="CB109" s="883"/>
      <c r="CC109" s="883"/>
      <c r="CD109" s="883"/>
      <c r="CE109" s="884"/>
      <c r="CF109" s="923" t="s">
        <v>413</v>
      </c>
      <c r="CG109" s="923"/>
      <c r="CH109" s="923"/>
      <c r="CI109" s="923"/>
      <c r="CJ109" s="923"/>
      <c r="CK109" s="885" t="s">
        <v>414</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411</v>
      </c>
      <c r="DH109" s="883"/>
      <c r="DI109" s="883"/>
      <c r="DJ109" s="883"/>
      <c r="DK109" s="884"/>
      <c r="DL109" s="885" t="s">
        <v>412</v>
      </c>
      <c r="DM109" s="883"/>
      <c r="DN109" s="883"/>
      <c r="DO109" s="883"/>
      <c r="DP109" s="884"/>
      <c r="DQ109" s="885" t="s">
        <v>295</v>
      </c>
      <c r="DR109" s="883"/>
      <c r="DS109" s="883"/>
      <c r="DT109" s="883"/>
      <c r="DU109" s="884"/>
      <c r="DV109" s="885" t="s">
        <v>413</v>
      </c>
      <c r="DW109" s="883"/>
      <c r="DX109" s="883"/>
      <c r="DY109" s="883"/>
      <c r="DZ109" s="916"/>
    </row>
    <row r="110" spans="1:131" s="212" customFormat="1" ht="26.25" customHeight="1" x14ac:dyDescent="0.15">
      <c r="A110" s="794" t="s">
        <v>415</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719958</v>
      </c>
      <c r="AB110" s="876"/>
      <c r="AC110" s="876"/>
      <c r="AD110" s="876"/>
      <c r="AE110" s="877"/>
      <c r="AF110" s="878">
        <v>686781</v>
      </c>
      <c r="AG110" s="876"/>
      <c r="AH110" s="876"/>
      <c r="AI110" s="876"/>
      <c r="AJ110" s="877"/>
      <c r="AK110" s="878">
        <v>658532</v>
      </c>
      <c r="AL110" s="876"/>
      <c r="AM110" s="876"/>
      <c r="AN110" s="876"/>
      <c r="AO110" s="877"/>
      <c r="AP110" s="879">
        <v>21.7</v>
      </c>
      <c r="AQ110" s="880"/>
      <c r="AR110" s="880"/>
      <c r="AS110" s="880"/>
      <c r="AT110" s="881"/>
      <c r="AU110" s="917" t="s">
        <v>70</v>
      </c>
      <c r="AV110" s="918"/>
      <c r="AW110" s="918"/>
      <c r="AX110" s="918"/>
      <c r="AY110" s="918"/>
      <c r="AZ110" s="847" t="s">
        <v>416</v>
      </c>
      <c r="BA110" s="795"/>
      <c r="BB110" s="795"/>
      <c r="BC110" s="795"/>
      <c r="BD110" s="795"/>
      <c r="BE110" s="795"/>
      <c r="BF110" s="795"/>
      <c r="BG110" s="795"/>
      <c r="BH110" s="795"/>
      <c r="BI110" s="795"/>
      <c r="BJ110" s="795"/>
      <c r="BK110" s="795"/>
      <c r="BL110" s="795"/>
      <c r="BM110" s="795"/>
      <c r="BN110" s="795"/>
      <c r="BO110" s="795"/>
      <c r="BP110" s="796"/>
      <c r="BQ110" s="848">
        <v>6283462</v>
      </c>
      <c r="BR110" s="829"/>
      <c r="BS110" s="829"/>
      <c r="BT110" s="829"/>
      <c r="BU110" s="829"/>
      <c r="BV110" s="829">
        <v>5974992</v>
      </c>
      <c r="BW110" s="829"/>
      <c r="BX110" s="829"/>
      <c r="BY110" s="829"/>
      <c r="BZ110" s="829"/>
      <c r="CA110" s="829">
        <v>5639148</v>
      </c>
      <c r="CB110" s="829"/>
      <c r="CC110" s="829"/>
      <c r="CD110" s="829"/>
      <c r="CE110" s="829"/>
      <c r="CF110" s="853">
        <v>185.9</v>
      </c>
      <c r="CG110" s="854"/>
      <c r="CH110" s="854"/>
      <c r="CI110" s="854"/>
      <c r="CJ110" s="854"/>
      <c r="CK110" s="913" t="s">
        <v>417</v>
      </c>
      <c r="CL110" s="806"/>
      <c r="CM110" s="847" t="s">
        <v>418</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123</v>
      </c>
      <c r="DH110" s="829"/>
      <c r="DI110" s="829"/>
      <c r="DJ110" s="829"/>
      <c r="DK110" s="829"/>
      <c r="DL110" s="829" t="s">
        <v>123</v>
      </c>
      <c r="DM110" s="829"/>
      <c r="DN110" s="829"/>
      <c r="DO110" s="829"/>
      <c r="DP110" s="829"/>
      <c r="DQ110" s="829" t="s">
        <v>123</v>
      </c>
      <c r="DR110" s="829"/>
      <c r="DS110" s="829"/>
      <c r="DT110" s="829"/>
      <c r="DU110" s="829"/>
      <c r="DV110" s="830" t="s">
        <v>123</v>
      </c>
      <c r="DW110" s="830"/>
      <c r="DX110" s="830"/>
      <c r="DY110" s="830"/>
      <c r="DZ110" s="831"/>
    </row>
    <row r="111" spans="1:131" s="212" customFormat="1" ht="26.25" customHeight="1" x14ac:dyDescent="0.15">
      <c r="A111" s="761" t="s">
        <v>419</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123</v>
      </c>
      <c r="AB111" s="906"/>
      <c r="AC111" s="906"/>
      <c r="AD111" s="906"/>
      <c r="AE111" s="907"/>
      <c r="AF111" s="908" t="s">
        <v>123</v>
      </c>
      <c r="AG111" s="906"/>
      <c r="AH111" s="906"/>
      <c r="AI111" s="906"/>
      <c r="AJ111" s="907"/>
      <c r="AK111" s="908" t="s">
        <v>123</v>
      </c>
      <c r="AL111" s="906"/>
      <c r="AM111" s="906"/>
      <c r="AN111" s="906"/>
      <c r="AO111" s="907"/>
      <c r="AP111" s="909" t="s">
        <v>123</v>
      </c>
      <c r="AQ111" s="910"/>
      <c r="AR111" s="910"/>
      <c r="AS111" s="910"/>
      <c r="AT111" s="911"/>
      <c r="AU111" s="919"/>
      <c r="AV111" s="920"/>
      <c r="AW111" s="920"/>
      <c r="AX111" s="920"/>
      <c r="AY111" s="920"/>
      <c r="AZ111" s="802" t="s">
        <v>420</v>
      </c>
      <c r="BA111" s="739"/>
      <c r="BB111" s="739"/>
      <c r="BC111" s="739"/>
      <c r="BD111" s="739"/>
      <c r="BE111" s="739"/>
      <c r="BF111" s="739"/>
      <c r="BG111" s="739"/>
      <c r="BH111" s="739"/>
      <c r="BI111" s="739"/>
      <c r="BJ111" s="739"/>
      <c r="BK111" s="739"/>
      <c r="BL111" s="739"/>
      <c r="BM111" s="739"/>
      <c r="BN111" s="739"/>
      <c r="BO111" s="739"/>
      <c r="BP111" s="740"/>
      <c r="BQ111" s="803" t="s">
        <v>123</v>
      </c>
      <c r="BR111" s="804"/>
      <c r="BS111" s="804"/>
      <c r="BT111" s="804"/>
      <c r="BU111" s="804"/>
      <c r="BV111" s="804" t="s">
        <v>123</v>
      </c>
      <c r="BW111" s="804"/>
      <c r="BX111" s="804"/>
      <c r="BY111" s="804"/>
      <c r="BZ111" s="804"/>
      <c r="CA111" s="804" t="s">
        <v>123</v>
      </c>
      <c r="CB111" s="804"/>
      <c r="CC111" s="804"/>
      <c r="CD111" s="804"/>
      <c r="CE111" s="804"/>
      <c r="CF111" s="862" t="s">
        <v>123</v>
      </c>
      <c r="CG111" s="863"/>
      <c r="CH111" s="863"/>
      <c r="CI111" s="863"/>
      <c r="CJ111" s="863"/>
      <c r="CK111" s="914"/>
      <c r="CL111" s="808"/>
      <c r="CM111" s="802" t="s">
        <v>421</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123</v>
      </c>
      <c r="DH111" s="804"/>
      <c r="DI111" s="804"/>
      <c r="DJ111" s="804"/>
      <c r="DK111" s="804"/>
      <c r="DL111" s="804" t="s">
        <v>123</v>
      </c>
      <c r="DM111" s="804"/>
      <c r="DN111" s="804"/>
      <c r="DO111" s="804"/>
      <c r="DP111" s="804"/>
      <c r="DQ111" s="804" t="s">
        <v>123</v>
      </c>
      <c r="DR111" s="804"/>
      <c r="DS111" s="804"/>
      <c r="DT111" s="804"/>
      <c r="DU111" s="804"/>
      <c r="DV111" s="781" t="s">
        <v>123</v>
      </c>
      <c r="DW111" s="781"/>
      <c r="DX111" s="781"/>
      <c r="DY111" s="781"/>
      <c r="DZ111" s="782"/>
    </row>
    <row r="112" spans="1:131" s="212" customFormat="1" ht="26.25" customHeight="1" x14ac:dyDescent="0.15">
      <c r="A112" s="899" t="s">
        <v>422</v>
      </c>
      <c r="B112" s="900"/>
      <c r="C112" s="739" t="s">
        <v>423</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123</v>
      </c>
      <c r="AB112" s="767"/>
      <c r="AC112" s="767"/>
      <c r="AD112" s="767"/>
      <c r="AE112" s="768"/>
      <c r="AF112" s="769" t="s">
        <v>123</v>
      </c>
      <c r="AG112" s="767"/>
      <c r="AH112" s="767"/>
      <c r="AI112" s="767"/>
      <c r="AJ112" s="768"/>
      <c r="AK112" s="769" t="s">
        <v>123</v>
      </c>
      <c r="AL112" s="767"/>
      <c r="AM112" s="767"/>
      <c r="AN112" s="767"/>
      <c r="AO112" s="768"/>
      <c r="AP112" s="811" t="s">
        <v>123</v>
      </c>
      <c r="AQ112" s="812"/>
      <c r="AR112" s="812"/>
      <c r="AS112" s="812"/>
      <c r="AT112" s="813"/>
      <c r="AU112" s="919"/>
      <c r="AV112" s="920"/>
      <c r="AW112" s="920"/>
      <c r="AX112" s="920"/>
      <c r="AY112" s="920"/>
      <c r="AZ112" s="802" t="s">
        <v>424</v>
      </c>
      <c r="BA112" s="739"/>
      <c r="BB112" s="739"/>
      <c r="BC112" s="739"/>
      <c r="BD112" s="739"/>
      <c r="BE112" s="739"/>
      <c r="BF112" s="739"/>
      <c r="BG112" s="739"/>
      <c r="BH112" s="739"/>
      <c r="BI112" s="739"/>
      <c r="BJ112" s="739"/>
      <c r="BK112" s="739"/>
      <c r="BL112" s="739"/>
      <c r="BM112" s="739"/>
      <c r="BN112" s="739"/>
      <c r="BO112" s="739"/>
      <c r="BP112" s="740"/>
      <c r="BQ112" s="803">
        <v>1823872</v>
      </c>
      <c r="BR112" s="804"/>
      <c r="BS112" s="804"/>
      <c r="BT112" s="804"/>
      <c r="BU112" s="804"/>
      <c r="BV112" s="804">
        <v>1740240</v>
      </c>
      <c r="BW112" s="804"/>
      <c r="BX112" s="804"/>
      <c r="BY112" s="804"/>
      <c r="BZ112" s="804"/>
      <c r="CA112" s="804">
        <v>1550089</v>
      </c>
      <c r="CB112" s="804"/>
      <c r="CC112" s="804"/>
      <c r="CD112" s="804"/>
      <c r="CE112" s="804"/>
      <c r="CF112" s="862">
        <v>51.1</v>
      </c>
      <c r="CG112" s="863"/>
      <c r="CH112" s="863"/>
      <c r="CI112" s="863"/>
      <c r="CJ112" s="863"/>
      <c r="CK112" s="914"/>
      <c r="CL112" s="808"/>
      <c r="CM112" s="802" t="s">
        <v>425</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123</v>
      </c>
      <c r="DH112" s="804"/>
      <c r="DI112" s="804"/>
      <c r="DJ112" s="804"/>
      <c r="DK112" s="804"/>
      <c r="DL112" s="804" t="s">
        <v>123</v>
      </c>
      <c r="DM112" s="804"/>
      <c r="DN112" s="804"/>
      <c r="DO112" s="804"/>
      <c r="DP112" s="804"/>
      <c r="DQ112" s="804" t="s">
        <v>123</v>
      </c>
      <c r="DR112" s="804"/>
      <c r="DS112" s="804"/>
      <c r="DT112" s="804"/>
      <c r="DU112" s="804"/>
      <c r="DV112" s="781" t="s">
        <v>123</v>
      </c>
      <c r="DW112" s="781"/>
      <c r="DX112" s="781"/>
      <c r="DY112" s="781"/>
      <c r="DZ112" s="782"/>
    </row>
    <row r="113" spans="1:130" s="212" customFormat="1" ht="26.25" customHeight="1" x14ac:dyDescent="0.15">
      <c r="A113" s="901"/>
      <c r="B113" s="902"/>
      <c r="C113" s="739" t="s">
        <v>426</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254585</v>
      </c>
      <c r="AB113" s="906"/>
      <c r="AC113" s="906"/>
      <c r="AD113" s="906"/>
      <c r="AE113" s="907"/>
      <c r="AF113" s="908">
        <v>262398</v>
      </c>
      <c r="AG113" s="906"/>
      <c r="AH113" s="906"/>
      <c r="AI113" s="906"/>
      <c r="AJ113" s="907"/>
      <c r="AK113" s="908">
        <v>248397</v>
      </c>
      <c r="AL113" s="906"/>
      <c r="AM113" s="906"/>
      <c r="AN113" s="906"/>
      <c r="AO113" s="907"/>
      <c r="AP113" s="909">
        <v>8.1999999999999993</v>
      </c>
      <c r="AQ113" s="910"/>
      <c r="AR113" s="910"/>
      <c r="AS113" s="910"/>
      <c r="AT113" s="911"/>
      <c r="AU113" s="919"/>
      <c r="AV113" s="920"/>
      <c r="AW113" s="920"/>
      <c r="AX113" s="920"/>
      <c r="AY113" s="920"/>
      <c r="AZ113" s="802" t="s">
        <v>427</v>
      </c>
      <c r="BA113" s="739"/>
      <c r="BB113" s="739"/>
      <c r="BC113" s="739"/>
      <c r="BD113" s="739"/>
      <c r="BE113" s="739"/>
      <c r="BF113" s="739"/>
      <c r="BG113" s="739"/>
      <c r="BH113" s="739"/>
      <c r="BI113" s="739"/>
      <c r="BJ113" s="739"/>
      <c r="BK113" s="739"/>
      <c r="BL113" s="739"/>
      <c r="BM113" s="739"/>
      <c r="BN113" s="739"/>
      <c r="BO113" s="739"/>
      <c r="BP113" s="740"/>
      <c r="BQ113" s="803" t="s">
        <v>123</v>
      </c>
      <c r="BR113" s="804"/>
      <c r="BS113" s="804"/>
      <c r="BT113" s="804"/>
      <c r="BU113" s="804"/>
      <c r="BV113" s="804" t="s">
        <v>123</v>
      </c>
      <c r="BW113" s="804"/>
      <c r="BX113" s="804"/>
      <c r="BY113" s="804"/>
      <c r="BZ113" s="804"/>
      <c r="CA113" s="804" t="s">
        <v>123</v>
      </c>
      <c r="CB113" s="804"/>
      <c r="CC113" s="804"/>
      <c r="CD113" s="804"/>
      <c r="CE113" s="804"/>
      <c r="CF113" s="862" t="s">
        <v>123</v>
      </c>
      <c r="CG113" s="863"/>
      <c r="CH113" s="863"/>
      <c r="CI113" s="863"/>
      <c r="CJ113" s="863"/>
      <c r="CK113" s="914"/>
      <c r="CL113" s="808"/>
      <c r="CM113" s="802" t="s">
        <v>428</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123</v>
      </c>
      <c r="DH113" s="767"/>
      <c r="DI113" s="767"/>
      <c r="DJ113" s="767"/>
      <c r="DK113" s="768"/>
      <c r="DL113" s="769" t="s">
        <v>123</v>
      </c>
      <c r="DM113" s="767"/>
      <c r="DN113" s="767"/>
      <c r="DO113" s="767"/>
      <c r="DP113" s="768"/>
      <c r="DQ113" s="769" t="s">
        <v>123</v>
      </c>
      <c r="DR113" s="767"/>
      <c r="DS113" s="767"/>
      <c r="DT113" s="767"/>
      <c r="DU113" s="768"/>
      <c r="DV113" s="811" t="s">
        <v>123</v>
      </c>
      <c r="DW113" s="812"/>
      <c r="DX113" s="812"/>
      <c r="DY113" s="812"/>
      <c r="DZ113" s="813"/>
    </row>
    <row r="114" spans="1:130" s="212" customFormat="1" ht="26.25" customHeight="1" x14ac:dyDescent="0.15">
      <c r="A114" s="901"/>
      <c r="B114" s="902"/>
      <c r="C114" s="739" t="s">
        <v>429</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t="s">
        <v>123</v>
      </c>
      <c r="AB114" s="767"/>
      <c r="AC114" s="767"/>
      <c r="AD114" s="767"/>
      <c r="AE114" s="768"/>
      <c r="AF114" s="769" t="s">
        <v>123</v>
      </c>
      <c r="AG114" s="767"/>
      <c r="AH114" s="767"/>
      <c r="AI114" s="767"/>
      <c r="AJ114" s="768"/>
      <c r="AK114" s="769" t="s">
        <v>123</v>
      </c>
      <c r="AL114" s="767"/>
      <c r="AM114" s="767"/>
      <c r="AN114" s="767"/>
      <c r="AO114" s="768"/>
      <c r="AP114" s="811" t="s">
        <v>123</v>
      </c>
      <c r="AQ114" s="812"/>
      <c r="AR114" s="812"/>
      <c r="AS114" s="812"/>
      <c r="AT114" s="813"/>
      <c r="AU114" s="919"/>
      <c r="AV114" s="920"/>
      <c r="AW114" s="920"/>
      <c r="AX114" s="920"/>
      <c r="AY114" s="920"/>
      <c r="AZ114" s="802" t="s">
        <v>430</v>
      </c>
      <c r="BA114" s="739"/>
      <c r="BB114" s="739"/>
      <c r="BC114" s="739"/>
      <c r="BD114" s="739"/>
      <c r="BE114" s="739"/>
      <c r="BF114" s="739"/>
      <c r="BG114" s="739"/>
      <c r="BH114" s="739"/>
      <c r="BI114" s="739"/>
      <c r="BJ114" s="739"/>
      <c r="BK114" s="739"/>
      <c r="BL114" s="739"/>
      <c r="BM114" s="739"/>
      <c r="BN114" s="739"/>
      <c r="BO114" s="739"/>
      <c r="BP114" s="740"/>
      <c r="BQ114" s="803">
        <v>561959</v>
      </c>
      <c r="BR114" s="804"/>
      <c r="BS114" s="804"/>
      <c r="BT114" s="804"/>
      <c r="BU114" s="804"/>
      <c r="BV114" s="804">
        <v>676374</v>
      </c>
      <c r="BW114" s="804"/>
      <c r="BX114" s="804"/>
      <c r="BY114" s="804"/>
      <c r="BZ114" s="804"/>
      <c r="CA114" s="804">
        <v>694125</v>
      </c>
      <c r="CB114" s="804"/>
      <c r="CC114" s="804"/>
      <c r="CD114" s="804"/>
      <c r="CE114" s="804"/>
      <c r="CF114" s="862">
        <v>22.9</v>
      </c>
      <c r="CG114" s="863"/>
      <c r="CH114" s="863"/>
      <c r="CI114" s="863"/>
      <c r="CJ114" s="863"/>
      <c r="CK114" s="914"/>
      <c r="CL114" s="808"/>
      <c r="CM114" s="802" t="s">
        <v>431</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123</v>
      </c>
      <c r="DH114" s="767"/>
      <c r="DI114" s="767"/>
      <c r="DJ114" s="767"/>
      <c r="DK114" s="768"/>
      <c r="DL114" s="769" t="s">
        <v>123</v>
      </c>
      <c r="DM114" s="767"/>
      <c r="DN114" s="767"/>
      <c r="DO114" s="767"/>
      <c r="DP114" s="768"/>
      <c r="DQ114" s="769" t="s">
        <v>123</v>
      </c>
      <c r="DR114" s="767"/>
      <c r="DS114" s="767"/>
      <c r="DT114" s="767"/>
      <c r="DU114" s="768"/>
      <c r="DV114" s="811" t="s">
        <v>123</v>
      </c>
      <c r="DW114" s="812"/>
      <c r="DX114" s="812"/>
      <c r="DY114" s="812"/>
      <c r="DZ114" s="813"/>
    </row>
    <row r="115" spans="1:130" s="212" customFormat="1" ht="26.25" customHeight="1" x14ac:dyDescent="0.15">
      <c r="A115" s="901"/>
      <c r="B115" s="902"/>
      <c r="C115" s="739" t="s">
        <v>432</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123</v>
      </c>
      <c r="AB115" s="906"/>
      <c r="AC115" s="906"/>
      <c r="AD115" s="906"/>
      <c r="AE115" s="907"/>
      <c r="AF115" s="908" t="s">
        <v>123</v>
      </c>
      <c r="AG115" s="906"/>
      <c r="AH115" s="906"/>
      <c r="AI115" s="906"/>
      <c r="AJ115" s="907"/>
      <c r="AK115" s="908" t="s">
        <v>123</v>
      </c>
      <c r="AL115" s="906"/>
      <c r="AM115" s="906"/>
      <c r="AN115" s="906"/>
      <c r="AO115" s="907"/>
      <c r="AP115" s="909" t="s">
        <v>123</v>
      </c>
      <c r="AQ115" s="910"/>
      <c r="AR115" s="910"/>
      <c r="AS115" s="910"/>
      <c r="AT115" s="911"/>
      <c r="AU115" s="919"/>
      <c r="AV115" s="920"/>
      <c r="AW115" s="920"/>
      <c r="AX115" s="920"/>
      <c r="AY115" s="920"/>
      <c r="AZ115" s="802" t="s">
        <v>433</v>
      </c>
      <c r="BA115" s="739"/>
      <c r="BB115" s="739"/>
      <c r="BC115" s="739"/>
      <c r="BD115" s="739"/>
      <c r="BE115" s="739"/>
      <c r="BF115" s="739"/>
      <c r="BG115" s="739"/>
      <c r="BH115" s="739"/>
      <c r="BI115" s="739"/>
      <c r="BJ115" s="739"/>
      <c r="BK115" s="739"/>
      <c r="BL115" s="739"/>
      <c r="BM115" s="739"/>
      <c r="BN115" s="739"/>
      <c r="BO115" s="739"/>
      <c r="BP115" s="740"/>
      <c r="BQ115" s="803" t="s">
        <v>123</v>
      </c>
      <c r="BR115" s="804"/>
      <c r="BS115" s="804"/>
      <c r="BT115" s="804"/>
      <c r="BU115" s="804"/>
      <c r="BV115" s="804" t="s">
        <v>123</v>
      </c>
      <c r="BW115" s="804"/>
      <c r="BX115" s="804"/>
      <c r="BY115" s="804"/>
      <c r="BZ115" s="804"/>
      <c r="CA115" s="804" t="s">
        <v>123</v>
      </c>
      <c r="CB115" s="804"/>
      <c r="CC115" s="804"/>
      <c r="CD115" s="804"/>
      <c r="CE115" s="804"/>
      <c r="CF115" s="862" t="s">
        <v>123</v>
      </c>
      <c r="CG115" s="863"/>
      <c r="CH115" s="863"/>
      <c r="CI115" s="863"/>
      <c r="CJ115" s="863"/>
      <c r="CK115" s="914"/>
      <c r="CL115" s="808"/>
      <c r="CM115" s="802" t="s">
        <v>434</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123</v>
      </c>
      <c r="DH115" s="767"/>
      <c r="DI115" s="767"/>
      <c r="DJ115" s="767"/>
      <c r="DK115" s="768"/>
      <c r="DL115" s="769" t="s">
        <v>123</v>
      </c>
      <c r="DM115" s="767"/>
      <c r="DN115" s="767"/>
      <c r="DO115" s="767"/>
      <c r="DP115" s="768"/>
      <c r="DQ115" s="769" t="s">
        <v>123</v>
      </c>
      <c r="DR115" s="767"/>
      <c r="DS115" s="767"/>
      <c r="DT115" s="767"/>
      <c r="DU115" s="768"/>
      <c r="DV115" s="811" t="s">
        <v>123</v>
      </c>
      <c r="DW115" s="812"/>
      <c r="DX115" s="812"/>
      <c r="DY115" s="812"/>
      <c r="DZ115" s="813"/>
    </row>
    <row r="116" spans="1:130" s="212" customFormat="1" ht="26.25" customHeight="1" x14ac:dyDescent="0.15">
      <c r="A116" s="903"/>
      <c r="B116" s="904"/>
      <c r="C116" s="826" t="s">
        <v>435</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v>26</v>
      </c>
      <c r="AB116" s="767"/>
      <c r="AC116" s="767"/>
      <c r="AD116" s="767"/>
      <c r="AE116" s="768"/>
      <c r="AF116" s="769">
        <v>42</v>
      </c>
      <c r="AG116" s="767"/>
      <c r="AH116" s="767"/>
      <c r="AI116" s="767"/>
      <c r="AJ116" s="768"/>
      <c r="AK116" s="769" t="s">
        <v>123</v>
      </c>
      <c r="AL116" s="767"/>
      <c r="AM116" s="767"/>
      <c r="AN116" s="767"/>
      <c r="AO116" s="768"/>
      <c r="AP116" s="811" t="s">
        <v>123</v>
      </c>
      <c r="AQ116" s="812"/>
      <c r="AR116" s="812"/>
      <c r="AS116" s="812"/>
      <c r="AT116" s="813"/>
      <c r="AU116" s="919"/>
      <c r="AV116" s="920"/>
      <c r="AW116" s="920"/>
      <c r="AX116" s="920"/>
      <c r="AY116" s="920"/>
      <c r="AZ116" s="896" t="s">
        <v>436</v>
      </c>
      <c r="BA116" s="897"/>
      <c r="BB116" s="897"/>
      <c r="BC116" s="897"/>
      <c r="BD116" s="897"/>
      <c r="BE116" s="897"/>
      <c r="BF116" s="897"/>
      <c r="BG116" s="897"/>
      <c r="BH116" s="897"/>
      <c r="BI116" s="897"/>
      <c r="BJ116" s="897"/>
      <c r="BK116" s="897"/>
      <c r="BL116" s="897"/>
      <c r="BM116" s="897"/>
      <c r="BN116" s="897"/>
      <c r="BO116" s="897"/>
      <c r="BP116" s="898"/>
      <c r="BQ116" s="803" t="s">
        <v>123</v>
      </c>
      <c r="BR116" s="804"/>
      <c r="BS116" s="804"/>
      <c r="BT116" s="804"/>
      <c r="BU116" s="804"/>
      <c r="BV116" s="804" t="s">
        <v>123</v>
      </c>
      <c r="BW116" s="804"/>
      <c r="BX116" s="804"/>
      <c r="BY116" s="804"/>
      <c r="BZ116" s="804"/>
      <c r="CA116" s="804" t="s">
        <v>123</v>
      </c>
      <c r="CB116" s="804"/>
      <c r="CC116" s="804"/>
      <c r="CD116" s="804"/>
      <c r="CE116" s="804"/>
      <c r="CF116" s="862" t="s">
        <v>123</v>
      </c>
      <c r="CG116" s="863"/>
      <c r="CH116" s="863"/>
      <c r="CI116" s="863"/>
      <c r="CJ116" s="863"/>
      <c r="CK116" s="914"/>
      <c r="CL116" s="808"/>
      <c r="CM116" s="802" t="s">
        <v>437</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123</v>
      </c>
      <c r="DH116" s="767"/>
      <c r="DI116" s="767"/>
      <c r="DJ116" s="767"/>
      <c r="DK116" s="768"/>
      <c r="DL116" s="769" t="s">
        <v>123</v>
      </c>
      <c r="DM116" s="767"/>
      <c r="DN116" s="767"/>
      <c r="DO116" s="767"/>
      <c r="DP116" s="768"/>
      <c r="DQ116" s="769" t="s">
        <v>123</v>
      </c>
      <c r="DR116" s="767"/>
      <c r="DS116" s="767"/>
      <c r="DT116" s="767"/>
      <c r="DU116" s="768"/>
      <c r="DV116" s="811" t="s">
        <v>123</v>
      </c>
      <c r="DW116" s="812"/>
      <c r="DX116" s="812"/>
      <c r="DY116" s="812"/>
      <c r="DZ116" s="813"/>
    </row>
    <row r="117" spans="1:130" s="212" customFormat="1" ht="26.25" customHeight="1" x14ac:dyDescent="0.15">
      <c r="A117" s="882" t="s">
        <v>178</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438</v>
      </c>
      <c r="Z117" s="884"/>
      <c r="AA117" s="889">
        <v>974569</v>
      </c>
      <c r="AB117" s="890"/>
      <c r="AC117" s="890"/>
      <c r="AD117" s="890"/>
      <c r="AE117" s="891"/>
      <c r="AF117" s="892">
        <v>949221</v>
      </c>
      <c r="AG117" s="890"/>
      <c r="AH117" s="890"/>
      <c r="AI117" s="890"/>
      <c r="AJ117" s="891"/>
      <c r="AK117" s="892">
        <v>906929</v>
      </c>
      <c r="AL117" s="890"/>
      <c r="AM117" s="890"/>
      <c r="AN117" s="890"/>
      <c r="AO117" s="891"/>
      <c r="AP117" s="893"/>
      <c r="AQ117" s="894"/>
      <c r="AR117" s="894"/>
      <c r="AS117" s="894"/>
      <c r="AT117" s="895"/>
      <c r="AU117" s="919"/>
      <c r="AV117" s="920"/>
      <c r="AW117" s="920"/>
      <c r="AX117" s="920"/>
      <c r="AY117" s="920"/>
      <c r="AZ117" s="850" t="s">
        <v>439</v>
      </c>
      <c r="BA117" s="851"/>
      <c r="BB117" s="851"/>
      <c r="BC117" s="851"/>
      <c r="BD117" s="851"/>
      <c r="BE117" s="851"/>
      <c r="BF117" s="851"/>
      <c r="BG117" s="851"/>
      <c r="BH117" s="851"/>
      <c r="BI117" s="851"/>
      <c r="BJ117" s="851"/>
      <c r="BK117" s="851"/>
      <c r="BL117" s="851"/>
      <c r="BM117" s="851"/>
      <c r="BN117" s="851"/>
      <c r="BO117" s="851"/>
      <c r="BP117" s="852"/>
      <c r="BQ117" s="803" t="s">
        <v>123</v>
      </c>
      <c r="BR117" s="804"/>
      <c r="BS117" s="804"/>
      <c r="BT117" s="804"/>
      <c r="BU117" s="804"/>
      <c r="BV117" s="804" t="s">
        <v>123</v>
      </c>
      <c r="BW117" s="804"/>
      <c r="BX117" s="804"/>
      <c r="BY117" s="804"/>
      <c r="BZ117" s="804"/>
      <c r="CA117" s="804" t="s">
        <v>123</v>
      </c>
      <c r="CB117" s="804"/>
      <c r="CC117" s="804"/>
      <c r="CD117" s="804"/>
      <c r="CE117" s="804"/>
      <c r="CF117" s="862" t="s">
        <v>123</v>
      </c>
      <c r="CG117" s="863"/>
      <c r="CH117" s="863"/>
      <c r="CI117" s="863"/>
      <c r="CJ117" s="863"/>
      <c r="CK117" s="914"/>
      <c r="CL117" s="808"/>
      <c r="CM117" s="802" t="s">
        <v>440</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123</v>
      </c>
      <c r="DH117" s="767"/>
      <c r="DI117" s="767"/>
      <c r="DJ117" s="767"/>
      <c r="DK117" s="768"/>
      <c r="DL117" s="769" t="s">
        <v>123</v>
      </c>
      <c r="DM117" s="767"/>
      <c r="DN117" s="767"/>
      <c r="DO117" s="767"/>
      <c r="DP117" s="768"/>
      <c r="DQ117" s="769" t="s">
        <v>123</v>
      </c>
      <c r="DR117" s="767"/>
      <c r="DS117" s="767"/>
      <c r="DT117" s="767"/>
      <c r="DU117" s="768"/>
      <c r="DV117" s="811" t="s">
        <v>123</v>
      </c>
      <c r="DW117" s="812"/>
      <c r="DX117" s="812"/>
      <c r="DY117" s="812"/>
      <c r="DZ117" s="813"/>
    </row>
    <row r="118" spans="1:130" s="212" customFormat="1" ht="26.25" customHeight="1" x14ac:dyDescent="0.15">
      <c r="A118" s="882" t="s">
        <v>414</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411</v>
      </c>
      <c r="AB118" s="883"/>
      <c r="AC118" s="883"/>
      <c r="AD118" s="883"/>
      <c r="AE118" s="884"/>
      <c r="AF118" s="885" t="s">
        <v>412</v>
      </c>
      <c r="AG118" s="883"/>
      <c r="AH118" s="883"/>
      <c r="AI118" s="883"/>
      <c r="AJ118" s="884"/>
      <c r="AK118" s="885" t="s">
        <v>295</v>
      </c>
      <c r="AL118" s="883"/>
      <c r="AM118" s="883"/>
      <c r="AN118" s="883"/>
      <c r="AO118" s="884"/>
      <c r="AP118" s="886" t="s">
        <v>413</v>
      </c>
      <c r="AQ118" s="887"/>
      <c r="AR118" s="887"/>
      <c r="AS118" s="887"/>
      <c r="AT118" s="888"/>
      <c r="AU118" s="919"/>
      <c r="AV118" s="920"/>
      <c r="AW118" s="920"/>
      <c r="AX118" s="920"/>
      <c r="AY118" s="920"/>
      <c r="AZ118" s="825" t="s">
        <v>441</v>
      </c>
      <c r="BA118" s="826"/>
      <c r="BB118" s="826"/>
      <c r="BC118" s="826"/>
      <c r="BD118" s="826"/>
      <c r="BE118" s="826"/>
      <c r="BF118" s="826"/>
      <c r="BG118" s="826"/>
      <c r="BH118" s="826"/>
      <c r="BI118" s="826"/>
      <c r="BJ118" s="826"/>
      <c r="BK118" s="826"/>
      <c r="BL118" s="826"/>
      <c r="BM118" s="826"/>
      <c r="BN118" s="826"/>
      <c r="BO118" s="826"/>
      <c r="BP118" s="827"/>
      <c r="BQ118" s="866" t="s">
        <v>123</v>
      </c>
      <c r="BR118" s="832"/>
      <c r="BS118" s="832"/>
      <c r="BT118" s="832"/>
      <c r="BU118" s="832"/>
      <c r="BV118" s="832" t="s">
        <v>123</v>
      </c>
      <c r="BW118" s="832"/>
      <c r="BX118" s="832"/>
      <c r="BY118" s="832"/>
      <c r="BZ118" s="832"/>
      <c r="CA118" s="832" t="s">
        <v>123</v>
      </c>
      <c r="CB118" s="832"/>
      <c r="CC118" s="832"/>
      <c r="CD118" s="832"/>
      <c r="CE118" s="832"/>
      <c r="CF118" s="862" t="s">
        <v>123</v>
      </c>
      <c r="CG118" s="863"/>
      <c r="CH118" s="863"/>
      <c r="CI118" s="863"/>
      <c r="CJ118" s="863"/>
      <c r="CK118" s="914"/>
      <c r="CL118" s="808"/>
      <c r="CM118" s="802" t="s">
        <v>442</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123</v>
      </c>
      <c r="DH118" s="767"/>
      <c r="DI118" s="767"/>
      <c r="DJ118" s="767"/>
      <c r="DK118" s="768"/>
      <c r="DL118" s="769" t="s">
        <v>123</v>
      </c>
      <c r="DM118" s="767"/>
      <c r="DN118" s="767"/>
      <c r="DO118" s="767"/>
      <c r="DP118" s="768"/>
      <c r="DQ118" s="769" t="s">
        <v>123</v>
      </c>
      <c r="DR118" s="767"/>
      <c r="DS118" s="767"/>
      <c r="DT118" s="767"/>
      <c r="DU118" s="768"/>
      <c r="DV118" s="811" t="s">
        <v>123</v>
      </c>
      <c r="DW118" s="812"/>
      <c r="DX118" s="812"/>
      <c r="DY118" s="812"/>
      <c r="DZ118" s="813"/>
    </row>
    <row r="119" spans="1:130" s="212" customFormat="1" ht="26.25" customHeight="1" x14ac:dyDescent="0.15">
      <c r="A119" s="805" t="s">
        <v>417</v>
      </c>
      <c r="B119" s="806"/>
      <c r="C119" s="847" t="s">
        <v>418</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123</v>
      </c>
      <c r="AB119" s="876"/>
      <c r="AC119" s="876"/>
      <c r="AD119" s="876"/>
      <c r="AE119" s="877"/>
      <c r="AF119" s="878" t="s">
        <v>123</v>
      </c>
      <c r="AG119" s="876"/>
      <c r="AH119" s="876"/>
      <c r="AI119" s="876"/>
      <c r="AJ119" s="877"/>
      <c r="AK119" s="878" t="s">
        <v>123</v>
      </c>
      <c r="AL119" s="876"/>
      <c r="AM119" s="876"/>
      <c r="AN119" s="876"/>
      <c r="AO119" s="877"/>
      <c r="AP119" s="879" t="s">
        <v>123</v>
      </c>
      <c r="AQ119" s="880"/>
      <c r="AR119" s="880"/>
      <c r="AS119" s="880"/>
      <c r="AT119" s="881"/>
      <c r="AU119" s="921"/>
      <c r="AV119" s="922"/>
      <c r="AW119" s="922"/>
      <c r="AX119" s="922"/>
      <c r="AY119" s="922"/>
      <c r="AZ119" s="233" t="s">
        <v>178</v>
      </c>
      <c r="BA119" s="233"/>
      <c r="BB119" s="233"/>
      <c r="BC119" s="233"/>
      <c r="BD119" s="233"/>
      <c r="BE119" s="233"/>
      <c r="BF119" s="233"/>
      <c r="BG119" s="233"/>
      <c r="BH119" s="233"/>
      <c r="BI119" s="233"/>
      <c r="BJ119" s="233"/>
      <c r="BK119" s="233"/>
      <c r="BL119" s="233"/>
      <c r="BM119" s="233"/>
      <c r="BN119" s="233"/>
      <c r="BO119" s="864" t="s">
        <v>443</v>
      </c>
      <c r="BP119" s="865"/>
      <c r="BQ119" s="866">
        <v>8669293</v>
      </c>
      <c r="BR119" s="832"/>
      <c r="BS119" s="832"/>
      <c r="BT119" s="832"/>
      <c r="BU119" s="832"/>
      <c r="BV119" s="832">
        <v>8391606</v>
      </c>
      <c r="BW119" s="832"/>
      <c r="BX119" s="832"/>
      <c r="BY119" s="832"/>
      <c r="BZ119" s="832"/>
      <c r="CA119" s="832">
        <v>7883362</v>
      </c>
      <c r="CB119" s="832"/>
      <c r="CC119" s="832"/>
      <c r="CD119" s="832"/>
      <c r="CE119" s="832"/>
      <c r="CF119" s="735"/>
      <c r="CG119" s="736"/>
      <c r="CH119" s="736"/>
      <c r="CI119" s="736"/>
      <c r="CJ119" s="821"/>
      <c r="CK119" s="915"/>
      <c r="CL119" s="810"/>
      <c r="CM119" s="825" t="s">
        <v>444</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123</v>
      </c>
      <c r="DH119" s="751"/>
      <c r="DI119" s="751"/>
      <c r="DJ119" s="751"/>
      <c r="DK119" s="752"/>
      <c r="DL119" s="753" t="s">
        <v>123</v>
      </c>
      <c r="DM119" s="751"/>
      <c r="DN119" s="751"/>
      <c r="DO119" s="751"/>
      <c r="DP119" s="752"/>
      <c r="DQ119" s="753" t="s">
        <v>123</v>
      </c>
      <c r="DR119" s="751"/>
      <c r="DS119" s="751"/>
      <c r="DT119" s="751"/>
      <c r="DU119" s="752"/>
      <c r="DV119" s="835" t="s">
        <v>123</v>
      </c>
      <c r="DW119" s="836"/>
      <c r="DX119" s="836"/>
      <c r="DY119" s="836"/>
      <c r="DZ119" s="837"/>
    </row>
    <row r="120" spans="1:130" s="212" customFormat="1" ht="26.25" customHeight="1" x14ac:dyDescent="0.15">
      <c r="A120" s="807"/>
      <c r="B120" s="808"/>
      <c r="C120" s="802" t="s">
        <v>421</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123</v>
      </c>
      <c r="AB120" s="767"/>
      <c r="AC120" s="767"/>
      <c r="AD120" s="767"/>
      <c r="AE120" s="768"/>
      <c r="AF120" s="769" t="s">
        <v>123</v>
      </c>
      <c r="AG120" s="767"/>
      <c r="AH120" s="767"/>
      <c r="AI120" s="767"/>
      <c r="AJ120" s="768"/>
      <c r="AK120" s="769" t="s">
        <v>123</v>
      </c>
      <c r="AL120" s="767"/>
      <c r="AM120" s="767"/>
      <c r="AN120" s="767"/>
      <c r="AO120" s="768"/>
      <c r="AP120" s="811" t="s">
        <v>123</v>
      </c>
      <c r="AQ120" s="812"/>
      <c r="AR120" s="812"/>
      <c r="AS120" s="812"/>
      <c r="AT120" s="813"/>
      <c r="AU120" s="867" t="s">
        <v>445</v>
      </c>
      <c r="AV120" s="868"/>
      <c r="AW120" s="868"/>
      <c r="AX120" s="868"/>
      <c r="AY120" s="869"/>
      <c r="AZ120" s="847" t="s">
        <v>446</v>
      </c>
      <c r="BA120" s="795"/>
      <c r="BB120" s="795"/>
      <c r="BC120" s="795"/>
      <c r="BD120" s="795"/>
      <c r="BE120" s="795"/>
      <c r="BF120" s="795"/>
      <c r="BG120" s="795"/>
      <c r="BH120" s="795"/>
      <c r="BI120" s="795"/>
      <c r="BJ120" s="795"/>
      <c r="BK120" s="795"/>
      <c r="BL120" s="795"/>
      <c r="BM120" s="795"/>
      <c r="BN120" s="795"/>
      <c r="BO120" s="795"/>
      <c r="BP120" s="796"/>
      <c r="BQ120" s="848">
        <v>2103435</v>
      </c>
      <c r="BR120" s="829"/>
      <c r="BS120" s="829"/>
      <c r="BT120" s="829"/>
      <c r="BU120" s="829"/>
      <c r="BV120" s="829">
        <v>2487640</v>
      </c>
      <c r="BW120" s="829"/>
      <c r="BX120" s="829"/>
      <c r="BY120" s="829"/>
      <c r="BZ120" s="829"/>
      <c r="CA120" s="829">
        <v>2653356</v>
      </c>
      <c r="CB120" s="829"/>
      <c r="CC120" s="829"/>
      <c r="CD120" s="829"/>
      <c r="CE120" s="829"/>
      <c r="CF120" s="853">
        <v>87.5</v>
      </c>
      <c r="CG120" s="854"/>
      <c r="CH120" s="854"/>
      <c r="CI120" s="854"/>
      <c r="CJ120" s="854"/>
      <c r="CK120" s="855" t="s">
        <v>447</v>
      </c>
      <c r="CL120" s="839"/>
      <c r="CM120" s="839"/>
      <c r="CN120" s="839"/>
      <c r="CO120" s="840"/>
      <c r="CP120" s="859" t="s">
        <v>394</v>
      </c>
      <c r="CQ120" s="860"/>
      <c r="CR120" s="860"/>
      <c r="CS120" s="860"/>
      <c r="CT120" s="860"/>
      <c r="CU120" s="860"/>
      <c r="CV120" s="860"/>
      <c r="CW120" s="860"/>
      <c r="CX120" s="860"/>
      <c r="CY120" s="860"/>
      <c r="CZ120" s="860"/>
      <c r="DA120" s="860"/>
      <c r="DB120" s="860"/>
      <c r="DC120" s="860"/>
      <c r="DD120" s="860"/>
      <c r="DE120" s="860"/>
      <c r="DF120" s="861"/>
      <c r="DG120" s="848" t="s">
        <v>123</v>
      </c>
      <c r="DH120" s="829"/>
      <c r="DI120" s="829"/>
      <c r="DJ120" s="829"/>
      <c r="DK120" s="829"/>
      <c r="DL120" s="829" t="s">
        <v>123</v>
      </c>
      <c r="DM120" s="829"/>
      <c r="DN120" s="829"/>
      <c r="DO120" s="829"/>
      <c r="DP120" s="829"/>
      <c r="DQ120" s="829">
        <v>1367931</v>
      </c>
      <c r="DR120" s="829"/>
      <c r="DS120" s="829"/>
      <c r="DT120" s="829"/>
      <c r="DU120" s="829"/>
      <c r="DV120" s="830">
        <v>45.1</v>
      </c>
      <c r="DW120" s="830"/>
      <c r="DX120" s="830"/>
      <c r="DY120" s="830"/>
      <c r="DZ120" s="831"/>
    </row>
    <row r="121" spans="1:130" s="212" customFormat="1" ht="26.25" customHeight="1" x14ac:dyDescent="0.15">
      <c r="A121" s="807"/>
      <c r="B121" s="808"/>
      <c r="C121" s="850" t="s">
        <v>448</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123</v>
      </c>
      <c r="AB121" s="767"/>
      <c r="AC121" s="767"/>
      <c r="AD121" s="767"/>
      <c r="AE121" s="768"/>
      <c r="AF121" s="769" t="s">
        <v>123</v>
      </c>
      <c r="AG121" s="767"/>
      <c r="AH121" s="767"/>
      <c r="AI121" s="767"/>
      <c r="AJ121" s="768"/>
      <c r="AK121" s="769" t="s">
        <v>123</v>
      </c>
      <c r="AL121" s="767"/>
      <c r="AM121" s="767"/>
      <c r="AN121" s="767"/>
      <c r="AO121" s="768"/>
      <c r="AP121" s="811" t="s">
        <v>123</v>
      </c>
      <c r="AQ121" s="812"/>
      <c r="AR121" s="812"/>
      <c r="AS121" s="812"/>
      <c r="AT121" s="813"/>
      <c r="AU121" s="870"/>
      <c r="AV121" s="871"/>
      <c r="AW121" s="871"/>
      <c r="AX121" s="871"/>
      <c r="AY121" s="872"/>
      <c r="AZ121" s="802" t="s">
        <v>449</v>
      </c>
      <c r="BA121" s="739"/>
      <c r="BB121" s="739"/>
      <c r="BC121" s="739"/>
      <c r="BD121" s="739"/>
      <c r="BE121" s="739"/>
      <c r="BF121" s="739"/>
      <c r="BG121" s="739"/>
      <c r="BH121" s="739"/>
      <c r="BI121" s="739"/>
      <c r="BJ121" s="739"/>
      <c r="BK121" s="739"/>
      <c r="BL121" s="739"/>
      <c r="BM121" s="739"/>
      <c r="BN121" s="739"/>
      <c r="BO121" s="739"/>
      <c r="BP121" s="740"/>
      <c r="BQ121" s="803" t="s">
        <v>123</v>
      </c>
      <c r="BR121" s="804"/>
      <c r="BS121" s="804"/>
      <c r="BT121" s="804"/>
      <c r="BU121" s="804"/>
      <c r="BV121" s="804" t="s">
        <v>123</v>
      </c>
      <c r="BW121" s="804"/>
      <c r="BX121" s="804"/>
      <c r="BY121" s="804"/>
      <c r="BZ121" s="804"/>
      <c r="CA121" s="804" t="s">
        <v>123</v>
      </c>
      <c r="CB121" s="804"/>
      <c r="CC121" s="804"/>
      <c r="CD121" s="804"/>
      <c r="CE121" s="804"/>
      <c r="CF121" s="862" t="s">
        <v>123</v>
      </c>
      <c r="CG121" s="863"/>
      <c r="CH121" s="863"/>
      <c r="CI121" s="863"/>
      <c r="CJ121" s="863"/>
      <c r="CK121" s="856"/>
      <c r="CL121" s="842"/>
      <c r="CM121" s="842"/>
      <c r="CN121" s="842"/>
      <c r="CO121" s="843"/>
      <c r="CP121" s="822" t="s">
        <v>392</v>
      </c>
      <c r="CQ121" s="823"/>
      <c r="CR121" s="823"/>
      <c r="CS121" s="823"/>
      <c r="CT121" s="823"/>
      <c r="CU121" s="823"/>
      <c r="CV121" s="823"/>
      <c r="CW121" s="823"/>
      <c r="CX121" s="823"/>
      <c r="CY121" s="823"/>
      <c r="CZ121" s="823"/>
      <c r="DA121" s="823"/>
      <c r="DB121" s="823"/>
      <c r="DC121" s="823"/>
      <c r="DD121" s="823"/>
      <c r="DE121" s="823"/>
      <c r="DF121" s="824"/>
      <c r="DG121" s="803" t="s">
        <v>123</v>
      </c>
      <c r="DH121" s="804"/>
      <c r="DI121" s="804"/>
      <c r="DJ121" s="804"/>
      <c r="DK121" s="804"/>
      <c r="DL121" s="804" t="s">
        <v>123</v>
      </c>
      <c r="DM121" s="804"/>
      <c r="DN121" s="804"/>
      <c r="DO121" s="804"/>
      <c r="DP121" s="804"/>
      <c r="DQ121" s="804">
        <v>182158</v>
      </c>
      <c r="DR121" s="804"/>
      <c r="DS121" s="804"/>
      <c r="DT121" s="804"/>
      <c r="DU121" s="804"/>
      <c r="DV121" s="781">
        <v>6</v>
      </c>
      <c r="DW121" s="781"/>
      <c r="DX121" s="781"/>
      <c r="DY121" s="781"/>
      <c r="DZ121" s="782"/>
    </row>
    <row r="122" spans="1:130" s="212" customFormat="1" ht="26.25" customHeight="1" x14ac:dyDescent="0.15">
      <c r="A122" s="807"/>
      <c r="B122" s="808"/>
      <c r="C122" s="802" t="s">
        <v>431</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123</v>
      </c>
      <c r="AB122" s="767"/>
      <c r="AC122" s="767"/>
      <c r="AD122" s="767"/>
      <c r="AE122" s="768"/>
      <c r="AF122" s="769" t="s">
        <v>123</v>
      </c>
      <c r="AG122" s="767"/>
      <c r="AH122" s="767"/>
      <c r="AI122" s="767"/>
      <c r="AJ122" s="768"/>
      <c r="AK122" s="769" t="s">
        <v>123</v>
      </c>
      <c r="AL122" s="767"/>
      <c r="AM122" s="767"/>
      <c r="AN122" s="767"/>
      <c r="AO122" s="768"/>
      <c r="AP122" s="811" t="s">
        <v>123</v>
      </c>
      <c r="AQ122" s="812"/>
      <c r="AR122" s="812"/>
      <c r="AS122" s="812"/>
      <c r="AT122" s="813"/>
      <c r="AU122" s="870"/>
      <c r="AV122" s="871"/>
      <c r="AW122" s="871"/>
      <c r="AX122" s="871"/>
      <c r="AY122" s="872"/>
      <c r="AZ122" s="825" t="s">
        <v>450</v>
      </c>
      <c r="BA122" s="826"/>
      <c r="BB122" s="826"/>
      <c r="BC122" s="826"/>
      <c r="BD122" s="826"/>
      <c r="BE122" s="826"/>
      <c r="BF122" s="826"/>
      <c r="BG122" s="826"/>
      <c r="BH122" s="826"/>
      <c r="BI122" s="826"/>
      <c r="BJ122" s="826"/>
      <c r="BK122" s="826"/>
      <c r="BL122" s="826"/>
      <c r="BM122" s="826"/>
      <c r="BN122" s="826"/>
      <c r="BO122" s="826"/>
      <c r="BP122" s="827"/>
      <c r="BQ122" s="866">
        <v>5607453</v>
      </c>
      <c r="BR122" s="832"/>
      <c r="BS122" s="832"/>
      <c r="BT122" s="832"/>
      <c r="BU122" s="832"/>
      <c r="BV122" s="832">
        <v>5363965</v>
      </c>
      <c r="BW122" s="832"/>
      <c r="BX122" s="832"/>
      <c r="BY122" s="832"/>
      <c r="BZ122" s="832"/>
      <c r="CA122" s="832">
        <v>5044401</v>
      </c>
      <c r="CB122" s="832"/>
      <c r="CC122" s="832"/>
      <c r="CD122" s="832"/>
      <c r="CE122" s="832"/>
      <c r="CF122" s="833">
        <v>166.3</v>
      </c>
      <c r="CG122" s="834"/>
      <c r="CH122" s="834"/>
      <c r="CI122" s="834"/>
      <c r="CJ122" s="834"/>
      <c r="CK122" s="856"/>
      <c r="CL122" s="842"/>
      <c r="CM122" s="842"/>
      <c r="CN122" s="842"/>
      <c r="CO122" s="843"/>
      <c r="CP122" s="822" t="s">
        <v>451</v>
      </c>
      <c r="CQ122" s="823"/>
      <c r="CR122" s="823"/>
      <c r="CS122" s="823"/>
      <c r="CT122" s="823"/>
      <c r="CU122" s="823"/>
      <c r="CV122" s="823"/>
      <c r="CW122" s="823"/>
      <c r="CX122" s="823"/>
      <c r="CY122" s="823"/>
      <c r="CZ122" s="823"/>
      <c r="DA122" s="823"/>
      <c r="DB122" s="823"/>
      <c r="DC122" s="823"/>
      <c r="DD122" s="823"/>
      <c r="DE122" s="823"/>
      <c r="DF122" s="824"/>
      <c r="DG122" s="803" t="s">
        <v>123</v>
      </c>
      <c r="DH122" s="804"/>
      <c r="DI122" s="804"/>
      <c r="DJ122" s="804"/>
      <c r="DK122" s="804"/>
      <c r="DL122" s="804" t="s">
        <v>123</v>
      </c>
      <c r="DM122" s="804"/>
      <c r="DN122" s="804"/>
      <c r="DO122" s="804"/>
      <c r="DP122" s="804"/>
      <c r="DQ122" s="804" t="s">
        <v>123</v>
      </c>
      <c r="DR122" s="804"/>
      <c r="DS122" s="804"/>
      <c r="DT122" s="804"/>
      <c r="DU122" s="804"/>
      <c r="DV122" s="781" t="s">
        <v>123</v>
      </c>
      <c r="DW122" s="781"/>
      <c r="DX122" s="781"/>
      <c r="DY122" s="781"/>
      <c r="DZ122" s="782"/>
    </row>
    <row r="123" spans="1:130" s="212" customFormat="1" ht="26.25" customHeight="1" x14ac:dyDescent="0.15">
      <c r="A123" s="807"/>
      <c r="B123" s="808"/>
      <c r="C123" s="802" t="s">
        <v>437</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123</v>
      </c>
      <c r="AB123" s="767"/>
      <c r="AC123" s="767"/>
      <c r="AD123" s="767"/>
      <c r="AE123" s="768"/>
      <c r="AF123" s="769" t="s">
        <v>123</v>
      </c>
      <c r="AG123" s="767"/>
      <c r="AH123" s="767"/>
      <c r="AI123" s="767"/>
      <c r="AJ123" s="768"/>
      <c r="AK123" s="769" t="s">
        <v>123</v>
      </c>
      <c r="AL123" s="767"/>
      <c r="AM123" s="767"/>
      <c r="AN123" s="767"/>
      <c r="AO123" s="768"/>
      <c r="AP123" s="811" t="s">
        <v>123</v>
      </c>
      <c r="AQ123" s="812"/>
      <c r="AR123" s="812"/>
      <c r="AS123" s="812"/>
      <c r="AT123" s="813"/>
      <c r="AU123" s="873"/>
      <c r="AV123" s="874"/>
      <c r="AW123" s="874"/>
      <c r="AX123" s="874"/>
      <c r="AY123" s="874"/>
      <c r="AZ123" s="233" t="s">
        <v>178</v>
      </c>
      <c r="BA123" s="233"/>
      <c r="BB123" s="233"/>
      <c r="BC123" s="233"/>
      <c r="BD123" s="233"/>
      <c r="BE123" s="233"/>
      <c r="BF123" s="233"/>
      <c r="BG123" s="233"/>
      <c r="BH123" s="233"/>
      <c r="BI123" s="233"/>
      <c r="BJ123" s="233"/>
      <c r="BK123" s="233"/>
      <c r="BL123" s="233"/>
      <c r="BM123" s="233"/>
      <c r="BN123" s="233"/>
      <c r="BO123" s="864" t="s">
        <v>452</v>
      </c>
      <c r="BP123" s="865"/>
      <c r="BQ123" s="819">
        <v>7710888</v>
      </c>
      <c r="BR123" s="820"/>
      <c r="BS123" s="820"/>
      <c r="BT123" s="820"/>
      <c r="BU123" s="820"/>
      <c r="BV123" s="820">
        <v>7851605</v>
      </c>
      <c r="BW123" s="820"/>
      <c r="BX123" s="820"/>
      <c r="BY123" s="820"/>
      <c r="BZ123" s="820"/>
      <c r="CA123" s="820">
        <v>7697757</v>
      </c>
      <c r="CB123" s="820"/>
      <c r="CC123" s="820"/>
      <c r="CD123" s="820"/>
      <c r="CE123" s="820"/>
      <c r="CF123" s="735"/>
      <c r="CG123" s="736"/>
      <c r="CH123" s="736"/>
      <c r="CI123" s="736"/>
      <c r="CJ123" s="821"/>
      <c r="CK123" s="856"/>
      <c r="CL123" s="842"/>
      <c r="CM123" s="842"/>
      <c r="CN123" s="842"/>
      <c r="CO123" s="843"/>
      <c r="CP123" s="822" t="s">
        <v>453</v>
      </c>
      <c r="CQ123" s="823"/>
      <c r="CR123" s="823"/>
      <c r="CS123" s="823"/>
      <c r="CT123" s="823"/>
      <c r="CU123" s="823"/>
      <c r="CV123" s="823"/>
      <c r="CW123" s="823"/>
      <c r="CX123" s="823"/>
      <c r="CY123" s="823"/>
      <c r="CZ123" s="823"/>
      <c r="DA123" s="823"/>
      <c r="DB123" s="823"/>
      <c r="DC123" s="823"/>
      <c r="DD123" s="823"/>
      <c r="DE123" s="823"/>
      <c r="DF123" s="824"/>
      <c r="DG123" s="766" t="s">
        <v>123</v>
      </c>
      <c r="DH123" s="767"/>
      <c r="DI123" s="767"/>
      <c r="DJ123" s="767"/>
      <c r="DK123" s="768"/>
      <c r="DL123" s="769" t="s">
        <v>123</v>
      </c>
      <c r="DM123" s="767"/>
      <c r="DN123" s="767"/>
      <c r="DO123" s="767"/>
      <c r="DP123" s="768"/>
      <c r="DQ123" s="769" t="s">
        <v>123</v>
      </c>
      <c r="DR123" s="767"/>
      <c r="DS123" s="767"/>
      <c r="DT123" s="767"/>
      <c r="DU123" s="768"/>
      <c r="DV123" s="811" t="s">
        <v>123</v>
      </c>
      <c r="DW123" s="812"/>
      <c r="DX123" s="812"/>
      <c r="DY123" s="812"/>
      <c r="DZ123" s="813"/>
    </row>
    <row r="124" spans="1:130" s="212" customFormat="1" ht="26.25" customHeight="1" thickBot="1" x14ac:dyDescent="0.2">
      <c r="A124" s="807"/>
      <c r="B124" s="808"/>
      <c r="C124" s="802" t="s">
        <v>440</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123</v>
      </c>
      <c r="AB124" s="767"/>
      <c r="AC124" s="767"/>
      <c r="AD124" s="767"/>
      <c r="AE124" s="768"/>
      <c r="AF124" s="769" t="s">
        <v>123</v>
      </c>
      <c r="AG124" s="767"/>
      <c r="AH124" s="767"/>
      <c r="AI124" s="767"/>
      <c r="AJ124" s="768"/>
      <c r="AK124" s="769" t="s">
        <v>123</v>
      </c>
      <c r="AL124" s="767"/>
      <c r="AM124" s="767"/>
      <c r="AN124" s="767"/>
      <c r="AO124" s="768"/>
      <c r="AP124" s="811" t="s">
        <v>123</v>
      </c>
      <c r="AQ124" s="812"/>
      <c r="AR124" s="812"/>
      <c r="AS124" s="812"/>
      <c r="AT124" s="813"/>
      <c r="AU124" s="814" t="s">
        <v>454</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32.200000000000003</v>
      </c>
      <c r="BR124" s="818"/>
      <c r="BS124" s="818"/>
      <c r="BT124" s="818"/>
      <c r="BU124" s="818"/>
      <c r="BV124" s="818">
        <v>18.100000000000001</v>
      </c>
      <c r="BW124" s="818"/>
      <c r="BX124" s="818"/>
      <c r="BY124" s="818"/>
      <c r="BZ124" s="818"/>
      <c r="CA124" s="818">
        <v>6.1</v>
      </c>
      <c r="CB124" s="818"/>
      <c r="CC124" s="818"/>
      <c r="CD124" s="818"/>
      <c r="CE124" s="818"/>
      <c r="CF124" s="713"/>
      <c r="CG124" s="714"/>
      <c r="CH124" s="714"/>
      <c r="CI124" s="714"/>
      <c r="CJ124" s="849"/>
      <c r="CK124" s="857"/>
      <c r="CL124" s="857"/>
      <c r="CM124" s="857"/>
      <c r="CN124" s="857"/>
      <c r="CO124" s="858"/>
      <c r="CP124" s="822" t="s">
        <v>455</v>
      </c>
      <c r="CQ124" s="823"/>
      <c r="CR124" s="823"/>
      <c r="CS124" s="823"/>
      <c r="CT124" s="823"/>
      <c r="CU124" s="823"/>
      <c r="CV124" s="823"/>
      <c r="CW124" s="823"/>
      <c r="CX124" s="823"/>
      <c r="CY124" s="823"/>
      <c r="CZ124" s="823"/>
      <c r="DA124" s="823"/>
      <c r="DB124" s="823"/>
      <c r="DC124" s="823"/>
      <c r="DD124" s="823"/>
      <c r="DE124" s="823"/>
      <c r="DF124" s="824"/>
      <c r="DG124" s="750">
        <v>1823872</v>
      </c>
      <c r="DH124" s="751"/>
      <c r="DI124" s="751"/>
      <c r="DJ124" s="751"/>
      <c r="DK124" s="752"/>
      <c r="DL124" s="753">
        <v>1740240</v>
      </c>
      <c r="DM124" s="751"/>
      <c r="DN124" s="751"/>
      <c r="DO124" s="751"/>
      <c r="DP124" s="752"/>
      <c r="DQ124" s="753" t="s">
        <v>123</v>
      </c>
      <c r="DR124" s="751"/>
      <c r="DS124" s="751"/>
      <c r="DT124" s="751"/>
      <c r="DU124" s="752"/>
      <c r="DV124" s="835" t="s">
        <v>123</v>
      </c>
      <c r="DW124" s="836"/>
      <c r="DX124" s="836"/>
      <c r="DY124" s="836"/>
      <c r="DZ124" s="837"/>
    </row>
    <row r="125" spans="1:130" s="212" customFormat="1" ht="26.25" customHeight="1" x14ac:dyDescent="0.15">
      <c r="A125" s="807"/>
      <c r="B125" s="808"/>
      <c r="C125" s="802" t="s">
        <v>442</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123</v>
      </c>
      <c r="AB125" s="767"/>
      <c r="AC125" s="767"/>
      <c r="AD125" s="767"/>
      <c r="AE125" s="768"/>
      <c r="AF125" s="769" t="s">
        <v>123</v>
      </c>
      <c r="AG125" s="767"/>
      <c r="AH125" s="767"/>
      <c r="AI125" s="767"/>
      <c r="AJ125" s="768"/>
      <c r="AK125" s="769" t="s">
        <v>123</v>
      </c>
      <c r="AL125" s="767"/>
      <c r="AM125" s="767"/>
      <c r="AN125" s="767"/>
      <c r="AO125" s="768"/>
      <c r="AP125" s="811" t="s">
        <v>123</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456</v>
      </c>
      <c r="CL125" s="839"/>
      <c r="CM125" s="839"/>
      <c r="CN125" s="839"/>
      <c r="CO125" s="840"/>
      <c r="CP125" s="847" t="s">
        <v>457</v>
      </c>
      <c r="CQ125" s="795"/>
      <c r="CR125" s="795"/>
      <c r="CS125" s="795"/>
      <c r="CT125" s="795"/>
      <c r="CU125" s="795"/>
      <c r="CV125" s="795"/>
      <c r="CW125" s="795"/>
      <c r="CX125" s="795"/>
      <c r="CY125" s="795"/>
      <c r="CZ125" s="795"/>
      <c r="DA125" s="795"/>
      <c r="DB125" s="795"/>
      <c r="DC125" s="795"/>
      <c r="DD125" s="795"/>
      <c r="DE125" s="795"/>
      <c r="DF125" s="796"/>
      <c r="DG125" s="848" t="s">
        <v>123</v>
      </c>
      <c r="DH125" s="829"/>
      <c r="DI125" s="829"/>
      <c r="DJ125" s="829"/>
      <c r="DK125" s="829"/>
      <c r="DL125" s="829" t="s">
        <v>123</v>
      </c>
      <c r="DM125" s="829"/>
      <c r="DN125" s="829"/>
      <c r="DO125" s="829"/>
      <c r="DP125" s="829"/>
      <c r="DQ125" s="829" t="s">
        <v>123</v>
      </c>
      <c r="DR125" s="829"/>
      <c r="DS125" s="829"/>
      <c r="DT125" s="829"/>
      <c r="DU125" s="829"/>
      <c r="DV125" s="830" t="s">
        <v>123</v>
      </c>
      <c r="DW125" s="830"/>
      <c r="DX125" s="830"/>
      <c r="DY125" s="830"/>
      <c r="DZ125" s="831"/>
    </row>
    <row r="126" spans="1:130" s="212" customFormat="1" ht="26.25" customHeight="1" thickBot="1" x14ac:dyDescent="0.2">
      <c r="A126" s="807"/>
      <c r="B126" s="808"/>
      <c r="C126" s="802" t="s">
        <v>444</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123</v>
      </c>
      <c r="AB126" s="767"/>
      <c r="AC126" s="767"/>
      <c r="AD126" s="767"/>
      <c r="AE126" s="768"/>
      <c r="AF126" s="769" t="s">
        <v>123</v>
      </c>
      <c r="AG126" s="767"/>
      <c r="AH126" s="767"/>
      <c r="AI126" s="767"/>
      <c r="AJ126" s="768"/>
      <c r="AK126" s="769" t="s">
        <v>123</v>
      </c>
      <c r="AL126" s="767"/>
      <c r="AM126" s="767"/>
      <c r="AN126" s="767"/>
      <c r="AO126" s="768"/>
      <c r="AP126" s="811" t="s">
        <v>123</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458</v>
      </c>
      <c r="CQ126" s="739"/>
      <c r="CR126" s="739"/>
      <c r="CS126" s="739"/>
      <c r="CT126" s="739"/>
      <c r="CU126" s="739"/>
      <c r="CV126" s="739"/>
      <c r="CW126" s="739"/>
      <c r="CX126" s="739"/>
      <c r="CY126" s="739"/>
      <c r="CZ126" s="739"/>
      <c r="DA126" s="739"/>
      <c r="DB126" s="739"/>
      <c r="DC126" s="739"/>
      <c r="DD126" s="739"/>
      <c r="DE126" s="739"/>
      <c r="DF126" s="740"/>
      <c r="DG126" s="803" t="s">
        <v>123</v>
      </c>
      <c r="DH126" s="804"/>
      <c r="DI126" s="804"/>
      <c r="DJ126" s="804"/>
      <c r="DK126" s="804"/>
      <c r="DL126" s="804" t="s">
        <v>123</v>
      </c>
      <c r="DM126" s="804"/>
      <c r="DN126" s="804"/>
      <c r="DO126" s="804"/>
      <c r="DP126" s="804"/>
      <c r="DQ126" s="804" t="s">
        <v>123</v>
      </c>
      <c r="DR126" s="804"/>
      <c r="DS126" s="804"/>
      <c r="DT126" s="804"/>
      <c r="DU126" s="804"/>
      <c r="DV126" s="781" t="s">
        <v>123</v>
      </c>
      <c r="DW126" s="781"/>
      <c r="DX126" s="781"/>
      <c r="DY126" s="781"/>
      <c r="DZ126" s="782"/>
    </row>
    <row r="127" spans="1:130" s="212" customFormat="1" ht="26.25" customHeight="1" x14ac:dyDescent="0.15">
      <c r="A127" s="809"/>
      <c r="B127" s="810"/>
      <c r="C127" s="825" t="s">
        <v>459</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123</v>
      </c>
      <c r="AB127" s="767"/>
      <c r="AC127" s="767"/>
      <c r="AD127" s="767"/>
      <c r="AE127" s="768"/>
      <c r="AF127" s="769" t="s">
        <v>123</v>
      </c>
      <c r="AG127" s="767"/>
      <c r="AH127" s="767"/>
      <c r="AI127" s="767"/>
      <c r="AJ127" s="768"/>
      <c r="AK127" s="769" t="s">
        <v>123</v>
      </c>
      <c r="AL127" s="767"/>
      <c r="AM127" s="767"/>
      <c r="AN127" s="767"/>
      <c r="AO127" s="768"/>
      <c r="AP127" s="811" t="s">
        <v>123</v>
      </c>
      <c r="AQ127" s="812"/>
      <c r="AR127" s="812"/>
      <c r="AS127" s="812"/>
      <c r="AT127" s="813"/>
      <c r="AU127" s="214"/>
      <c r="AV127" s="214"/>
      <c r="AW127" s="214"/>
      <c r="AX127" s="828" t="s">
        <v>460</v>
      </c>
      <c r="AY127" s="799"/>
      <c r="AZ127" s="799"/>
      <c r="BA127" s="799"/>
      <c r="BB127" s="799"/>
      <c r="BC127" s="799"/>
      <c r="BD127" s="799"/>
      <c r="BE127" s="800"/>
      <c r="BF127" s="798" t="s">
        <v>461</v>
      </c>
      <c r="BG127" s="799"/>
      <c r="BH127" s="799"/>
      <c r="BI127" s="799"/>
      <c r="BJ127" s="799"/>
      <c r="BK127" s="799"/>
      <c r="BL127" s="800"/>
      <c r="BM127" s="798" t="s">
        <v>462</v>
      </c>
      <c r="BN127" s="799"/>
      <c r="BO127" s="799"/>
      <c r="BP127" s="799"/>
      <c r="BQ127" s="799"/>
      <c r="BR127" s="799"/>
      <c r="BS127" s="800"/>
      <c r="BT127" s="798" t="s">
        <v>463</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464</v>
      </c>
      <c r="CQ127" s="739"/>
      <c r="CR127" s="739"/>
      <c r="CS127" s="739"/>
      <c r="CT127" s="739"/>
      <c r="CU127" s="739"/>
      <c r="CV127" s="739"/>
      <c r="CW127" s="739"/>
      <c r="CX127" s="739"/>
      <c r="CY127" s="739"/>
      <c r="CZ127" s="739"/>
      <c r="DA127" s="739"/>
      <c r="DB127" s="739"/>
      <c r="DC127" s="739"/>
      <c r="DD127" s="739"/>
      <c r="DE127" s="739"/>
      <c r="DF127" s="740"/>
      <c r="DG127" s="803" t="s">
        <v>123</v>
      </c>
      <c r="DH127" s="804"/>
      <c r="DI127" s="804"/>
      <c r="DJ127" s="804"/>
      <c r="DK127" s="804"/>
      <c r="DL127" s="804" t="s">
        <v>123</v>
      </c>
      <c r="DM127" s="804"/>
      <c r="DN127" s="804"/>
      <c r="DO127" s="804"/>
      <c r="DP127" s="804"/>
      <c r="DQ127" s="804" t="s">
        <v>123</v>
      </c>
      <c r="DR127" s="804"/>
      <c r="DS127" s="804"/>
      <c r="DT127" s="804"/>
      <c r="DU127" s="804"/>
      <c r="DV127" s="781" t="s">
        <v>123</v>
      </c>
      <c r="DW127" s="781"/>
      <c r="DX127" s="781"/>
      <c r="DY127" s="781"/>
      <c r="DZ127" s="782"/>
    </row>
    <row r="128" spans="1:130" s="212" customFormat="1" ht="26.25" customHeight="1" thickBot="1" x14ac:dyDescent="0.2">
      <c r="A128" s="783" t="s">
        <v>465</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466</v>
      </c>
      <c r="X128" s="785"/>
      <c r="Y128" s="785"/>
      <c r="Z128" s="786"/>
      <c r="AA128" s="787" t="s">
        <v>123</v>
      </c>
      <c r="AB128" s="788"/>
      <c r="AC128" s="788"/>
      <c r="AD128" s="788"/>
      <c r="AE128" s="789"/>
      <c r="AF128" s="790" t="s">
        <v>123</v>
      </c>
      <c r="AG128" s="788"/>
      <c r="AH128" s="788"/>
      <c r="AI128" s="788"/>
      <c r="AJ128" s="789"/>
      <c r="AK128" s="790" t="s">
        <v>123</v>
      </c>
      <c r="AL128" s="788"/>
      <c r="AM128" s="788"/>
      <c r="AN128" s="788"/>
      <c r="AO128" s="789"/>
      <c r="AP128" s="791"/>
      <c r="AQ128" s="792"/>
      <c r="AR128" s="792"/>
      <c r="AS128" s="792"/>
      <c r="AT128" s="793"/>
      <c r="AU128" s="214"/>
      <c r="AV128" s="214"/>
      <c r="AW128" s="214"/>
      <c r="AX128" s="794" t="s">
        <v>467</v>
      </c>
      <c r="AY128" s="795"/>
      <c r="AZ128" s="795"/>
      <c r="BA128" s="795"/>
      <c r="BB128" s="795"/>
      <c r="BC128" s="795"/>
      <c r="BD128" s="795"/>
      <c r="BE128" s="796"/>
      <c r="BF128" s="773" t="s">
        <v>123</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468</v>
      </c>
      <c r="CQ128" s="717"/>
      <c r="CR128" s="717"/>
      <c r="CS128" s="717"/>
      <c r="CT128" s="717"/>
      <c r="CU128" s="717"/>
      <c r="CV128" s="717"/>
      <c r="CW128" s="717"/>
      <c r="CX128" s="717"/>
      <c r="CY128" s="717"/>
      <c r="CZ128" s="717"/>
      <c r="DA128" s="717"/>
      <c r="DB128" s="717"/>
      <c r="DC128" s="717"/>
      <c r="DD128" s="717"/>
      <c r="DE128" s="717"/>
      <c r="DF128" s="718"/>
      <c r="DG128" s="777" t="s">
        <v>123</v>
      </c>
      <c r="DH128" s="778"/>
      <c r="DI128" s="778"/>
      <c r="DJ128" s="778"/>
      <c r="DK128" s="778"/>
      <c r="DL128" s="778" t="s">
        <v>123</v>
      </c>
      <c r="DM128" s="778"/>
      <c r="DN128" s="778"/>
      <c r="DO128" s="778"/>
      <c r="DP128" s="778"/>
      <c r="DQ128" s="778" t="s">
        <v>123</v>
      </c>
      <c r="DR128" s="778"/>
      <c r="DS128" s="778"/>
      <c r="DT128" s="778"/>
      <c r="DU128" s="778"/>
      <c r="DV128" s="779" t="s">
        <v>123</v>
      </c>
      <c r="DW128" s="779"/>
      <c r="DX128" s="779"/>
      <c r="DY128" s="779"/>
      <c r="DZ128" s="780"/>
    </row>
    <row r="129" spans="1:131" s="212" customFormat="1" ht="26.25" customHeight="1" x14ac:dyDescent="0.15">
      <c r="A129" s="761" t="s">
        <v>103</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469</v>
      </c>
      <c r="X129" s="764"/>
      <c r="Y129" s="764"/>
      <c r="Z129" s="765"/>
      <c r="AA129" s="766">
        <v>3556845</v>
      </c>
      <c r="AB129" s="767"/>
      <c r="AC129" s="767"/>
      <c r="AD129" s="767"/>
      <c r="AE129" s="768"/>
      <c r="AF129" s="769">
        <v>3545176</v>
      </c>
      <c r="AG129" s="767"/>
      <c r="AH129" s="767"/>
      <c r="AI129" s="767"/>
      <c r="AJ129" s="768"/>
      <c r="AK129" s="769">
        <v>3583756</v>
      </c>
      <c r="AL129" s="767"/>
      <c r="AM129" s="767"/>
      <c r="AN129" s="767"/>
      <c r="AO129" s="768"/>
      <c r="AP129" s="770"/>
      <c r="AQ129" s="771"/>
      <c r="AR129" s="771"/>
      <c r="AS129" s="771"/>
      <c r="AT129" s="772"/>
      <c r="AU129" s="215"/>
      <c r="AV129" s="215"/>
      <c r="AW129" s="215"/>
      <c r="AX129" s="738" t="s">
        <v>470</v>
      </c>
      <c r="AY129" s="739"/>
      <c r="AZ129" s="739"/>
      <c r="BA129" s="739"/>
      <c r="BB129" s="739"/>
      <c r="BC129" s="739"/>
      <c r="BD129" s="739"/>
      <c r="BE129" s="740"/>
      <c r="BF129" s="757" t="s">
        <v>123</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61" t="s">
        <v>471</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472</v>
      </c>
      <c r="X130" s="764"/>
      <c r="Y130" s="764"/>
      <c r="Z130" s="765"/>
      <c r="AA130" s="766">
        <v>586882</v>
      </c>
      <c r="AB130" s="767"/>
      <c r="AC130" s="767"/>
      <c r="AD130" s="767"/>
      <c r="AE130" s="768"/>
      <c r="AF130" s="769">
        <v>563960</v>
      </c>
      <c r="AG130" s="767"/>
      <c r="AH130" s="767"/>
      <c r="AI130" s="767"/>
      <c r="AJ130" s="768"/>
      <c r="AK130" s="769">
        <v>549785</v>
      </c>
      <c r="AL130" s="767"/>
      <c r="AM130" s="767"/>
      <c r="AN130" s="767"/>
      <c r="AO130" s="768"/>
      <c r="AP130" s="770"/>
      <c r="AQ130" s="771"/>
      <c r="AR130" s="771"/>
      <c r="AS130" s="771"/>
      <c r="AT130" s="772"/>
      <c r="AU130" s="215"/>
      <c r="AV130" s="215"/>
      <c r="AW130" s="215"/>
      <c r="AX130" s="738" t="s">
        <v>473</v>
      </c>
      <c r="AY130" s="739"/>
      <c r="AZ130" s="739"/>
      <c r="BA130" s="739"/>
      <c r="BB130" s="739"/>
      <c r="BC130" s="739"/>
      <c r="BD130" s="739"/>
      <c r="BE130" s="740"/>
      <c r="BF130" s="741">
        <v>12.5</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474</v>
      </c>
      <c r="X131" s="748"/>
      <c r="Y131" s="748"/>
      <c r="Z131" s="749"/>
      <c r="AA131" s="750">
        <v>2969963</v>
      </c>
      <c r="AB131" s="751"/>
      <c r="AC131" s="751"/>
      <c r="AD131" s="751"/>
      <c r="AE131" s="752"/>
      <c r="AF131" s="753">
        <v>2981216</v>
      </c>
      <c r="AG131" s="751"/>
      <c r="AH131" s="751"/>
      <c r="AI131" s="751"/>
      <c r="AJ131" s="752"/>
      <c r="AK131" s="753">
        <v>3033971</v>
      </c>
      <c r="AL131" s="751"/>
      <c r="AM131" s="751"/>
      <c r="AN131" s="751"/>
      <c r="AO131" s="752"/>
      <c r="AP131" s="754"/>
      <c r="AQ131" s="755"/>
      <c r="AR131" s="755"/>
      <c r="AS131" s="755"/>
      <c r="AT131" s="756"/>
      <c r="AU131" s="215"/>
      <c r="AV131" s="215"/>
      <c r="AW131" s="215"/>
      <c r="AX131" s="716" t="s">
        <v>475</v>
      </c>
      <c r="AY131" s="717"/>
      <c r="AZ131" s="717"/>
      <c r="BA131" s="717"/>
      <c r="BB131" s="717"/>
      <c r="BC131" s="717"/>
      <c r="BD131" s="717"/>
      <c r="BE131" s="718"/>
      <c r="BF131" s="719">
        <v>6.1</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25" t="s">
        <v>476</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477</v>
      </c>
      <c r="W132" s="729"/>
      <c r="X132" s="729"/>
      <c r="Y132" s="729"/>
      <c r="Z132" s="730"/>
      <c r="AA132" s="731">
        <v>13.05359696</v>
      </c>
      <c r="AB132" s="732"/>
      <c r="AC132" s="732"/>
      <c r="AD132" s="732"/>
      <c r="AE132" s="733"/>
      <c r="AF132" s="734">
        <v>12.92294822</v>
      </c>
      <c r="AG132" s="732"/>
      <c r="AH132" s="732"/>
      <c r="AI132" s="732"/>
      <c r="AJ132" s="733"/>
      <c r="AK132" s="734">
        <v>11.77150342</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478</v>
      </c>
      <c r="W133" s="708"/>
      <c r="X133" s="708"/>
      <c r="Y133" s="708"/>
      <c r="Z133" s="709"/>
      <c r="AA133" s="710">
        <v>12.4</v>
      </c>
      <c r="AB133" s="711"/>
      <c r="AC133" s="711"/>
      <c r="AD133" s="711"/>
      <c r="AE133" s="712"/>
      <c r="AF133" s="710">
        <v>12.5</v>
      </c>
      <c r="AG133" s="711"/>
      <c r="AH133" s="711"/>
      <c r="AI133" s="711"/>
      <c r="AJ133" s="712"/>
      <c r="AK133" s="710">
        <v>12.5</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9oEFQdAEyxhQoIc12CiKaGWDXrQpXsGZ1NMe/fk0yMSZvuePZyj/gN5E2EqFSQq1mzdGmvmNFK8KyL+Neus/FQ==" saltValue="MTAHGiHsf++yl+VlEivi7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479</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Db683/HDruHNf3k4scMVnfWmofkiiQyAPAl7I5MbpxuFcng9aEE78xFBrRCKI586ej5fZYW5IKiNMqz+Kqj8PA==" saltValue="Si48oFsLC8ryeDgKrEGVv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election sqref="A1:A1048576"/>
    </sheetView>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cjEu0b/hkJbUrYtXOphJbUJHdWvdnktBy3P/a1wY9GxfIhG9ukzt5+cLA7T8+++P9zeSKlzfXzJjhx6iQ9GQ0A==" saltValue="MXHUF3nPcOKjJegQ1mfNg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481</v>
      </c>
      <c r="AL6" s="248"/>
      <c r="AM6" s="248"/>
      <c r="AN6" s="248"/>
    </row>
    <row r="7" spans="1:46" ht="13.5" customHeight="1" x14ac:dyDescent="0.15">
      <c r="A7" s="247"/>
      <c r="AK7" s="250"/>
      <c r="AL7" s="251"/>
      <c r="AM7" s="251"/>
      <c r="AN7" s="252"/>
      <c r="AO7" s="1105" t="s">
        <v>482</v>
      </c>
      <c r="AP7" s="253"/>
      <c r="AQ7" s="254" t="s">
        <v>483</v>
      </c>
      <c r="AR7" s="255"/>
    </row>
    <row r="8" spans="1:46" x14ac:dyDescent="0.15">
      <c r="A8" s="247"/>
      <c r="AK8" s="256"/>
      <c r="AL8" s="257"/>
      <c r="AM8" s="257"/>
      <c r="AN8" s="258"/>
      <c r="AO8" s="1106"/>
      <c r="AP8" s="259" t="s">
        <v>484</v>
      </c>
      <c r="AQ8" s="260" t="s">
        <v>485</v>
      </c>
      <c r="AR8" s="261" t="s">
        <v>486</v>
      </c>
    </row>
    <row r="9" spans="1:46" x14ac:dyDescent="0.15">
      <c r="A9" s="247"/>
      <c r="AK9" s="1117" t="s">
        <v>487</v>
      </c>
      <c r="AL9" s="1118"/>
      <c r="AM9" s="1118"/>
      <c r="AN9" s="1119"/>
      <c r="AO9" s="262">
        <v>862179</v>
      </c>
      <c r="AP9" s="262">
        <v>138569</v>
      </c>
      <c r="AQ9" s="263">
        <v>156369</v>
      </c>
      <c r="AR9" s="264">
        <v>-11.4</v>
      </c>
    </row>
    <row r="10" spans="1:46" ht="13.5" customHeight="1" x14ac:dyDescent="0.15">
      <c r="A10" s="247"/>
      <c r="AK10" s="1117" t="s">
        <v>488</v>
      </c>
      <c r="AL10" s="1118"/>
      <c r="AM10" s="1118"/>
      <c r="AN10" s="1119"/>
      <c r="AO10" s="265">
        <v>174598</v>
      </c>
      <c r="AP10" s="265">
        <v>28061</v>
      </c>
      <c r="AQ10" s="266">
        <v>21449</v>
      </c>
      <c r="AR10" s="267">
        <v>30.8</v>
      </c>
    </row>
    <row r="11" spans="1:46" ht="13.5" customHeight="1" x14ac:dyDescent="0.15">
      <c r="A11" s="247"/>
      <c r="AK11" s="1117" t="s">
        <v>489</v>
      </c>
      <c r="AL11" s="1118"/>
      <c r="AM11" s="1118"/>
      <c r="AN11" s="1119"/>
      <c r="AO11" s="265" t="s">
        <v>490</v>
      </c>
      <c r="AP11" s="265" t="s">
        <v>490</v>
      </c>
      <c r="AQ11" s="266">
        <v>1663</v>
      </c>
      <c r="AR11" s="267" t="s">
        <v>490</v>
      </c>
    </row>
    <row r="12" spans="1:46" ht="13.5" customHeight="1" x14ac:dyDescent="0.15">
      <c r="A12" s="247"/>
      <c r="AK12" s="1117" t="s">
        <v>491</v>
      </c>
      <c r="AL12" s="1118"/>
      <c r="AM12" s="1118"/>
      <c r="AN12" s="1119"/>
      <c r="AO12" s="265" t="s">
        <v>490</v>
      </c>
      <c r="AP12" s="265" t="s">
        <v>490</v>
      </c>
      <c r="AQ12" s="266">
        <v>34</v>
      </c>
      <c r="AR12" s="267" t="s">
        <v>490</v>
      </c>
    </row>
    <row r="13" spans="1:46" ht="13.5" customHeight="1" x14ac:dyDescent="0.15">
      <c r="A13" s="247"/>
      <c r="AK13" s="1117" t="s">
        <v>492</v>
      </c>
      <c r="AL13" s="1118"/>
      <c r="AM13" s="1118"/>
      <c r="AN13" s="1119"/>
      <c r="AO13" s="265">
        <v>36346</v>
      </c>
      <c r="AP13" s="265">
        <v>5842</v>
      </c>
      <c r="AQ13" s="266">
        <v>5566</v>
      </c>
      <c r="AR13" s="267">
        <v>5</v>
      </c>
    </row>
    <row r="14" spans="1:46" ht="13.5" customHeight="1" x14ac:dyDescent="0.15">
      <c r="A14" s="247"/>
      <c r="AK14" s="1117" t="s">
        <v>493</v>
      </c>
      <c r="AL14" s="1118"/>
      <c r="AM14" s="1118"/>
      <c r="AN14" s="1119"/>
      <c r="AO14" s="265">
        <v>26663</v>
      </c>
      <c r="AP14" s="265">
        <v>4285</v>
      </c>
      <c r="AQ14" s="266">
        <v>3589</v>
      </c>
      <c r="AR14" s="267">
        <v>19.399999999999999</v>
      </c>
    </row>
    <row r="15" spans="1:46" ht="13.5" customHeight="1" x14ac:dyDescent="0.15">
      <c r="A15" s="247"/>
      <c r="AK15" s="1120" t="s">
        <v>494</v>
      </c>
      <c r="AL15" s="1121"/>
      <c r="AM15" s="1121"/>
      <c r="AN15" s="1122"/>
      <c r="AO15" s="265">
        <v>-66410</v>
      </c>
      <c r="AP15" s="265">
        <v>-10673</v>
      </c>
      <c r="AQ15" s="266">
        <v>-10547</v>
      </c>
      <c r="AR15" s="267">
        <v>1.2</v>
      </c>
    </row>
    <row r="16" spans="1:46" x14ac:dyDescent="0.15">
      <c r="A16" s="247"/>
      <c r="AK16" s="1120" t="s">
        <v>178</v>
      </c>
      <c r="AL16" s="1121"/>
      <c r="AM16" s="1121"/>
      <c r="AN16" s="1122"/>
      <c r="AO16" s="265">
        <v>1033376</v>
      </c>
      <c r="AP16" s="265">
        <v>166084</v>
      </c>
      <c r="AQ16" s="266">
        <v>178125</v>
      </c>
      <c r="AR16" s="267">
        <v>-6.8</v>
      </c>
    </row>
    <row r="17" spans="1:46" x14ac:dyDescent="0.15">
      <c r="A17" s="247"/>
    </row>
    <row r="18" spans="1:46" x14ac:dyDescent="0.15">
      <c r="A18" s="247"/>
      <c r="AQ18" s="268"/>
      <c r="AR18" s="268"/>
    </row>
    <row r="19" spans="1:46" x14ac:dyDescent="0.15">
      <c r="A19" s="247"/>
      <c r="AK19" s="243" t="s">
        <v>495</v>
      </c>
    </row>
    <row r="20" spans="1:46" x14ac:dyDescent="0.15">
      <c r="A20" s="247"/>
      <c r="AK20" s="269"/>
      <c r="AL20" s="270"/>
      <c r="AM20" s="270"/>
      <c r="AN20" s="271"/>
      <c r="AO20" s="272" t="s">
        <v>496</v>
      </c>
      <c r="AP20" s="273" t="s">
        <v>497</v>
      </c>
      <c r="AQ20" s="274" t="s">
        <v>498</v>
      </c>
      <c r="AR20" s="275"/>
    </row>
    <row r="21" spans="1:46" s="248" customFormat="1" x14ac:dyDescent="0.15">
      <c r="A21" s="276"/>
      <c r="AK21" s="1123" t="s">
        <v>499</v>
      </c>
      <c r="AL21" s="1124"/>
      <c r="AM21" s="1124"/>
      <c r="AN21" s="1125"/>
      <c r="AO21" s="277">
        <v>11.73</v>
      </c>
      <c r="AP21" s="278">
        <v>14.51</v>
      </c>
      <c r="AQ21" s="279">
        <v>-2.78</v>
      </c>
      <c r="AS21" s="280"/>
      <c r="AT21" s="276"/>
    </row>
    <row r="22" spans="1:46" s="248" customFormat="1" x14ac:dyDescent="0.15">
      <c r="A22" s="276"/>
      <c r="AK22" s="1123" t="s">
        <v>500</v>
      </c>
      <c r="AL22" s="1124"/>
      <c r="AM22" s="1124"/>
      <c r="AN22" s="1125"/>
      <c r="AO22" s="281">
        <v>97.4</v>
      </c>
      <c r="AP22" s="282">
        <v>95.5</v>
      </c>
      <c r="AQ22" s="283">
        <v>1.9</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16" t="s">
        <v>501</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x14ac:dyDescent="0.15">
      <c r="A27" s="288"/>
      <c r="AS27" s="243"/>
      <c r="AT27" s="243"/>
    </row>
    <row r="28" spans="1:46" ht="17.25" x14ac:dyDescent="0.15">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503</v>
      </c>
      <c r="AL29" s="248"/>
      <c r="AM29" s="248"/>
      <c r="AN29" s="248"/>
      <c r="AS29" s="290"/>
    </row>
    <row r="30" spans="1:46" ht="13.5" customHeight="1" x14ac:dyDescent="0.15">
      <c r="A30" s="247"/>
      <c r="AK30" s="250"/>
      <c r="AL30" s="251"/>
      <c r="AM30" s="251"/>
      <c r="AN30" s="252"/>
      <c r="AO30" s="1105" t="s">
        <v>482</v>
      </c>
      <c r="AP30" s="253"/>
      <c r="AQ30" s="254" t="s">
        <v>483</v>
      </c>
      <c r="AR30" s="255"/>
    </row>
    <row r="31" spans="1:46" x14ac:dyDescent="0.15">
      <c r="A31" s="247"/>
      <c r="AK31" s="256"/>
      <c r="AL31" s="257"/>
      <c r="AM31" s="257"/>
      <c r="AN31" s="258"/>
      <c r="AO31" s="1106"/>
      <c r="AP31" s="259" t="s">
        <v>484</v>
      </c>
      <c r="AQ31" s="260" t="s">
        <v>485</v>
      </c>
      <c r="AR31" s="261" t="s">
        <v>486</v>
      </c>
    </row>
    <row r="32" spans="1:46" ht="27" customHeight="1" x14ac:dyDescent="0.15">
      <c r="A32" s="247"/>
      <c r="AK32" s="1107" t="s">
        <v>504</v>
      </c>
      <c r="AL32" s="1108"/>
      <c r="AM32" s="1108"/>
      <c r="AN32" s="1109"/>
      <c r="AO32" s="291">
        <v>658532</v>
      </c>
      <c r="AP32" s="291">
        <v>105839</v>
      </c>
      <c r="AQ32" s="292">
        <v>89268</v>
      </c>
      <c r="AR32" s="293">
        <v>18.600000000000001</v>
      </c>
    </row>
    <row r="33" spans="1:46" ht="13.5" customHeight="1" x14ac:dyDescent="0.15">
      <c r="A33" s="247"/>
      <c r="AK33" s="1107" t="s">
        <v>505</v>
      </c>
      <c r="AL33" s="1108"/>
      <c r="AM33" s="1108"/>
      <c r="AN33" s="1109"/>
      <c r="AO33" s="291" t="s">
        <v>490</v>
      </c>
      <c r="AP33" s="291" t="s">
        <v>490</v>
      </c>
      <c r="AQ33" s="292" t="s">
        <v>490</v>
      </c>
      <c r="AR33" s="293" t="s">
        <v>490</v>
      </c>
    </row>
    <row r="34" spans="1:46" ht="27" customHeight="1" x14ac:dyDescent="0.15">
      <c r="A34" s="247"/>
      <c r="AK34" s="1107" t="s">
        <v>506</v>
      </c>
      <c r="AL34" s="1108"/>
      <c r="AM34" s="1108"/>
      <c r="AN34" s="1109"/>
      <c r="AO34" s="291" t="s">
        <v>490</v>
      </c>
      <c r="AP34" s="291" t="s">
        <v>490</v>
      </c>
      <c r="AQ34" s="292" t="s">
        <v>490</v>
      </c>
      <c r="AR34" s="293" t="s">
        <v>490</v>
      </c>
    </row>
    <row r="35" spans="1:46" ht="27" customHeight="1" x14ac:dyDescent="0.15">
      <c r="A35" s="247"/>
      <c r="AK35" s="1107" t="s">
        <v>507</v>
      </c>
      <c r="AL35" s="1108"/>
      <c r="AM35" s="1108"/>
      <c r="AN35" s="1109"/>
      <c r="AO35" s="291">
        <v>248397</v>
      </c>
      <c r="AP35" s="291">
        <v>39922</v>
      </c>
      <c r="AQ35" s="292">
        <v>17003</v>
      </c>
      <c r="AR35" s="293">
        <v>134.80000000000001</v>
      </c>
    </row>
    <row r="36" spans="1:46" ht="27" customHeight="1" x14ac:dyDescent="0.15">
      <c r="A36" s="247"/>
      <c r="AK36" s="1107" t="s">
        <v>508</v>
      </c>
      <c r="AL36" s="1108"/>
      <c r="AM36" s="1108"/>
      <c r="AN36" s="1109"/>
      <c r="AO36" s="291" t="s">
        <v>490</v>
      </c>
      <c r="AP36" s="291" t="s">
        <v>490</v>
      </c>
      <c r="AQ36" s="292">
        <v>5039</v>
      </c>
      <c r="AR36" s="293" t="s">
        <v>490</v>
      </c>
    </row>
    <row r="37" spans="1:46" ht="13.5" customHeight="1" x14ac:dyDescent="0.15">
      <c r="A37" s="247"/>
      <c r="AK37" s="1107" t="s">
        <v>509</v>
      </c>
      <c r="AL37" s="1108"/>
      <c r="AM37" s="1108"/>
      <c r="AN37" s="1109"/>
      <c r="AO37" s="291" t="s">
        <v>490</v>
      </c>
      <c r="AP37" s="291" t="s">
        <v>490</v>
      </c>
      <c r="AQ37" s="292">
        <v>909</v>
      </c>
      <c r="AR37" s="293" t="s">
        <v>490</v>
      </c>
    </row>
    <row r="38" spans="1:46" ht="27" customHeight="1" x14ac:dyDescent="0.15">
      <c r="A38" s="247"/>
      <c r="AK38" s="1110" t="s">
        <v>510</v>
      </c>
      <c r="AL38" s="1111"/>
      <c r="AM38" s="1111"/>
      <c r="AN38" s="1112"/>
      <c r="AO38" s="294" t="s">
        <v>490</v>
      </c>
      <c r="AP38" s="294" t="s">
        <v>490</v>
      </c>
      <c r="AQ38" s="295">
        <v>25</v>
      </c>
      <c r="AR38" s="283" t="s">
        <v>490</v>
      </c>
      <c r="AS38" s="290"/>
    </row>
    <row r="39" spans="1:46" x14ac:dyDescent="0.15">
      <c r="A39" s="247"/>
      <c r="AK39" s="1110" t="s">
        <v>511</v>
      </c>
      <c r="AL39" s="1111"/>
      <c r="AM39" s="1111"/>
      <c r="AN39" s="1112"/>
      <c r="AO39" s="291" t="s">
        <v>490</v>
      </c>
      <c r="AP39" s="291" t="s">
        <v>490</v>
      </c>
      <c r="AQ39" s="292">
        <v>-4913</v>
      </c>
      <c r="AR39" s="293" t="s">
        <v>490</v>
      </c>
      <c r="AS39" s="290"/>
    </row>
    <row r="40" spans="1:46" ht="27" customHeight="1" x14ac:dyDescent="0.15">
      <c r="A40" s="247"/>
      <c r="AK40" s="1107" t="s">
        <v>512</v>
      </c>
      <c r="AL40" s="1108"/>
      <c r="AM40" s="1108"/>
      <c r="AN40" s="1109"/>
      <c r="AO40" s="291">
        <v>-549785</v>
      </c>
      <c r="AP40" s="291">
        <v>-88361</v>
      </c>
      <c r="AQ40" s="292">
        <v>-72657</v>
      </c>
      <c r="AR40" s="293">
        <v>21.6</v>
      </c>
      <c r="AS40" s="290"/>
    </row>
    <row r="41" spans="1:46" x14ac:dyDescent="0.15">
      <c r="A41" s="247"/>
      <c r="AK41" s="1113" t="s">
        <v>288</v>
      </c>
      <c r="AL41" s="1114"/>
      <c r="AM41" s="1114"/>
      <c r="AN41" s="1115"/>
      <c r="AO41" s="291">
        <v>357144</v>
      </c>
      <c r="AP41" s="291">
        <v>57400</v>
      </c>
      <c r="AQ41" s="292">
        <v>34674</v>
      </c>
      <c r="AR41" s="293">
        <v>65.5</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513</v>
      </c>
    </row>
    <row r="48" spans="1:46" x14ac:dyDescent="0.15">
      <c r="A48" s="247"/>
      <c r="AK48" s="301" t="s">
        <v>514</v>
      </c>
      <c r="AL48" s="301"/>
      <c r="AM48" s="301"/>
      <c r="AN48" s="301"/>
      <c r="AO48" s="301"/>
      <c r="AP48" s="301"/>
      <c r="AQ48" s="302"/>
      <c r="AR48" s="301"/>
    </row>
    <row r="49" spans="1:44" ht="13.5" customHeight="1" x14ac:dyDescent="0.15">
      <c r="A49" s="247"/>
      <c r="AK49" s="303"/>
      <c r="AL49" s="304"/>
      <c r="AM49" s="1100" t="s">
        <v>482</v>
      </c>
      <c r="AN49" s="1102" t="s">
        <v>515</v>
      </c>
      <c r="AO49" s="1103"/>
      <c r="AP49" s="1103"/>
      <c r="AQ49" s="1103"/>
      <c r="AR49" s="1104"/>
    </row>
    <row r="50" spans="1:44" x14ac:dyDescent="0.15">
      <c r="A50" s="247"/>
      <c r="AK50" s="305"/>
      <c r="AL50" s="306"/>
      <c r="AM50" s="1101"/>
      <c r="AN50" s="307" t="s">
        <v>516</v>
      </c>
      <c r="AO50" s="308" t="s">
        <v>517</v>
      </c>
      <c r="AP50" s="309" t="s">
        <v>518</v>
      </c>
      <c r="AQ50" s="310" t="s">
        <v>519</v>
      </c>
      <c r="AR50" s="311" t="s">
        <v>520</v>
      </c>
    </row>
    <row r="51" spans="1:44" x14ac:dyDescent="0.15">
      <c r="A51" s="247"/>
      <c r="AK51" s="303" t="s">
        <v>521</v>
      </c>
      <c r="AL51" s="304"/>
      <c r="AM51" s="312">
        <v>408144</v>
      </c>
      <c r="AN51" s="313">
        <v>58549</v>
      </c>
      <c r="AO51" s="314">
        <v>51.9</v>
      </c>
      <c r="AP51" s="315">
        <v>125391</v>
      </c>
      <c r="AQ51" s="316">
        <v>-13.6</v>
      </c>
      <c r="AR51" s="317">
        <v>65.5</v>
      </c>
    </row>
    <row r="52" spans="1:44" x14ac:dyDescent="0.15">
      <c r="A52" s="247"/>
      <c r="AK52" s="318"/>
      <c r="AL52" s="319" t="s">
        <v>522</v>
      </c>
      <c r="AM52" s="320">
        <v>217038</v>
      </c>
      <c r="AN52" s="321">
        <v>31134</v>
      </c>
      <c r="AO52" s="322">
        <v>487.8</v>
      </c>
      <c r="AP52" s="323">
        <v>68516</v>
      </c>
      <c r="AQ52" s="324">
        <v>-18.2</v>
      </c>
      <c r="AR52" s="325">
        <v>506</v>
      </c>
    </row>
    <row r="53" spans="1:44" x14ac:dyDescent="0.15">
      <c r="A53" s="247"/>
      <c r="AK53" s="303" t="s">
        <v>523</v>
      </c>
      <c r="AL53" s="304"/>
      <c r="AM53" s="312">
        <v>280969</v>
      </c>
      <c r="AN53" s="313">
        <v>41576</v>
      </c>
      <c r="AO53" s="314">
        <v>-29</v>
      </c>
      <c r="AP53" s="315">
        <v>138402</v>
      </c>
      <c r="AQ53" s="316">
        <v>10.4</v>
      </c>
      <c r="AR53" s="317">
        <v>-39.4</v>
      </c>
    </row>
    <row r="54" spans="1:44" x14ac:dyDescent="0.15">
      <c r="A54" s="247"/>
      <c r="AK54" s="318"/>
      <c r="AL54" s="319" t="s">
        <v>522</v>
      </c>
      <c r="AM54" s="320">
        <v>62167</v>
      </c>
      <c r="AN54" s="321">
        <v>9199</v>
      </c>
      <c r="AO54" s="322">
        <v>-70.5</v>
      </c>
      <c r="AP54" s="323">
        <v>70652</v>
      </c>
      <c r="AQ54" s="324">
        <v>3.1</v>
      </c>
      <c r="AR54" s="325">
        <v>-73.599999999999994</v>
      </c>
    </row>
    <row r="55" spans="1:44" x14ac:dyDescent="0.15">
      <c r="A55" s="247"/>
      <c r="AK55" s="303" t="s">
        <v>524</v>
      </c>
      <c r="AL55" s="304"/>
      <c r="AM55" s="312">
        <v>420822</v>
      </c>
      <c r="AN55" s="313">
        <v>64042</v>
      </c>
      <c r="AO55" s="314">
        <v>54</v>
      </c>
      <c r="AP55" s="315">
        <v>146367</v>
      </c>
      <c r="AQ55" s="316">
        <v>5.8</v>
      </c>
      <c r="AR55" s="317">
        <v>48.2</v>
      </c>
    </row>
    <row r="56" spans="1:44" x14ac:dyDescent="0.15">
      <c r="A56" s="247"/>
      <c r="AK56" s="318"/>
      <c r="AL56" s="319" t="s">
        <v>522</v>
      </c>
      <c r="AM56" s="320">
        <v>267705</v>
      </c>
      <c r="AN56" s="321">
        <v>40740</v>
      </c>
      <c r="AO56" s="322">
        <v>342.9</v>
      </c>
      <c r="AP56" s="323">
        <v>79441</v>
      </c>
      <c r="AQ56" s="324">
        <v>12.4</v>
      </c>
      <c r="AR56" s="325">
        <v>330.5</v>
      </c>
    </row>
    <row r="57" spans="1:44" x14ac:dyDescent="0.15">
      <c r="A57" s="247"/>
      <c r="AK57" s="303" t="s">
        <v>525</v>
      </c>
      <c r="AL57" s="304"/>
      <c r="AM57" s="312">
        <v>289648</v>
      </c>
      <c r="AN57" s="313">
        <v>45194</v>
      </c>
      <c r="AO57" s="314">
        <v>-29.4</v>
      </c>
      <c r="AP57" s="315">
        <v>165181</v>
      </c>
      <c r="AQ57" s="316">
        <v>12.9</v>
      </c>
      <c r="AR57" s="317">
        <v>-42.3</v>
      </c>
    </row>
    <row r="58" spans="1:44" x14ac:dyDescent="0.15">
      <c r="A58" s="247"/>
      <c r="AK58" s="318"/>
      <c r="AL58" s="319" t="s">
        <v>522</v>
      </c>
      <c r="AM58" s="320">
        <v>199765</v>
      </c>
      <c r="AN58" s="321">
        <v>31169</v>
      </c>
      <c r="AO58" s="322">
        <v>-23.5</v>
      </c>
      <c r="AP58" s="323">
        <v>82246</v>
      </c>
      <c r="AQ58" s="324">
        <v>3.5</v>
      </c>
      <c r="AR58" s="325">
        <v>-27</v>
      </c>
    </row>
    <row r="59" spans="1:44" x14ac:dyDescent="0.15">
      <c r="A59" s="247"/>
      <c r="AK59" s="303" t="s">
        <v>526</v>
      </c>
      <c r="AL59" s="304"/>
      <c r="AM59" s="312">
        <v>314657</v>
      </c>
      <c r="AN59" s="313">
        <v>50572</v>
      </c>
      <c r="AO59" s="314">
        <v>11.9</v>
      </c>
      <c r="AP59" s="315">
        <v>166234</v>
      </c>
      <c r="AQ59" s="316">
        <v>0.6</v>
      </c>
      <c r="AR59" s="317">
        <v>11.3</v>
      </c>
    </row>
    <row r="60" spans="1:44" x14ac:dyDescent="0.15">
      <c r="A60" s="247"/>
      <c r="AK60" s="318"/>
      <c r="AL60" s="319" t="s">
        <v>522</v>
      </c>
      <c r="AM60" s="320">
        <v>131826</v>
      </c>
      <c r="AN60" s="321">
        <v>21187</v>
      </c>
      <c r="AO60" s="322">
        <v>-32</v>
      </c>
      <c r="AP60" s="323">
        <v>89789</v>
      </c>
      <c r="AQ60" s="324">
        <v>9.1999999999999993</v>
      </c>
      <c r="AR60" s="325">
        <v>-41.2</v>
      </c>
    </row>
    <row r="61" spans="1:44" x14ac:dyDescent="0.15">
      <c r="A61" s="247"/>
      <c r="AK61" s="303" t="s">
        <v>527</v>
      </c>
      <c r="AL61" s="326"/>
      <c r="AM61" s="312">
        <v>342848</v>
      </c>
      <c r="AN61" s="313">
        <v>51987</v>
      </c>
      <c r="AO61" s="314">
        <v>11.9</v>
      </c>
      <c r="AP61" s="315">
        <v>148315</v>
      </c>
      <c r="AQ61" s="327">
        <v>3.2</v>
      </c>
      <c r="AR61" s="317">
        <v>8.6999999999999993</v>
      </c>
    </row>
    <row r="62" spans="1:44" x14ac:dyDescent="0.15">
      <c r="A62" s="247"/>
      <c r="AK62" s="318"/>
      <c r="AL62" s="319" t="s">
        <v>522</v>
      </c>
      <c r="AM62" s="320">
        <v>175700</v>
      </c>
      <c r="AN62" s="321">
        <v>26686</v>
      </c>
      <c r="AO62" s="322">
        <v>140.9</v>
      </c>
      <c r="AP62" s="323">
        <v>78129</v>
      </c>
      <c r="AQ62" s="324">
        <v>2</v>
      </c>
      <c r="AR62" s="325">
        <v>138.9</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JeQwov5p+Ub93nJ5JWUaE1cUXzsG5MRfWJ5Wp1794FyJRseel4ZpajSvmrgbHtvJ77FL47OwsoFednf3Zqr5xw==" saltValue="vp6s9UGw4gHrBZyuPVuFz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479</v>
      </c>
    </row>
    <row r="121" spans="125:125" ht="13.5" hidden="1" customHeight="1" x14ac:dyDescent="0.15">
      <c r="DU121" s="241"/>
    </row>
  </sheetData>
  <sheetProtection algorithmName="SHA-512" hashValue="+LI6AvMsqnzqbAf+yNWUi11QneJF6nxYWrXuN3VSxnQTYBK9ffhyn+L2tlFazMFtXS1FgD6y89WZ+7761Q75Fg==" saltValue="51XmYYfoxIvhahhi7BDHb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479</v>
      </c>
    </row>
  </sheetData>
  <sheetProtection algorithmName="SHA-512" hashValue="HJt7FiS59925YbsM50dlJhrlop5gKCujJPn19/8NPlZbXwng3/XdtBAcQYK4Km9jW29JG6T0QX4zSWBmxrFtKA==" saltValue="nL8vs4o9rYK+emFUu8Zmm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26" t="s">
        <v>3</v>
      </c>
      <c r="D47" s="1126"/>
      <c r="E47" s="1127"/>
      <c r="F47" s="11">
        <v>25.04</v>
      </c>
      <c r="G47" s="12">
        <v>31.69</v>
      </c>
      <c r="H47" s="12">
        <v>37.549999999999997</v>
      </c>
      <c r="I47" s="12">
        <v>43.56</v>
      </c>
      <c r="J47" s="13">
        <v>48.22</v>
      </c>
    </row>
    <row r="48" spans="2:10" ht="57.75" customHeight="1" x14ac:dyDescent="0.15">
      <c r="B48" s="14"/>
      <c r="C48" s="1128" t="s">
        <v>4</v>
      </c>
      <c r="D48" s="1128"/>
      <c r="E48" s="1129"/>
      <c r="F48" s="15">
        <v>3.48</v>
      </c>
      <c r="G48" s="16">
        <v>4.1500000000000004</v>
      </c>
      <c r="H48" s="16">
        <v>7.8</v>
      </c>
      <c r="I48" s="16">
        <v>5.83</v>
      </c>
      <c r="J48" s="17">
        <v>7.49</v>
      </c>
    </row>
    <row r="49" spans="2:10" ht="57.75" customHeight="1" thickBot="1" x14ac:dyDescent="0.2">
      <c r="B49" s="18"/>
      <c r="C49" s="1130" t="s">
        <v>5</v>
      </c>
      <c r="D49" s="1130"/>
      <c r="E49" s="1131"/>
      <c r="F49" s="19">
        <v>5.91</v>
      </c>
      <c r="G49" s="20">
        <v>9.11</v>
      </c>
      <c r="H49" s="20">
        <v>8.02</v>
      </c>
      <c r="I49" s="20">
        <v>3.88</v>
      </c>
      <c r="J49" s="21">
        <v>6.85</v>
      </c>
    </row>
    <row r="50" spans="2:10" x14ac:dyDescent="0.15"/>
  </sheetData>
  <sheetProtection algorithmName="SHA-512" hashValue="uepQf2JUtA6MZDPrXGRkK6IegMyHR2IFXiZNSYNNYvso7IKDMxvlEXFULfUG2LKvziRm9F+sLvHL+v9PLAVgNA==" saltValue="ZpmNVLKDGcb8qQILN5cR8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55" zoomScaleNormal="5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36" t="s">
        <v>534</v>
      </c>
      <c r="D34" s="1136"/>
      <c r="E34" s="1137"/>
      <c r="F34" s="32">
        <v>3.47</v>
      </c>
      <c r="G34" s="33">
        <v>4.1399999999999997</v>
      </c>
      <c r="H34" s="33">
        <v>7.8</v>
      </c>
      <c r="I34" s="33">
        <v>5.82</v>
      </c>
      <c r="J34" s="34">
        <v>7.48</v>
      </c>
      <c r="K34" s="22"/>
      <c r="L34" s="22"/>
      <c r="M34" s="22"/>
      <c r="N34" s="22"/>
      <c r="O34" s="22"/>
      <c r="P34" s="22"/>
    </row>
    <row r="35" spans="1:16" ht="39" customHeight="1" x14ac:dyDescent="0.15">
      <c r="A35" s="22"/>
      <c r="B35" s="35"/>
      <c r="C35" s="1132" t="s">
        <v>535</v>
      </c>
      <c r="D35" s="1132"/>
      <c r="E35" s="1133"/>
      <c r="F35" s="36" t="s">
        <v>490</v>
      </c>
      <c r="G35" s="37" t="s">
        <v>490</v>
      </c>
      <c r="H35" s="37" t="s">
        <v>490</v>
      </c>
      <c r="I35" s="37" t="s">
        <v>490</v>
      </c>
      <c r="J35" s="38">
        <v>2.2599999999999998</v>
      </c>
      <c r="K35" s="22"/>
      <c r="L35" s="22"/>
      <c r="M35" s="22"/>
      <c r="N35" s="22"/>
      <c r="O35" s="22"/>
      <c r="P35" s="22"/>
    </row>
    <row r="36" spans="1:16" ht="39" customHeight="1" x14ac:dyDescent="0.15">
      <c r="A36" s="22"/>
      <c r="B36" s="35"/>
      <c r="C36" s="1132" t="s">
        <v>536</v>
      </c>
      <c r="D36" s="1132"/>
      <c r="E36" s="1133"/>
      <c r="F36" s="36" t="s">
        <v>490</v>
      </c>
      <c r="G36" s="37" t="s">
        <v>490</v>
      </c>
      <c r="H36" s="37" t="s">
        <v>490</v>
      </c>
      <c r="I36" s="37" t="s">
        <v>490</v>
      </c>
      <c r="J36" s="38">
        <v>1.87</v>
      </c>
      <c r="K36" s="22"/>
      <c r="L36" s="22"/>
      <c r="M36" s="22"/>
      <c r="N36" s="22"/>
      <c r="O36" s="22"/>
      <c r="P36" s="22"/>
    </row>
    <row r="37" spans="1:16" ht="39" customHeight="1" x14ac:dyDescent="0.15">
      <c r="A37" s="22"/>
      <c r="B37" s="35"/>
      <c r="C37" s="1132" t="s">
        <v>537</v>
      </c>
      <c r="D37" s="1132"/>
      <c r="E37" s="1133"/>
      <c r="F37" s="36">
        <v>0.64</v>
      </c>
      <c r="G37" s="37">
        <v>0.48</v>
      </c>
      <c r="H37" s="37">
        <v>0.49</v>
      </c>
      <c r="I37" s="37">
        <v>0.73</v>
      </c>
      <c r="J37" s="38">
        <v>0.72</v>
      </c>
      <c r="K37" s="22"/>
      <c r="L37" s="22"/>
      <c r="M37" s="22"/>
      <c r="N37" s="22"/>
      <c r="O37" s="22"/>
      <c r="P37" s="22"/>
    </row>
    <row r="38" spans="1:16" ht="39" customHeight="1" x14ac:dyDescent="0.15">
      <c r="A38" s="22"/>
      <c r="B38" s="35"/>
      <c r="C38" s="1132" t="s">
        <v>538</v>
      </c>
      <c r="D38" s="1132"/>
      <c r="E38" s="1133"/>
      <c r="F38" s="36" t="s">
        <v>490</v>
      </c>
      <c r="G38" s="37" t="s">
        <v>490</v>
      </c>
      <c r="H38" s="37" t="s">
        <v>490</v>
      </c>
      <c r="I38" s="37" t="s">
        <v>490</v>
      </c>
      <c r="J38" s="38">
        <v>0.57999999999999996</v>
      </c>
      <c r="K38" s="22"/>
      <c r="L38" s="22"/>
      <c r="M38" s="22"/>
      <c r="N38" s="22"/>
      <c r="O38" s="22"/>
      <c r="P38" s="22"/>
    </row>
    <row r="39" spans="1:16" ht="39" customHeight="1" x14ac:dyDescent="0.15">
      <c r="A39" s="22"/>
      <c r="B39" s="35"/>
      <c r="C39" s="1132" t="s">
        <v>539</v>
      </c>
      <c r="D39" s="1132"/>
      <c r="E39" s="1133"/>
      <c r="F39" s="36" t="s">
        <v>490</v>
      </c>
      <c r="G39" s="37" t="s">
        <v>490</v>
      </c>
      <c r="H39" s="37" t="s">
        <v>490</v>
      </c>
      <c r="I39" s="37" t="s">
        <v>490</v>
      </c>
      <c r="J39" s="38">
        <v>0.08</v>
      </c>
      <c r="K39" s="22"/>
      <c r="L39" s="22"/>
      <c r="M39" s="22"/>
      <c r="N39" s="22"/>
      <c r="O39" s="22"/>
      <c r="P39" s="22"/>
    </row>
    <row r="40" spans="1:16" ht="39" customHeight="1" x14ac:dyDescent="0.15">
      <c r="A40" s="22"/>
      <c r="B40" s="35"/>
      <c r="C40" s="1132" t="s">
        <v>540</v>
      </c>
      <c r="D40" s="1132"/>
      <c r="E40" s="1133"/>
      <c r="F40" s="36" t="s">
        <v>490</v>
      </c>
      <c r="G40" s="37" t="s">
        <v>490</v>
      </c>
      <c r="H40" s="37" t="s">
        <v>490</v>
      </c>
      <c r="I40" s="37" t="s">
        <v>490</v>
      </c>
      <c r="J40" s="38">
        <v>0.04</v>
      </c>
      <c r="K40" s="22"/>
      <c r="L40" s="22"/>
      <c r="M40" s="22"/>
      <c r="N40" s="22"/>
      <c r="O40" s="22"/>
      <c r="P40" s="22"/>
    </row>
    <row r="41" spans="1:16" ht="39" customHeight="1" x14ac:dyDescent="0.15">
      <c r="A41" s="22"/>
      <c r="B41" s="35"/>
      <c r="C41" s="1132"/>
      <c r="D41" s="1132"/>
      <c r="E41" s="1133"/>
      <c r="F41" s="36"/>
      <c r="G41" s="37"/>
      <c r="H41" s="37"/>
      <c r="I41" s="37"/>
      <c r="J41" s="38"/>
      <c r="K41" s="22"/>
      <c r="L41" s="22"/>
      <c r="M41" s="22"/>
      <c r="N41" s="22"/>
      <c r="O41" s="22"/>
      <c r="P41" s="22"/>
    </row>
    <row r="42" spans="1:16" ht="39" customHeight="1" x14ac:dyDescent="0.15">
      <c r="A42" s="22"/>
      <c r="B42" s="39"/>
      <c r="C42" s="1132" t="s">
        <v>541</v>
      </c>
      <c r="D42" s="1132"/>
      <c r="E42" s="1133"/>
      <c r="F42" s="36" t="s">
        <v>490</v>
      </c>
      <c r="G42" s="37" t="s">
        <v>490</v>
      </c>
      <c r="H42" s="37" t="s">
        <v>490</v>
      </c>
      <c r="I42" s="37" t="s">
        <v>490</v>
      </c>
      <c r="J42" s="38" t="s">
        <v>490</v>
      </c>
      <c r="K42" s="22"/>
      <c r="L42" s="22"/>
      <c r="M42" s="22"/>
      <c r="N42" s="22"/>
      <c r="O42" s="22"/>
      <c r="P42" s="22"/>
    </row>
    <row r="43" spans="1:16" ht="39" customHeight="1" thickBot="1" x14ac:dyDescent="0.2">
      <c r="A43" s="22"/>
      <c r="B43" s="40"/>
      <c r="C43" s="1134" t="s">
        <v>542</v>
      </c>
      <c r="D43" s="1134"/>
      <c r="E43" s="1135"/>
      <c r="F43" s="41">
        <v>1.29</v>
      </c>
      <c r="G43" s="42">
        <v>1.18</v>
      </c>
      <c r="H43" s="42">
        <v>1.96</v>
      </c>
      <c r="I43" s="42">
        <v>3.67</v>
      </c>
      <c r="J43" s="43" t="s">
        <v>490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sy50bkettr32+gIgaT7qUSzPfY03O1jUAWsh+xnpSWB77aQkIkrvSItsRe6xf6yZNc44CbqkGv7Efjcxcmz/HQ==" saltValue="MeSGoKn94nMln2gdVsjwR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55" zoomScaleNormal="5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15">
      <c r="A45" s="46"/>
      <c r="B45" s="1161" t="s">
        <v>9</v>
      </c>
      <c r="C45" s="1162"/>
      <c r="D45" s="56"/>
      <c r="E45" s="1167" t="s">
        <v>10</v>
      </c>
      <c r="F45" s="1167"/>
      <c r="G45" s="1167"/>
      <c r="H45" s="1167"/>
      <c r="I45" s="1167"/>
      <c r="J45" s="1168"/>
      <c r="K45" s="57">
        <v>760</v>
      </c>
      <c r="L45" s="58">
        <v>730</v>
      </c>
      <c r="M45" s="58">
        <v>720</v>
      </c>
      <c r="N45" s="58">
        <v>687</v>
      </c>
      <c r="O45" s="59">
        <v>659</v>
      </c>
      <c r="P45" s="46"/>
      <c r="Q45" s="46"/>
      <c r="R45" s="46"/>
      <c r="S45" s="46"/>
      <c r="T45" s="46"/>
      <c r="U45" s="46"/>
    </row>
    <row r="46" spans="1:21" ht="30.75" customHeight="1" x14ac:dyDescent="0.15">
      <c r="A46" s="46"/>
      <c r="B46" s="1163"/>
      <c r="C46" s="1164"/>
      <c r="D46" s="60"/>
      <c r="E46" s="1140" t="s">
        <v>11</v>
      </c>
      <c r="F46" s="1140"/>
      <c r="G46" s="1140"/>
      <c r="H46" s="1140"/>
      <c r="I46" s="1140"/>
      <c r="J46" s="1141"/>
      <c r="K46" s="61" t="s">
        <v>490</v>
      </c>
      <c r="L46" s="62" t="s">
        <v>490</v>
      </c>
      <c r="M46" s="62" t="s">
        <v>490</v>
      </c>
      <c r="N46" s="62" t="s">
        <v>490</v>
      </c>
      <c r="O46" s="63" t="s">
        <v>490</v>
      </c>
      <c r="P46" s="46"/>
      <c r="Q46" s="46"/>
      <c r="R46" s="46"/>
      <c r="S46" s="46"/>
      <c r="T46" s="46"/>
      <c r="U46" s="46"/>
    </row>
    <row r="47" spans="1:21" ht="30.75" customHeight="1" x14ac:dyDescent="0.15">
      <c r="A47" s="46"/>
      <c r="B47" s="1163"/>
      <c r="C47" s="1164"/>
      <c r="D47" s="60"/>
      <c r="E47" s="1140" t="s">
        <v>12</v>
      </c>
      <c r="F47" s="1140"/>
      <c r="G47" s="1140"/>
      <c r="H47" s="1140"/>
      <c r="I47" s="1140"/>
      <c r="J47" s="1141"/>
      <c r="K47" s="61" t="s">
        <v>490</v>
      </c>
      <c r="L47" s="62" t="s">
        <v>490</v>
      </c>
      <c r="M47" s="62" t="s">
        <v>490</v>
      </c>
      <c r="N47" s="62" t="s">
        <v>490</v>
      </c>
      <c r="O47" s="63" t="s">
        <v>490</v>
      </c>
      <c r="P47" s="46"/>
      <c r="Q47" s="46"/>
      <c r="R47" s="46"/>
      <c r="S47" s="46"/>
      <c r="T47" s="46"/>
      <c r="U47" s="46"/>
    </row>
    <row r="48" spans="1:21" ht="30.75" customHeight="1" x14ac:dyDescent="0.15">
      <c r="A48" s="46"/>
      <c r="B48" s="1163"/>
      <c r="C48" s="1164"/>
      <c r="D48" s="60"/>
      <c r="E48" s="1140" t="s">
        <v>13</v>
      </c>
      <c r="F48" s="1140"/>
      <c r="G48" s="1140"/>
      <c r="H48" s="1140"/>
      <c r="I48" s="1140"/>
      <c r="J48" s="1141"/>
      <c r="K48" s="61">
        <v>234</v>
      </c>
      <c r="L48" s="62">
        <v>247</v>
      </c>
      <c r="M48" s="62">
        <v>255</v>
      </c>
      <c r="N48" s="62">
        <v>262</v>
      </c>
      <c r="O48" s="63">
        <v>248</v>
      </c>
      <c r="P48" s="46"/>
      <c r="Q48" s="46"/>
      <c r="R48" s="46"/>
      <c r="S48" s="46"/>
      <c r="T48" s="46"/>
      <c r="U48" s="46"/>
    </row>
    <row r="49" spans="1:21" ht="30.75" customHeight="1" x14ac:dyDescent="0.15">
      <c r="A49" s="46"/>
      <c r="B49" s="1163"/>
      <c r="C49" s="1164"/>
      <c r="D49" s="60"/>
      <c r="E49" s="1140" t="s">
        <v>14</v>
      </c>
      <c r="F49" s="1140"/>
      <c r="G49" s="1140"/>
      <c r="H49" s="1140"/>
      <c r="I49" s="1140"/>
      <c r="J49" s="1141"/>
      <c r="K49" s="61" t="s">
        <v>490</v>
      </c>
      <c r="L49" s="62" t="s">
        <v>490</v>
      </c>
      <c r="M49" s="62" t="s">
        <v>490</v>
      </c>
      <c r="N49" s="62" t="s">
        <v>490</v>
      </c>
      <c r="O49" s="63" t="s">
        <v>490</v>
      </c>
      <c r="P49" s="46"/>
      <c r="Q49" s="46"/>
      <c r="R49" s="46"/>
      <c r="S49" s="46"/>
      <c r="T49" s="46"/>
      <c r="U49" s="46"/>
    </row>
    <row r="50" spans="1:21" ht="30.75" customHeight="1" x14ac:dyDescent="0.15">
      <c r="A50" s="46"/>
      <c r="B50" s="1163"/>
      <c r="C50" s="1164"/>
      <c r="D50" s="60"/>
      <c r="E50" s="1140" t="s">
        <v>15</v>
      </c>
      <c r="F50" s="1140"/>
      <c r="G50" s="1140"/>
      <c r="H50" s="1140"/>
      <c r="I50" s="1140"/>
      <c r="J50" s="1141"/>
      <c r="K50" s="61" t="s">
        <v>490</v>
      </c>
      <c r="L50" s="62" t="s">
        <v>490</v>
      </c>
      <c r="M50" s="62" t="s">
        <v>490</v>
      </c>
      <c r="N50" s="62" t="s">
        <v>490</v>
      </c>
      <c r="O50" s="63" t="s">
        <v>490</v>
      </c>
      <c r="P50" s="46"/>
      <c r="Q50" s="46"/>
      <c r="R50" s="46"/>
      <c r="S50" s="46"/>
      <c r="T50" s="46"/>
      <c r="U50" s="46"/>
    </row>
    <row r="51" spans="1:21" ht="30.75" customHeight="1" x14ac:dyDescent="0.15">
      <c r="A51" s="46"/>
      <c r="B51" s="1165"/>
      <c r="C51" s="1166"/>
      <c r="D51" s="64"/>
      <c r="E51" s="1140" t="s">
        <v>16</v>
      </c>
      <c r="F51" s="1140"/>
      <c r="G51" s="1140"/>
      <c r="H51" s="1140"/>
      <c r="I51" s="1140"/>
      <c r="J51" s="1141"/>
      <c r="K51" s="61">
        <v>0</v>
      </c>
      <c r="L51" s="62">
        <v>0</v>
      </c>
      <c r="M51" s="62">
        <v>0</v>
      </c>
      <c r="N51" s="62">
        <v>0</v>
      </c>
      <c r="O51" s="63" t="s">
        <v>490</v>
      </c>
      <c r="P51" s="46"/>
      <c r="Q51" s="46"/>
      <c r="R51" s="46"/>
      <c r="S51" s="46"/>
      <c r="T51" s="46"/>
      <c r="U51" s="46"/>
    </row>
    <row r="52" spans="1:21" ht="30.75" customHeight="1" x14ac:dyDescent="0.15">
      <c r="A52" s="46"/>
      <c r="B52" s="1138" t="s">
        <v>17</v>
      </c>
      <c r="C52" s="1139"/>
      <c r="D52" s="64"/>
      <c r="E52" s="1140" t="s">
        <v>18</v>
      </c>
      <c r="F52" s="1140"/>
      <c r="G52" s="1140"/>
      <c r="H52" s="1140"/>
      <c r="I52" s="1140"/>
      <c r="J52" s="1141"/>
      <c r="K52" s="61">
        <v>634</v>
      </c>
      <c r="L52" s="62">
        <v>619</v>
      </c>
      <c r="M52" s="62">
        <v>587</v>
      </c>
      <c r="N52" s="62">
        <v>564</v>
      </c>
      <c r="O52" s="63">
        <v>549</v>
      </c>
      <c r="P52" s="46"/>
      <c r="Q52" s="46"/>
      <c r="R52" s="46"/>
      <c r="S52" s="46"/>
      <c r="T52" s="46"/>
      <c r="U52" s="46"/>
    </row>
    <row r="53" spans="1:21" ht="30.75" customHeight="1" thickBot="1" x14ac:dyDescent="0.2">
      <c r="A53" s="46"/>
      <c r="B53" s="1142" t="s">
        <v>19</v>
      </c>
      <c r="C53" s="1143"/>
      <c r="D53" s="65"/>
      <c r="E53" s="1144" t="s">
        <v>20</v>
      </c>
      <c r="F53" s="1144"/>
      <c r="G53" s="1144"/>
      <c r="H53" s="1144"/>
      <c r="I53" s="1144"/>
      <c r="J53" s="1145"/>
      <c r="K53" s="66">
        <v>360</v>
      </c>
      <c r="L53" s="67">
        <v>358</v>
      </c>
      <c r="M53" s="67">
        <v>388</v>
      </c>
      <c r="N53" s="67">
        <v>385</v>
      </c>
      <c r="O53" s="68">
        <v>358</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15">
      <c r="B58" s="1146" t="s">
        <v>24</v>
      </c>
      <c r="C58" s="1147"/>
      <c r="D58" s="1152" t="s">
        <v>25</v>
      </c>
      <c r="E58" s="1153"/>
      <c r="F58" s="1153"/>
      <c r="G58" s="1153"/>
      <c r="H58" s="1153"/>
      <c r="I58" s="1153"/>
      <c r="J58" s="1154"/>
      <c r="K58" s="81"/>
      <c r="L58" s="82"/>
      <c r="M58" s="82"/>
      <c r="N58" s="82"/>
      <c r="O58" s="83"/>
    </row>
    <row r="59" spans="1:21" ht="31.5" customHeight="1" x14ac:dyDescent="0.15">
      <c r="B59" s="1148"/>
      <c r="C59" s="1149"/>
      <c r="D59" s="1155" t="s">
        <v>26</v>
      </c>
      <c r="E59" s="1156"/>
      <c r="F59" s="1156"/>
      <c r="G59" s="1156"/>
      <c r="H59" s="1156"/>
      <c r="I59" s="1156"/>
      <c r="J59" s="1157"/>
      <c r="K59" s="84"/>
      <c r="L59" s="85"/>
      <c r="M59" s="85"/>
      <c r="N59" s="85"/>
      <c r="O59" s="86"/>
    </row>
    <row r="60" spans="1:21" ht="31.5" customHeight="1" thickBot="1" x14ac:dyDescent="0.2">
      <c r="B60" s="1150"/>
      <c r="C60" s="1151"/>
      <c r="D60" s="1158" t="s">
        <v>27</v>
      </c>
      <c r="E60" s="1159"/>
      <c r="F60" s="1159"/>
      <c r="G60" s="1159"/>
      <c r="H60" s="1159"/>
      <c r="I60" s="1159"/>
      <c r="J60" s="1160"/>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oDJL2ZzZrg9YHw1xNY980FR+5Zg4nC/GuvRWgzlpeGZtORUf3ykviglwwE50f0onrEy1kLyQ49ikzJUeKzEvLw==" saltValue="u84eW/JSAbb3YkDQJ6AH9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529</v>
      </c>
      <c r="J40" s="101" t="s">
        <v>530</v>
      </c>
      <c r="K40" s="101" t="s">
        <v>531</v>
      </c>
      <c r="L40" s="101" t="s">
        <v>532</v>
      </c>
      <c r="M40" s="102" t="s">
        <v>533</v>
      </c>
    </row>
    <row r="41" spans="2:13" ht="27.75" customHeight="1" x14ac:dyDescent="0.15">
      <c r="B41" s="1181" t="s">
        <v>30</v>
      </c>
      <c r="C41" s="1182"/>
      <c r="D41" s="103"/>
      <c r="E41" s="1183" t="s">
        <v>31</v>
      </c>
      <c r="F41" s="1183"/>
      <c r="G41" s="1183"/>
      <c r="H41" s="1184"/>
      <c r="I41" s="330">
        <v>6881</v>
      </c>
      <c r="J41" s="331">
        <v>6535</v>
      </c>
      <c r="K41" s="331">
        <v>6283</v>
      </c>
      <c r="L41" s="331">
        <v>5975</v>
      </c>
      <c r="M41" s="332">
        <v>5639</v>
      </c>
    </row>
    <row r="42" spans="2:13" ht="27.75" customHeight="1" x14ac:dyDescent="0.15">
      <c r="B42" s="1171"/>
      <c r="C42" s="1172"/>
      <c r="D42" s="104"/>
      <c r="E42" s="1175" t="s">
        <v>32</v>
      </c>
      <c r="F42" s="1175"/>
      <c r="G42" s="1175"/>
      <c r="H42" s="1176"/>
      <c r="I42" s="333" t="s">
        <v>490</v>
      </c>
      <c r="J42" s="334" t="s">
        <v>490</v>
      </c>
      <c r="K42" s="334" t="s">
        <v>490</v>
      </c>
      <c r="L42" s="334" t="s">
        <v>490</v>
      </c>
      <c r="M42" s="335" t="s">
        <v>490</v>
      </c>
    </row>
    <row r="43" spans="2:13" ht="27.75" customHeight="1" x14ac:dyDescent="0.15">
      <c r="B43" s="1171"/>
      <c r="C43" s="1172"/>
      <c r="D43" s="104"/>
      <c r="E43" s="1175" t="s">
        <v>33</v>
      </c>
      <c r="F43" s="1175"/>
      <c r="G43" s="1175"/>
      <c r="H43" s="1176"/>
      <c r="I43" s="333">
        <v>2183</v>
      </c>
      <c r="J43" s="334">
        <v>1996</v>
      </c>
      <c r="K43" s="334">
        <v>1824</v>
      </c>
      <c r="L43" s="334">
        <v>1740</v>
      </c>
      <c r="M43" s="335">
        <v>1550</v>
      </c>
    </row>
    <row r="44" spans="2:13" ht="27.75" customHeight="1" x14ac:dyDescent="0.15">
      <c r="B44" s="1171"/>
      <c r="C44" s="1172"/>
      <c r="D44" s="104"/>
      <c r="E44" s="1175" t="s">
        <v>34</v>
      </c>
      <c r="F44" s="1175"/>
      <c r="G44" s="1175"/>
      <c r="H44" s="1176"/>
      <c r="I44" s="333" t="s">
        <v>490</v>
      </c>
      <c r="J44" s="334" t="s">
        <v>490</v>
      </c>
      <c r="K44" s="334" t="s">
        <v>490</v>
      </c>
      <c r="L44" s="334" t="s">
        <v>490</v>
      </c>
      <c r="M44" s="335" t="s">
        <v>490</v>
      </c>
    </row>
    <row r="45" spans="2:13" ht="27.75" customHeight="1" x14ac:dyDescent="0.15">
      <c r="B45" s="1171"/>
      <c r="C45" s="1172"/>
      <c r="D45" s="104"/>
      <c r="E45" s="1175" t="s">
        <v>35</v>
      </c>
      <c r="F45" s="1175"/>
      <c r="G45" s="1175"/>
      <c r="H45" s="1176"/>
      <c r="I45" s="333">
        <v>690</v>
      </c>
      <c r="J45" s="334">
        <v>574</v>
      </c>
      <c r="K45" s="334">
        <v>562</v>
      </c>
      <c r="L45" s="334">
        <v>676</v>
      </c>
      <c r="M45" s="335">
        <v>694</v>
      </c>
    </row>
    <row r="46" spans="2:13" ht="27.75" customHeight="1" x14ac:dyDescent="0.15">
      <c r="B46" s="1171"/>
      <c r="C46" s="1172"/>
      <c r="D46" s="105"/>
      <c r="E46" s="1175" t="s">
        <v>36</v>
      </c>
      <c r="F46" s="1175"/>
      <c r="G46" s="1175"/>
      <c r="H46" s="1176"/>
      <c r="I46" s="333" t="s">
        <v>490</v>
      </c>
      <c r="J46" s="334" t="s">
        <v>490</v>
      </c>
      <c r="K46" s="334" t="s">
        <v>490</v>
      </c>
      <c r="L46" s="334" t="s">
        <v>490</v>
      </c>
      <c r="M46" s="335" t="s">
        <v>490</v>
      </c>
    </row>
    <row r="47" spans="2:13" ht="27.75" customHeight="1" x14ac:dyDescent="0.15">
      <c r="B47" s="1171"/>
      <c r="C47" s="1172"/>
      <c r="D47" s="106"/>
      <c r="E47" s="1185" t="s">
        <v>37</v>
      </c>
      <c r="F47" s="1186"/>
      <c r="G47" s="1186"/>
      <c r="H47" s="1187"/>
      <c r="I47" s="333" t="s">
        <v>490</v>
      </c>
      <c r="J47" s="334" t="s">
        <v>490</v>
      </c>
      <c r="K47" s="334" t="s">
        <v>490</v>
      </c>
      <c r="L47" s="334" t="s">
        <v>490</v>
      </c>
      <c r="M47" s="335" t="s">
        <v>490</v>
      </c>
    </row>
    <row r="48" spans="2:13" ht="27.75" customHeight="1" x14ac:dyDescent="0.15">
      <c r="B48" s="1171"/>
      <c r="C48" s="1172"/>
      <c r="D48" s="104"/>
      <c r="E48" s="1175" t="s">
        <v>38</v>
      </c>
      <c r="F48" s="1175"/>
      <c r="G48" s="1175"/>
      <c r="H48" s="1176"/>
      <c r="I48" s="333" t="s">
        <v>490</v>
      </c>
      <c r="J48" s="334" t="s">
        <v>490</v>
      </c>
      <c r="K48" s="334" t="s">
        <v>490</v>
      </c>
      <c r="L48" s="334" t="s">
        <v>490</v>
      </c>
      <c r="M48" s="335" t="s">
        <v>490</v>
      </c>
    </row>
    <row r="49" spans="2:13" ht="27.75" customHeight="1" x14ac:dyDescent="0.15">
      <c r="B49" s="1173"/>
      <c r="C49" s="1174"/>
      <c r="D49" s="104"/>
      <c r="E49" s="1175" t="s">
        <v>39</v>
      </c>
      <c r="F49" s="1175"/>
      <c r="G49" s="1175"/>
      <c r="H49" s="1176"/>
      <c r="I49" s="333" t="s">
        <v>490</v>
      </c>
      <c r="J49" s="334" t="s">
        <v>490</v>
      </c>
      <c r="K49" s="334" t="s">
        <v>490</v>
      </c>
      <c r="L49" s="334" t="s">
        <v>490</v>
      </c>
      <c r="M49" s="335" t="s">
        <v>490</v>
      </c>
    </row>
    <row r="50" spans="2:13" ht="27.75" customHeight="1" x14ac:dyDescent="0.15">
      <c r="B50" s="1169" t="s">
        <v>40</v>
      </c>
      <c r="C50" s="1170"/>
      <c r="D50" s="107"/>
      <c r="E50" s="1175" t="s">
        <v>41</v>
      </c>
      <c r="F50" s="1175"/>
      <c r="G50" s="1175"/>
      <c r="H50" s="1176"/>
      <c r="I50" s="333">
        <v>1348</v>
      </c>
      <c r="J50" s="334">
        <v>1829</v>
      </c>
      <c r="K50" s="334">
        <v>2103</v>
      </c>
      <c r="L50" s="334">
        <v>2488</v>
      </c>
      <c r="M50" s="335">
        <v>2653</v>
      </c>
    </row>
    <row r="51" spans="2:13" ht="27.75" customHeight="1" x14ac:dyDescent="0.15">
      <c r="B51" s="1171"/>
      <c r="C51" s="1172"/>
      <c r="D51" s="104"/>
      <c r="E51" s="1175" t="s">
        <v>42</v>
      </c>
      <c r="F51" s="1175"/>
      <c r="G51" s="1175"/>
      <c r="H51" s="1176"/>
      <c r="I51" s="333" t="s">
        <v>490</v>
      </c>
      <c r="J51" s="334" t="s">
        <v>490</v>
      </c>
      <c r="K51" s="334" t="s">
        <v>490</v>
      </c>
      <c r="L51" s="334" t="s">
        <v>490</v>
      </c>
      <c r="M51" s="335" t="s">
        <v>490</v>
      </c>
    </row>
    <row r="52" spans="2:13" ht="27.75" customHeight="1" x14ac:dyDescent="0.15">
      <c r="B52" s="1173"/>
      <c r="C52" s="1174"/>
      <c r="D52" s="104"/>
      <c r="E52" s="1175" t="s">
        <v>43</v>
      </c>
      <c r="F52" s="1175"/>
      <c r="G52" s="1175"/>
      <c r="H52" s="1176"/>
      <c r="I52" s="333">
        <v>6032</v>
      </c>
      <c r="J52" s="334">
        <v>5753</v>
      </c>
      <c r="K52" s="334">
        <v>5607</v>
      </c>
      <c r="L52" s="334">
        <v>5364</v>
      </c>
      <c r="M52" s="335">
        <v>5044</v>
      </c>
    </row>
    <row r="53" spans="2:13" ht="27.75" customHeight="1" thickBot="1" x14ac:dyDescent="0.2">
      <c r="B53" s="1177" t="s">
        <v>19</v>
      </c>
      <c r="C53" s="1178"/>
      <c r="D53" s="108"/>
      <c r="E53" s="1179" t="s">
        <v>44</v>
      </c>
      <c r="F53" s="1179"/>
      <c r="G53" s="1179"/>
      <c r="H53" s="1180"/>
      <c r="I53" s="336">
        <v>2374</v>
      </c>
      <c r="J53" s="337">
        <v>1524</v>
      </c>
      <c r="K53" s="337">
        <v>958</v>
      </c>
      <c r="L53" s="337">
        <v>540</v>
      </c>
      <c r="M53" s="338">
        <v>186</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wgaKaE3Fg9tnT0x3TQYW56bXOI3ETLoPVQuOWOcbr4hUdbN6SlvcLUELHox70lacrMp6qYB5Vr6exIq06xcWjg==" saltValue="kHY9+CQHSQpyFcFmO6jaS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70" zoomScaleNormal="70" zoomScaleSheetLayoutView="100" workbookViewId="0">
      <selection sqref="A1:A1048576"/>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531</v>
      </c>
      <c r="G54" s="117" t="s">
        <v>532</v>
      </c>
      <c r="H54" s="118" t="s">
        <v>533</v>
      </c>
    </row>
    <row r="55" spans="2:8" ht="52.5" customHeight="1" x14ac:dyDescent="0.15">
      <c r="B55" s="119"/>
      <c r="C55" s="1196" t="s">
        <v>46</v>
      </c>
      <c r="D55" s="1196"/>
      <c r="E55" s="1197"/>
      <c r="F55" s="339">
        <v>1336</v>
      </c>
      <c r="G55" s="339">
        <v>1544</v>
      </c>
      <c r="H55" s="340">
        <v>1728</v>
      </c>
    </row>
    <row r="56" spans="2:8" ht="52.5" customHeight="1" x14ac:dyDescent="0.15">
      <c r="B56" s="120"/>
      <c r="C56" s="1198" t="s">
        <v>47</v>
      </c>
      <c r="D56" s="1198"/>
      <c r="E56" s="1199"/>
      <c r="F56" s="341">
        <v>294</v>
      </c>
      <c r="G56" s="341">
        <v>356</v>
      </c>
      <c r="H56" s="342">
        <v>360</v>
      </c>
    </row>
    <row r="57" spans="2:8" ht="53.25" customHeight="1" x14ac:dyDescent="0.15">
      <c r="B57" s="120"/>
      <c r="C57" s="1200" t="s">
        <v>48</v>
      </c>
      <c r="D57" s="1200"/>
      <c r="E57" s="1201"/>
      <c r="F57" s="343">
        <v>282</v>
      </c>
      <c r="G57" s="343">
        <v>414</v>
      </c>
      <c r="H57" s="344">
        <v>395</v>
      </c>
    </row>
    <row r="58" spans="2:8" ht="45.75" customHeight="1" x14ac:dyDescent="0.15">
      <c r="B58" s="121"/>
      <c r="C58" s="1188" t="s">
        <v>49</v>
      </c>
      <c r="D58" s="1189"/>
      <c r="E58" s="1190"/>
      <c r="F58" s="345"/>
      <c r="G58" s="345"/>
      <c r="H58" s="346"/>
    </row>
    <row r="59" spans="2:8" ht="45.75" customHeight="1" x14ac:dyDescent="0.15">
      <c r="B59" s="121"/>
      <c r="C59" s="1188" t="s">
        <v>49</v>
      </c>
      <c r="D59" s="1189"/>
      <c r="E59" s="1190"/>
      <c r="F59" s="345"/>
      <c r="G59" s="345"/>
      <c r="H59" s="346"/>
    </row>
    <row r="60" spans="2:8" ht="45.75" customHeight="1" x14ac:dyDescent="0.15">
      <c r="B60" s="121"/>
      <c r="C60" s="1188" t="s">
        <v>49</v>
      </c>
      <c r="D60" s="1189"/>
      <c r="E60" s="1190"/>
      <c r="F60" s="345"/>
      <c r="G60" s="345"/>
      <c r="H60" s="346"/>
    </row>
    <row r="61" spans="2:8" ht="45.75" customHeight="1" x14ac:dyDescent="0.15">
      <c r="B61" s="121"/>
      <c r="C61" s="1188" t="s">
        <v>49</v>
      </c>
      <c r="D61" s="1189"/>
      <c r="E61" s="1190"/>
      <c r="F61" s="345"/>
      <c r="G61" s="345"/>
      <c r="H61" s="346"/>
    </row>
    <row r="62" spans="2:8" ht="45.75" customHeight="1" thickBot="1" x14ac:dyDescent="0.2">
      <c r="B62" s="122"/>
      <c r="C62" s="1191" t="s">
        <v>49</v>
      </c>
      <c r="D62" s="1192"/>
      <c r="E62" s="1193"/>
      <c r="F62" s="347"/>
      <c r="G62" s="347"/>
      <c r="H62" s="348"/>
    </row>
    <row r="63" spans="2:8" ht="52.5" customHeight="1" thickBot="1" x14ac:dyDescent="0.2">
      <c r="B63" s="123"/>
      <c r="C63" s="1194" t="s">
        <v>50</v>
      </c>
      <c r="D63" s="1194"/>
      <c r="E63" s="1195"/>
      <c r="F63" s="349">
        <v>1912</v>
      </c>
      <c r="G63" s="349">
        <v>2314</v>
      </c>
      <c r="H63" s="350">
        <v>2483</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sheetData>
  <sheetProtection algorithmName="SHA-512" hashValue="upvLfe3NLAoE6N9907E/dqtlgrwWQUZhThBl42ocDQOY7fYuPfhBOvBWDQMkH4LLOYWmxSbC9xaf4N91x5fVoQ==" saltValue="kcTh6pIJMGCLk+3Jnm0pv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6DBB0-FAEC-4856-BE6A-4CE8829075E5}">
  <sheetPr>
    <pageSetUpPr fitToPage="1"/>
  </sheetPr>
  <dimension ref="A1:DE85"/>
  <sheetViews>
    <sheetView showGridLines="0" tabSelected="1" zoomScaleNormal="100" zoomScaleSheetLayoutView="55" workbookViewId="0">
      <selection activeCell="AB30" sqref="AB30"/>
    </sheetView>
  </sheetViews>
  <sheetFormatPr defaultColWidth="0" defaultRowHeight="0"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49"/>
      <c r="B1" s="1248"/>
      <c r="DD1" s="243"/>
      <c r="DE1" s="243"/>
    </row>
    <row r="2" spans="1:109" ht="25.5" customHeight="1" x14ac:dyDescent="0.15">
      <c r="A2" s="1247"/>
      <c r="C2" s="1247"/>
      <c r="O2" s="1247"/>
      <c r="P2" s="1247"/>
      <c r="Q2" s="1247"/>
      <c r="R2" s="1247"/>
      <c r="S2" s="1247"/>
      <c r="T2" s="1247"/>
      <c r="U2" s="1247"/>
      <c r="V2" s="1247"/>
      <c r="W2" s="1247"/>
      <c r="X2" s="1247"/>
      <c r="Y2" s="1247"/>
      <c r="Z2" s="1247"/>
      <c r="AA2" s="1247"/>
      <c r="AB2" s="1247"/>
      <c r="AC2" s="1247"/>
      <c r="AD2" s="1247"/>
      <c r="AE2" s="1247"/>
      <c r="AF2" s="1247"/>
      <c r="AG2" s="1247"/>
      <c r="AH2" s="1247"/>
      <c r="AI2" s="1247"/>
      <c r="AU2" s="1247"/>
      <c r="BG2" s="1247"/>
      <c r="BS2" s="1247"/>
      <c r="CE2" s="1247"/>
      <c r="CQ2" s="1247"/>
      <c r="DD2" s="243"/>
      <c r="DE2" s="243"/>
    </row>
    <row r="3" spans="1:109" ht="25.5" customHeight="1" x14ac:dyDescent="0.15">
      <c r="A3" s="1247"/>
      <c r="C3" s="1247"/>
      <c r="O3" s="1247"/>
      <c r="P3" s="1247"/>
      <c r="Q3" s="1247"/>
      <c r="R3" s="1247"/>
      <c r="S3" s="1247"/>
      <c r="T3" s="1247"/>
      <c r="U3" s="1247"/>
      <c r="V3" s="1247"/>
      <c r="W3" s="1247"/>
      <c r="X3" s="1247"/>
      <c r="Y3" s="1247"/>
      <c r="Z3" s="1247"/>
      <c r="AA3" s="1247"/>
      <c r="AB3" s="1247"/>
      <c r="AC3" s="1247"/>
      <c r="AD3" s="1247"/>
      <c r="AE3" s="1247"/>
      <c r="AF3" s="1247"/>
      <c r="AG3" s="1247"/>
      <c r="AH3" s="1247"/>
      <c r="AI3" s="1247"/>
      <c r="AU3" s="1247"/>
      <c r="BG3" s="1247"/>
      <c r="BS3" s="1247"/>
      <c r="CE3" s="1247"/>
      <c r="CQ3" s="1247"/>
      <c r="DD3" s="243"/>
      <c r="DE3" s="243"/>
    </row>
    <row r="4" spans="1:109" s="241" customFormat="1" ht="13.5" x14ac:dyDescent="0.15">
      <c r="A4" s="1247"/>
      <c r="B4" s="1247"/>
      <c r="C4" s="1247"/>
      <c r="D4" s="1247"/>
      <c r="E4" s="1247"/>
      <c r="F4" s="1247"/>
      <c r="G4" s="1247"/>
      <c r="H4" s="1247"/>
      <c r="I4" s="1247"/>
      <c r="J4" s="1247"/>
      <c r="K4" s="1247"/>
      <c r="L4" s="1247"/>
      <c r="M4" s="1247"/>
      <c r="N4" s="1247"/>
      <c r="O4" s="1247"/>
      <c r="P4" s="1247"/>
      <c r="Q4" s="1247"/>
      <c r="R4" s="1247"/>
      <c r="S4" s="1247"/>
      <c r="T4" s="1247"/>
      <c r="U4" s="1247"/>
      <c r="V4" s="1247"/>
      <c r="W4" s="1247"/>
      <c r="X4" s="1247"/>
      <c r="Y4" s="1247"/>
      <c r="Z4" s="1247"/>
      <c r="AA4" s="1247"/>
      <c r="AB4" s="1247"/>
      <c r="AC4" s="1247"/>
      <c r="AD4" s="1247"/>
      <c r="AE4" s="1247"/>
      <c r="AF4" s="1247"/>
      <c r="AG4" s="1247"/>
      <c r="AH4" s="1247"/>
      <c r="AI4" s="1247"/>
      <c r="AJ4" s="1247"/>
      <c r="AK4" s="1247"/>
      <c r="AL4" s="1247"/>
      <c r="AM4" s="1247"/>
      <c r="AN4" s="1247"/>
      <c r="AO4" s="1247"/>
      <c r="AP4" s="1247"/>
      <c r="AQ4" s="1247"/>
      <c r="AR4" s="1247"/>
      <c r="AS4" s="1247"/>
      <c r="AT4" s="1247"/>
      <c r="AU4" s="1247"/>
      <c r="AV4" s="1247"/>
      <c r="AW4" s="1247"/>
      <c r="AX4" s="1247"/>
      <c r="AY4" s="1247"/>
      <c r="AZ4" s="1247"/>
      <c r="BA4" s="1247"/>
      <c r="BB4" s="1247"/>
      <c r="BC4" s="1247"/>
      <c r="BD4" s="1247"/>
      <c r="BE4" s="1247"/>
      <c r="BF4" s="1247"/>
      <c r="BG4" s="1247"/>
      <c r="BH4" s="1247"/>
      <c r="BI4" s="1247"/>
      <c r="BJ4" s="1247"/>
      <c r="BK4" s="1247"/>
      <c r="BL4" s="1247"/>
      <c r="BM4" s="1247"/>
      <c r="BN4" s="1247"/>
      <c r="BO4" s="1247"/>
      <c r="BP4" s="1247"/>
      <c r="BQ4" s="1247"/>
      <c r="BR4" s="1247"/>
      <c r="BS4" s="1247"/>
      <c r="BT4" s="1247"/>
      <c r="BU4" s="1247"/>
      <c r="BV4" s="1247"/>
      <c r="BW4" s="1247"/>
      <c r="BX4" s="1247"/>
      <c r="BY4" s="1247"/>
      <c r="BZ4" s="1247"/>
      <c r="CA4" s="1247"/>
      <c r="CB4" s="1247"/>
      <c r="CC4" s="1247"/>
      <c r="CD4" s="1247"/>
      <c r="CE4" s="1247"/>
      <c r="CF4" s="1247"/>
      <c r="CG4" s="1247"/>
      <c r="CH4" s="1247"/>
      <c r="CI4" s="1247"/>
      <c r="CJ4" s="1247"/>
      <c r="CK4" s="1247"/>
      <c r="CL4" s="1247"/>
      <c r="CM4" s="1247"/>
      <c r="CN4" s="1247"/>
      <c r="CO4" s="1247"/>
      <c r="CP4" s="1247"/>
      <c r="CQ4" s="1247"/>
      <c r="CR4" s="1247"/>
      <c r="CS4" s="1247"/>
      <c r="CT4" s="1247"/>
      <c r="CU4" s="1247"/>
      <c r="CV4" s="1247"/>
      <c r="CW4" s="1247"/>
      <c r="CX4" s="1247"/>
      <c r="CY4" s="1247"/>
      <c r="CZ4" s="1247"/>
      <c r="DA4" s="1247"/>
      <c r="DB4" s="1247"/>
      <c r="DC4" s="1247"/>
      <c r="DD4" s="1247"/>
      <c r="DE4" s="1247"/>
    </row>
    <row r="5" spans="1:109" s="241" customFormat="1" ht="13.5" x14ac:dyDescent="0.15">
      <c r="A5" s="1247"/>
      <c r="B5" s="1247"/>
      <c r="C5" s="1247"/>
      <c r="D5" s="1247"/>
      <c r="E5" s="1247"/>
      <c r="F5" s="1247"/>
      <c r="G5" s="1247"/>
      <c r="H5" s="1247"/>
      <c r="I5" s="1247"/>
      <c r="J5" s="1247"/>
      <c r="K5" s="1247"/>
      <c r="L5" s="1247"/>
      <c r="M5" s="1247"/>
      <c r="N5" s="1247"/>
      <c r="O5" s="1247"/>
      <c r="P5" s="1247"/>
      <c r="Q5" s="1247"/>
      <c r="R5" s="1247"/>
      <c r="S5" s="1247"/>
      <c r="T5" s="1247"/>
      <c r="U5" s="1247"/>
      <c r="V5" s="1247"/>
      <c r="W5" s="1247"/>
      <c r="X5" s="1247"/>
      <c r="Y5" s="1247"/>
      <c r="Z5" s="1247"/>
      <c r="AA5" s="1247"/>
      <c r="AB5" s="1247"/>
      <c r="AC5" s="1247"/>
      <c r="AD5" s="1247"/>
      <c r="AE5" s="1247"/>
      <c r="AF5" s="1247"/>
      <c r="AG5" s="1247"/>
      <c r="AH5" s="1247"/>
      <c r="AI5" s="1247"/>
      <c r="AJ5" s="1247"/>
      <c r="AK5" s="1247"/>
      <c r="AL5" s="1247"/>
      <c r="AM5" s="1247"/>
      <c r="AN5" s="1247"/>
      <c r="AO5" s="1247"/>
      <c r="AP5" s="1247"/>
      <c r="AQ5" s="1247"/>
      <c r="AR5" s="1247"/>
      <c r="AS5" s="1247"/>
      <c r="AT5" s="1247"/>
      <c r="AU5" s="1247"/>
      <c r="AV5" s="1247"/>
      <c r="AW5" s="1247"/>
      <c r="AX5" s="1247"/>
      <c r="AY5" s="1247"/>
      <c r="AZ5" s="1247"/>
      <c r="BA5" s="1247"/>
      <c r="BB5" s="1247"/>
      <c r="BC5" s="1247"/>
      <c r="BD5" s="1247"/>
      <c r="BE5" s="1247"/>
      <c r="BF5" s="1247"/>
      <c r="BG5" s="1247"/>
      <c r="BH5" s="1247"/>
      <c r="BI5" s="1247"/>
      <c r="BJ5" s="1247"/>
      <c r="BK5" s="1247"/>
      <c r="BL5" s="1247"/>
      <c r="BM5" s="1247"/>
      <c r="BN5" s="1247"/>
      <c r="BO5" s="1247"/>
      <c r="BP5" s="1247"/>
      <c r="BQ5" s="1247"/>
      <c r="BR5" s="1247"/>
      <c r="BS5" s="1247"/>
      <c r="BT5" s="1247"/>
      <c r="BU5" s="1247"/>
      <c r="BV5" s="1247"/>
      <c r="BW5" s="1247"/>
      <c r="BX5" s="1247"/>
      <c r="BY5" s="1247"/>
      <c r="BZ5" s="1247"/>
      <c r="CA5" s="1247"/>
      <c r="CB5" s="1247"/>
      <c r="CC5" s="1247"/>
      <c r="CD5" s="1247"/>
      <c r="CE5" s="1247"/>
      <c r="CF5" s="1247"/>
      <c r="CG5" s="1247"/>
      <c r="CH5" s="1247"/>
      <c r="CI5" s="1247"/>
      <c r="CJ5" s="1247"/>
      <c r="CK5" s="1247"/>
      <c r="CL5" s="1247"/>
      <c r="CM5" s="1247"/>
      <c r="CN5" s="1247"/>
      <c r="CO5" s="1247"/>
      <c r="CP5" s="1247"/>
      <c r="CQ5" s="1247"/>
      <c r="CR5" s="1247"/>
      <c r="CS5" s="1247"/>
      <c r="CT5" s="1247"/>
      <c r="CU5" s="1247"/>
      <c r="CV5" s="1247"/>
      <c r="CW5" s="1247"/>
      <c r="CX5" s="1247"/>
      <c r="CY5" s="1247"/>
      <c r="CZ5" s="1247"/>
      <c r="DA5" s="1247"/>
      <c r="DB5" s="1247"/>
      <c r="DC5" s="1247"/>
      <c r="DD5" s="1247"/>
      <c r="DE5" s="1247"/>
    </row>
    <row r="6" spans="1:109" s="241" customFormat="1" ht="13.5" x14ac:dyDescent="0.15">
      <c r="A6" s="1247"/>
      <c r="B6" s="1247"/>
      <c r="C6" s="1247"/>
      <c r="D6" s="1247"/>
      <c r="E6" s="1247"/>
      <c r="F6" s="1247"/>
      <c r="G6" s="1247"/>
      <c r="H6" s="1247"/>
      <c r="I6" s="1247"/>
      <c r="J6" s="1247"/>
      <c r="K6" s="1247"/>
      <c r="L6" s="1247"/>
      <c r="M6" s="1247"/>
      <c r="N6" s="1247"/>
      <c r="O6" s="1247"/>
      <c r="P6" s="1247"/>
      <c r="Q6" s="1247"/>
      <c r="R6" s="1247"/>
      <c r="S6" s="1247"/>
      <c r="T6" s="1247"/>
      <c r="U6" s="1247"/>
      <c r="V6" s="1247"/>
      <c r="W6" s="1247"/>
      <c r="X6" s="1247"/>
      <c r="Y6" s="1247"/>
      <c r="Z6" s="1247"/>
      <c r="AA6" s="1247"/>
      <c r="AB6" s="1247"/>
      <c r="AC6" s="1247"/>
      <c r="AD6" s="1247"/>
      <c r="AE6" s="1247"/>
      <c r="AF6" s="1247"/>
      <c r="AG6" s="1247"/>
      <c r="AH6" s="1247"/>
      <c r="AI6" s="1247"/>
      <c r="AJ6" s="1247"/>
      <c r="AK6" s="1247"/>
      <c r="AL6" s="1247"/>
      <c r="AM6" s="1247"/>
      <c r="AN6" s="1247"/>
      <c r="AO6" s="1247"/>
      <c r="AP6" s="1247"/>
      <c r="AQ6" s="1247"/>
      <c r="AR6" s="1247"/>
      <c r="AS6" s="1247"/>
      <c r="AT6" s="1247"/>
      <c r="AU6" s="1247"/>
      <c r="AV6" s="1247"/>
      <c r="AW6" s="1247"/>
      <c r="AX6" s="1247"/>
      <c r="AY6" s="1247"/>
      <c r="AZ6" s="1247"/>
      <c r="BA6" s="1247"/>
      <c r="BB6" s="1247"/>
      <c r="BC6" s="1247"/>
      <c r="BD6" s="1247"/>
      <c r="BE6" s="1247"/>
      <c r="BF6" s="1247"/>
      <c r="BG6" s="1247"/>
      <c r="BH6" s="1247"/>
      <c r="BI6" s="1247"/>
      <c r="BJ6" s="1247"/>
      <c r="BK6" s="1247"/>
      <c r="BL6" s="1247"/>
      <c r="BM6" s="1247"/>
      <c r="BN6" s="1247"/>
      <c r="BO6" s="1247"/>
      <c r="BP6" s="1247"/>
      <c r="BQ6" s="1247"/>
      <c r="BR6" s="1247"/>
      <c r="BS6" s="1247"/>
      <c r="BT6" s="1247"/>
      <c r="BU6" s="1247"/>
      <c r="BV6" s="1247"/>
      <c r="BW6" s="1247"/>
      <c r="BX6" s="1247"/>
      <c r="BY6" s="1247"/>
      <c r="BZ6" s="1247"/>
      <c r="CA6" s="1247"/>
      <c r="CB6" s="1247"/>
      <c r="CC6" s="1247"/>
      <c r="CD6" s="1247"/>
      <c r="CE6" s="1247"/>
      <c r="CF6" s="1247"/>
      <c r="CG6" s="1247"/>
      <c r="CH6" s="1247"/>
      <c r="CI6" s="1247"/>
      <c r="CJ6" s="1247"/>
      <c r="CK6" s="1247"/>
      <c r="CL6" s="1247"/>
      <c r="CM6" s="1247"/>
      <c r="CN6" s="1247"/>
      <c r="CO6" s="1247"/>
      <c r="CP6" s="1247"/>
      <c r="CQ6" s="1247"/>
      <c r="CR6" s="1247"/>
      <c r="CS6" s="1247"/>
      <c r="CT6" s="1247"/>
      <c r="CU6" s="1247"/>
      <c r="CV6" s="1247"/>
      <c r="CW6" s="1247"/>
      <c r="CX6" s="1247"/>
      <c r="CY6" s="1247"/>
      <c r="CZ6" s="1247"/>
      <c r="DA6" s="1247"/>
      <c r="DB6" s="1247"/>
      <c r="DC6" s="1247"/>
      <c r="DD6" s="1247"/>
      <c r="DE6" s="1247"/>
    </row>
    <row r="7" spans="1:109" s="241" customFormat="1" ht="13.5" x14ac:dyDescent="0.15">
      <c r="A7" s="1247"/>
      <c r="B7" s="1247"/>
      <c r="C7" s="1247"/>
      <c r="D7" s="1247"/>
      <c r="E7" s="1247"/>
      <c r="F7" s="1247"/>
      <c r="G7" s="1247"/>
      <c r="H7" s="1247"/>
      <c r="I7" s="1247"/>
      <c r="J7" s="1247"/>
      <c r="K7" s="1247"/>
      <c r="L7" s="1247"/>
      <c r="M7" s="1247"/>
      <c r="N7" s="1247"/>
      <c r="O7" s="1247"/>
      <c r="P7" s="1247"/>
      <c r="Q7" s="1247"/>
      <c r="R7" s="1247"/>
      <c r="S7" s="1247"/>
      <c r="T7" s="1247"/>
      <c r="U7" s="1247"/>
      <c r="V7" s="1247"/>
      <c r="W7" s="1247"/>
      <c r="X7" s="1247"/>
      <c r="Y7" s="1247"/>
      <c r="Z7" s="1247"/>
      <c r="AA7" s="1247"/>
      <c r="AB7" s="1247"/>
      <c r="AC7" s="1247"/>
      <c r="AD7" s="1247"/>
      <c r="AE7" s="1247"/>
      <c r="AF7" s="1247"/>
      <c r="AG7" s="1247"/>
      <c r="AH7" s="1247"/>
      <c r="AI7" s="1247"/>
      <c r="AJ7" s="1247"/>
      <c r="AK7" s="1247"/>
      <c r="AL7" s="1247"/>
      <c r="AM7" s="1247"/>
      <c r="AN7" s="1247"/>
      <c r="AO7" s="1247"/>
      <c r="AP7" s="1247"/>
      <c r="AQ7" s="1247"/>
      <c r="AR7" s="1247"/>
      <c r="AS7" s="1247"/>
      <c r="AT7" s="1247"/>
      <c r="AU7" s="1247"/>
      <c r="AV7" s="1247"/>
      <c r="AW7" s="1247"/>
      <c r="AX7" s="1247"/>
      <c r="AY7" s="1247"/>
      <c r="AZ7" s="1247"/>
      <c r="BA7" s="1247"/>
      <c r="BB7" s="1247"/>
      <c r="BC7" s="1247"/>
      <c r="BD7" s="1247"/>
      <c r="BE7" s="1247"/>
      <c r="BF7" s="1247"/>
      <c r="BG7" s="1247"/>
      <c r="BH7" s="1247"/>
      <c r="BI7" s="1247"/>
      <c r="BJ7" s="1247"/>
      <c r="BK7" s="1247"/>
      <c r="BL7" s="1247"/>
      <c r="BM7" s="1247"/>
      <c r="BN7" s="1247"/>
      <c r="BO7" s="1247"/>
      <c r="BP7" s="1247"/>
      <c r="BQ7" s="1247"/>
      <c r="BR7" s="1247"/>
      <c r="BS7" s="1247"/>
      <c r="BT7" s="1247"/>
      <c r="BU7" s="1247"/>
      <c r="BV7" s="1247"/>
      <c r="BW7" s="1247"/>
      <c r="BX7" s="1247"/>
      <c r="BY7" s="1247"/>
      <c r="BZ7" s="1247"/>
      <c r="CA7" s="1247"/>
      <c r="CB7" s="1247"/>
      <c r="CC7" s="1247"/>
      <c r="CD7" s="1247"/>
      <c r="CE7" s="1247"/>
      <c r="CF7" s="1247"/>
      <c r="CG7" s="1247"/>
      <c r="CH7" s="1247"/>
      <c r="CI7" s="1247"/>
      <c r="CJ7" s="1247"/>
      <c r="CK7" s="1247"/>
      <c r="CL7" s="1247"/>
      <c r="CM7" s="1247"/>
      <c r="CN7" s="1247"/>
      <c r="CO7" s="1247"/>
      <c r="CP7" s="1247"/>
      <c r="CQ7" s="1247"/>
      <c r="CR7" s="1247"/>
      <c r="CS7" s="1247"/>
      <c r="CT7" s="1247"/>
      <c r="CU7" s="1247"/>
      <c r="CV7" s="1247"/>
      <c r="CW7" s="1247"/>
      <c r="CX7" s="1247"/>
      <c r="CY7" s="1247"/>
      <c r="CZ7" s="1247"/>
      <c r="DA7" s="1247"/>
      <c r="DB7" s="1247"/>
      <c r="DC7" s="1247"/>
      <c r="DD7" s="1247"/>
      <c r="DE7" s="1247"/>
    </row>
    <row r="8" spans="1:109" s="241" customFormat="1" ht="13.5" x14ac:dyDescent="0.15">
      <c r="A8" s="1247"/>
      <c r="B8" s="1247"/>
      <c r="C8" s="1247"/>
      <c r="D8" s="1247"/>
      <c r="E8" s="1247"/>
      <c r="F8" s="1247"/>
      <c r="G8" s="1247"/>
      <c r="H8" s="1247"/>
      <c r="I8" s="1247"/>
      <c r="J8" s="1247"/>
      <c r="K8" s="1247"/>
      <c r="L8" s="1247"/>
      <c r="M8" s="1247"/>
      <c r="N8" s="1247"/>
      <c r="O8" s="1247"/>
      <c r="P8" s="1247"/>
      <c r="Q8" s="1247"/>
      <c r="R8" s="1247"/>
      <c r="S8" s="1247"/>
      <c r="T8" s="1247"/>
      <c r="U8" s="1247"/>
      <c r="V8" s="1247"/>
      <c r="W8" s="1247"/>
      <c r="X8" s="1247"/>
      <c r="Y8" s="1247"/>
      <c r="Z8" s="1247"/>
      <c r="AA8" s="1247"/>
      <c r="AB8" s="1247"/>
      <c r="AC8" s="1247"/>
      <c r="AD8" s="1247"/>
      <c r="AE8" s="1247"/>
      <c r="AF8" s="1247"/>
      <c r="AG8" s="1247"/>
      <c r="AH8" s="1247"/>
      <c r="AI8" s="1247"/>
      <c r="AJ8" s="1247"/>
      <c r="AK8" s="1247"/>
      <c r="AL8" s="1247"/>
      <c r="AM8" s="1247"/>
      <c r="AN8" s="1247"/>
      <c r="AO8" s="1247"/>
      <c r="AP8" s="1247"/>
      <c r="AQ8" s="1247"/>
      <c r="AR8" s="1247"/>
      <c r="AS8" s="1247"/>
      <c r="AT8" s="1247"/>
      <c r="AU8" s="1247"/>
      <c r="AV8" s="1247"/>
      <c r="AW8" s="1247"/>
      <c r="AX8" s="1247"/>
      <c r="AY8" s="1247"/>
      <c r="AZ8" s="1247"/>
      <c r="BA8" s="1247"/>
      <c r="BB8" s="1247"/>
      <c r="BC8" s="1247"/>
      <c r="BD8" s="1247"/>
      <c r="BE8" s="1247"/>
      <c r="BF8" s="1247"/>
      <c r="BG8" s="1247"/>
      <c r="BH8" s="1247"/>
      <c r="BI8" s="1247"/>
      <c r="BJ8" s="1247"/>
      <c r="BK8" s="1247"/>
      <c r="BL8" s="1247"/>
      <c r="BM8" s="1247"/>
      <c r="BN8" s="1247"/>
      <c r="BO8" s="1247"/>
      <c r="BP8" s="1247"/>
      <c r="BQ8" s="1247"/>
      <c r="BR8" s="1247"/>
      <c r="BS8" s="1247"/>
      <c r="BT8" s="1247"/>
      <c r="BU8" s="1247"/>
      <c r="BV8" s="1247"/>
      <c r="BW8" s="1247"/>
      <c r="BX8" s="1247"/>
      <c r="BY8" s="1247"/>
      <c r="BZ8" s="1247"/>
      <c r="CA8" s="1247"/>
      <c r="CB8" s="1247"/>
      <c r="CC8" s="1247"/>
      <c r="CD8" s="1247"/>
      <c r="CE8" s="1247"/>
      <c r="CF8" s="1247"/>
      <c r="CG8" s="1247"/>
      <c r="CH8" s="1247"/>
      <c r="CI8" s="1247"/>
      <c r="CJ8" s="1247"/>
      <c r="CK8" s="1247"/>
      <c r="CL8" s="1247"/>
      <c r="CM8" s="1247"/>
      <c r="CN8" s="1247"/>
      <c r="CO8" s="1247"/>
      <c r="CP8" s="1247"/>
      <c r="CQ8" s="1247"/>
      <c r="CR8" s="1247"/>
      <c r="CS8" s="1247"/>
      <c r="CT8" s="1247"/>
      <c r="CU8" s="1247"/>
      <c r="CV8" s="1247"/>
      <c r="CW8" s="1247"/>
      <c r="CX8" s="1247"/>
      <c r="CY8" s="1247"/>
      <c r="CZ8" s="1247"/>
      <c r="DA8" s="1247"/>
      <c r="DB8" s="1247"/>
      <c r="DC8" s="1247"/>
      <c r="DD8" s="1247"/>
      <c r="DE8" s="1247"/>
    </row>
    <row r="9" spans="1:109" s="241" customFormat="1" ht="13.5" x14ac:dyDescent="0.15">
      <c r="A9" s="1247"/>
      <c r="B9" s="1247"/>
      <c r="C9" s="1247"/>
      <c r="D9" s="1247"/>
      <c r="E9" s="1247"/>
      <c r="F9" s="1247"/>
      <c r="G9" s="1247"/>
      <c r="H9" s="1247"/>
      <c r="I9" s="1247"/>
      <c r="J9" s="1247"/>
      <c r="K9" s="1247"/>
      <c r="L9" s="1247"/>
      <c r="M9" s="1247"/>
      <c r="N9" s="1247"/>
      <c r="O9" s="1247"/>
      <c r="P9" s="1247"/>
      <c r="Q9" s="1247"/>
      <c r="R9" s="1247"/>
      <c r="S9" s="1247"/>
      <c r="T9" s="1247"/>
      <c r="U9" s="1247"/>
      <c r="V9" s="1247"/>
      <c r="W9" s="1247"/>
      <c r="X9" s="1247"/>
      <c r="Y9" s="1247"/>
      <c r="Z9" s="1247"/>
      <c r="AA9" s="1247"/>
      <c r="AB9" s="1247"/>
      <c r="AC9" s="1247"/>
      <c r="AD9" s="1247"/>
      <c r="AE9" s="1247"/>
      <c r="AF9" s="1247"/>
      <c r="AG9" s="1247"/>
      <c r="AH9" s="1247"/>
      <c r="AI9" s="1247"/>
      <c r="AJ9" s="1247"/>
      <c r="AK9" s="1247"/>
      <c r="AL9" s="1247"/>
      <c r="AM9" s="1247"/>
      <c r="AN9" s="1247"/>
      <c r="AO9" s="1247"/>
      <c r="AP9" s="1247"/>
      <c r="AQ9" s="1247"/>
      <c r="AR9" s="1247"/>
      <c r="AS9" s="1247"/>
      <c r="AT9" s="1247"/>
      <c r="AU9" s="1247"/>
      <c r="AV9" s="1247"/>
      <c r="AW9" s="1247"/>
      <c r="AX9" s="1247"/>
      <c r="AY9" s="1247"/>
      <c r="AZ9" s="1247"/>
      <c r="BA9" s="1247"/>
      <c r="BB9" s="1247"/>
      <c r="BC9" s="1247"/>
      <c r="BD9" s="1247"/>
      <c r="BE9" s="1247"/>
      <c r="BF9" s="1247"/>
      <c r="BG9" s="1247"/>
      <c r="BH9" s="1247"/>
      <c r="BI9" s="1247"/>
      <c r="BJ9" s="1247"/>
      <c r="BK9" s="1247"/>
      <c r="BL9" s="1247"/>
      <c r="BM9" s="1247"/>
      <c r="BN9" s="1247"/>
      <c r="BO9" s="1247"/>
      <c r="BP9" s="1247"/>
      <c r="BQ9" s="1247"/>
      <c r="BR9" s="1247"/>
      <c r="BS9" s="1247"/>
      <c r="BT9" s="1247"/>
      <c r="BU9" s="1247"/>
      <c r="BV9" s="1247"/>
      <c r="BW9" s="1247"/>
      <c r="BX9" s="1247"/>
      <c r="BY9" s="1247"/>
      <c r="BZ9" s="1247"/>
      <c r="CA9" s="1247"/>
      <c r="CB9" s="1247"/>
      <c r="CC9" s="1247"/>
      <c r="CD9" s="1247"/>
      <c r="CE9" s="1247"/>
      <c r="CF9" s="1247"/>
      <c r="CG9" s="1247"/>
      <c r="CH9" s="1247"/>
      <c r="CI9" s="1247"/>
      <c r="CJ9" s="1247"/>
      <c r="CK9" s="1247"/>
      <c r="CL9" s="1247"/>
      <c r="CM9" s="1247"/>
      <c r="CN9" s="1247"/>
      <c r="CO9" s="1247"/>
      <c r="CP9" s="1247"/>
      <c r="CQ9" s="1247"/>
      <c r="CR9" s="1247"/>
      <c r="CS9" s="1247"/>
      <c r="CT9" s="1247"/>
      <c r="CU9" s="1247"/>
      <c r="CV9" s="1247"/>
      <c r="CW9" s="1247"/>
      <c r="CX9" s="1247"/>
      <c r="CY9" s="1247"/>
      <c r="CZ9" s="1247"/>
      <c r="DA9" s="1247"/>
      <c r="DB9" s="1247"/>
      <c r="DC9" s="1247"/>
      <c r="DD9" s="1247"/>
      <c r="DE9" s="1247"/>
    </row>
    <row r="10" spans="1:109" s="241" customFormat="1" ht="13.5" x14ac:dyDescent="0.15">
      <c r="A10" s="1247"/>
      <c r="B10" s="1247"/>
      <c r="C10" s="1247"/>
      <c r="D10" s="1247"/>
      <c r="E10" s="1247"/>
      <c r="F10" s="1247"/>
      <c r="G10" s="1247"/>
      <c r="H10" s="1247"/>
      <c r="I10" s="1247"/>
      <c r="J10" s="1247"/>
      <c r="K10" s="1247"/>
      <c r="L10" s="1247"/>
      <c r="M10" s="1247"/>
      <c r="N10" s="1247"/>
      <c r="O10" s="1247"/>
      <c r="P10" s="1247"/>
      <c r="Q10" s="1247"/>
      <c r="R10" s="1247"/>
      <c r="S10" s="1247"/>
      <c r="T10" s="1247"/>
      <c r="U10" s="1247"/>
      <c r="V10" s="1247"/>
      <c r="W10" s="1247"/>
      <c r="X10" s="1247"/>
      <c r="Y10" s="1247"/>
      <c r="Z10" s="1247"/>
      <c r="AA10" s="1247"/>
      <c r="AB10" s="1247"/>
      <c r="AC10" s="1247"/>
      <c r="AD10" s="1247"/>
      <c r="AE10" s="1247"/>
      <c r="AF10" s="1247"/>
      <c r="AG10" s="1247"/>
      <c r="AH10" s="1247"/>
      <c r="AI10" s="1247"/>
      <c r="AJ10" s="1247"/>
      <c r="AK10" s="1247"/>
      <c r="AL10" s="1247"/>
      <c r="AM10" s="1247"/>
      <c r="AN10" s="1247"/>
      <c r="AO10" s="1247"/>
      <c r="AP10" s="1247"/>
      <c r="AQ10" s="1247"/>
      <c r="AR10" s="1247"/>
      <c r="AS10" s="1247"/>
      <c r="AT10" s="1247"/>
      <c r="AU10" s="1247"/>
      <c r="AV10" s="1247"/>
      <c r="AW10" s="1247"/>
      <c r="AX10" s="1247"/>
      <c r="AY10" s="1247"/>
      <c r="AZ10" s="1247"/>
      <c r="BA10" s="1247"/>
      <c r="BB10" s="1247"/>
      <c r="BC10" s="1247"/>
      <c r="BD10" s="1247"/>
      <c r="BE10" s="1247"/>
      <c r="BF10" s="1247"/>
      <c r="BG10" s="1247"/>
      <c r="BH10" s="1247"/>
      <c r="BI10" s="1247"/>
      <c r="BJ10" s="1247"/>
      <c r="BK10" s="1247"/>
      <c r="BL10" s="1247"/>
      <c r="BM10" s="1247"/>
      <c r="BN10" s="1247"/>
      <c r="BO10" s="1247"/>
      <c r="BP10" s="1247"/>
      <c r="BQ10" s="1247"/>
      <c r="BR10" s="1247"/>
      <c r="BS10" s="1247"/>
      <c r="BT10" s="1247"/>
      <c r="BU10" s="1247"/>
      <c r="BV10" s="1247"/>
      <c r="BW10" s="1247"/>
      <c r="BX10" s="1247"/>
      <c r="BY10" s="1247"/>
      <c r="BZ10" s="1247"/>
      <c r="CA10" s="1247"/>
      <c r="CB10" s="1247"/>
      <c r="CC10" s="1247"/>
      <c r="CD10" s="1247"/>
      <c r="CE10" s="1247"/>
      <c r="CF10" s="1247"/>
      <c r="CG10" s="1247"/>
      <c r="CH10" s="1247"/>
      <c r="CI10" s="1247"/>
      <c r="CJ10" s="1247"/>
      <c r="CK10" s="1247"/>
      <c r="CL10" s="1247"/>
      <c r="CM10" s="1247"/>
      <c r="CN10" s="1247"/>
      <c r="CO10" s="1247"/>
      <c r="CP10" s="1247"/>
      <c r="CQ10" s="1247"/>
      <c r="CR10" s="1247"/>
      <c r="CS10" s="1247"/>
      <c r="CT10" s="1247"/>
      <c r="CU10" s="1247"/>
      <c r="CV10" s="1247"/>
      <c r="CW10" s="1247"/>
      <c r="CX10" s="1247"/>
      <c r="CY10" s="1247"/>
      <c r="CZ10" s="1247"/>
      <c r="DA10" s="1247"/>
      <c r="DB10" s="1247"/>
      <c r="DC10" s="1247"/>
      <c r="DD10" s="1247"/>
      <c r="DE10" s="1247"/>
    </row>
    <row r="11" spans="1:109" s="241" customFormat="1" ht="13.5" x14ac:dyDescent="0.15">
      <c r="A11" s="1247"/>
      <c r="B11" s="1247"/>
      <c r="C11" s="1247"/>
      <c r="D11" s="1247"/>
      <c r="E11" s="1247"/>
      <c r="F11" s="1247"/>
      <c r="G11" s="1247"/>
      <c r="H11" s="1247"/>
      <c r="I11" s="1247"/>
      <c r="J11" s="1247"/>
      <c r="K11" s="1247"/>
      <c r="L11" s="1247"/>
      <c r="M11" s="1247"/>
      <c r="N11" s="1247"/>
      <c r="O11" s="1247"/>
      <c r="P11" s="1247"/>
      <c r="Q11" s="1247"/>
      <c r="R11" s="1247"/>
      <c r="S11" s="1247"/>
      <c r="T11" s="1247"/>
      <c r="U11" s="1247"/>
      <c r="V11" s="1247"/>
      <c r="W11" s="1247"/>
      <c r="X11" s="1247"/>
      <c r="Y11" s="1247"/>
      <c r="Z11" s="1247"/>
      <c r="AA11" s="1247"/>
      <c r="AB11" s="1247"/>
      <c r="AC11" s="1247"/>
      <c r="AD11" s="1247"/>
      <c r="AE11" s="1247"/>
      <c r="AF11" s="1247"/>
      <c r="AG11" s="1247"/>
      <c r="AH11" s="1247"/>
      <c r="AI11" s="1247"/>
      <c r="AJ11" s="1247"/>
      <c r="AK11" s="1247"/>
      <c r="AL11" s="1247"/>
      <c r="AM11" s="1247"/>
      <c r="AN11" s="1247"/>
      <c r="AO11" s="1247"/>
      <c r="AP11" s="1247"/>
      <c r="AQ11" s="1247"/>
      <c r="AR11" s="1247"/>
      <c r="AS11" s="1247"/>
      <c r="AT11" s="1247"/>
      <c r="AU11" s="1247"/>
      <c r="AV11" s="1247"/>
      <c r="AW11" s="1247"/>
      <c r="AX11" s="1247"/>
      <c r="AY11" s="1247"/>
      <c r="AZ11" s="1247"/>
      <c r="BA11" s="1247"/>
      <c r="BB11" s="1247"/>
      <c r="BC11" s="1247"/>
      <c r="BD11" s="1247"/>
      <c r="BE11" s="1247"/>
      <c r="BF11" s="1247"/>
      <c r="BG11" s="1247"/>
      <c r="BH11" s="1247"/>
      <c r="BI11" s="1247"/>
      <c r="BJ11" s="1247"/>
      <c r="BK11" s="1247"/>
      <c r="BL11" s="1247"/>
      <c r="BM11" s="1247"/>
      <c r="BN11" s="1247"/>
      <c r="BO11" s="1247"/>
      <c r="BP11" s="1247"/>
      <c r="BQ11" s="1247"/>
      <c r="BR11" s="1247"/>
      <c r="BS11" s="1247"/>
      <c r="BT11" s="1247"/>
      <c r="BU11" s="1247"/>
      <c r="BV11" s="1247"/>
      <c r="BW11" s="1247"/>
      <c r="BX11" s="1247"/>
      <c r="BY11" s="1247"/>
      <c r="BZ11" s="1247"/>
      <c r="CA11" s="1247"/>
      <c r="CB11" s="1247"/>
      <c r="CC11" s="1247"/>
      <c r="CD11" s="1247"/>
      <c r="CE11" s="1247"/>
      <c r="CF11" s="1247"/>
      <c r="CG11" s="1247"/>
      <c r="CH11" s="1247"/>
      <c r="CI11" s="1247"/>
      <c r="CJ11" s="1247"/>
      <c r="CK11" s="1247"/>
      <c r="CL11" s="1247"/>
      <c r="CM11" s="1247"/>
      <c r="CN11" s="1247"/>
      <c r="CO11" s="1247"/>
      <c r="CP11" s="1247"/>
      <c r="CQ11" s="1247"/>
      <c r="CR11" s="1247"/>
      <c r="CS11" s="1247"/>
      <c r="CT11" s="1247"/>
      <c r="CU11" s="1247"/>
      <c r="CV11" s="1247"/>
      <c r="CW11" s="1247"/>
      <c r="CX11" s="1247"/>
      <c r="CY11" s="1247"/>
      <c r="CZ11" s="1247"/>
      <c r="DA11" s="1247"/>
      <c r="DB11" s="1247"/>
      <c r="DC11" s="1247"/>
      <c r="DD11" s="1247"/>
      <c r="DE11" s="1247"/>
    </row>
    <row r="12" spans="1:109" s="241" customFormat="1" ht="13.5" x14ac:dyDescent="0.15">
      <c r="A12" s="1247"/>
      <c r="B12" s="1247"/>
      <c r="C12" s="1247"/>
      <c r="D12" s="1247"/>
      <c r="E12" s="1247"/>
      <c r="F12" s="1247"/>
      <c r="G12" s="1247"/>
      <c r="H12" s="1247"/>
      <c r="I12" s="1247"/>
      <c r="J12" s="1247"/>
      <c r="K12" s="1247"/>
      <c r="L12" s="1247"/>
      <c r="M12" s="1247"/>
      <c r="N12" s="1247"/>
      <c r="O12" s="1247"/>
      <c r="P12" s="1247"/>
      <c r="Q12" s="1247"/>
      <c r="R12" s="1247"/>
      <c r="S12" s="1247"/>
      <c r="T12" s="1247"/>
      <c r="U12" s="1247"/>
      <c r="V12" s="1247"/>
      <c r="W12" s="1247"/>
      <c r="X12" s="1247"/>
      <c r="Y12" s="1247"/>
      <c r="Z12" s="1247"/>
      <c r="AA12" s="1247"/>
      <c r="AB12" s="1247"/>
      <c r="AC12" s="1247"/>
      <c r="AD12" s="1247"/>
      <c r="AE12" s="1247"/>
      <c r="AF12" s="1247"/>
      <c r="AG12" s="1247"/>
      <c r="AH12" s="1247"/>
      <c r="AI12" s="1247"/>
      <c r="AJ12" s="1247"/>
      <c r="AK12" s="1247"/>
      <c r="AL12" s="1247"/>
      <c r="AM12" s="1247"/>
      <c r="AN12" s="1247"/>
      <c r="AO12" s="1247"/>
      <c r="AP12" s="1247"/>
      <c r="AQ12" s="1247"/>
      <c r="AR12" s="1247"/>
      <c r="AS12" s="1247"/>
      <c r="AT12" s="1247"/>
      <c r="AU12" s="1247"/>
      <c r="AV12" s="1247"/>
      <c r="AW12" s="1247"/>
      <c r="AX12" s="1247"/>
      <c r="AY12" s="1247"/>
      <c r="AZ12" s="1247"/>
      <c r="BA12" s="1247"/>
      <c r="BB12" s="1247"/>
      <c r="BC12" s="1247"/>
      <c r="BD12" s="1247"/>
      <c r="BE12" s="1247"/>
      <c r="BF12" s="1247"/>
      <c r="BG12" s="1247"/>
      <c r="BH12" s="1247"/>
      <c r="BI12" s="1247"/>
      <c r="BJ12" s="1247"/>
      <c r="BK12" s="1247"/>
      <c r="BL12" s="1247"/>
      <c r="BM12" s="1247"/>
      <c r="BN12" s="1247"/>
      <c r="BO12" s="1247"/>
      <c r="BP12" s="1247"/>
      <c r="BQ12" s="1247"/>
      <c r="BR12" s="1247"/>
      <c r="BS12" s="1247"/>
      <c r="BT12" s="1247"/>
      <c r="BU12" s="1247"/>
      <c r="BV12" s="1247"/>
      <c r="BW12" s="1247"/>
      <c r="BX12" s="1247"/>
      <c r="BY12" s="1247"/>
      <c r="BZ12" s="1247"/>
      <c r="CA12" s="1247"/>
      <c r="CB12" s="1247"/>
      <c r="CC12" s="1247"/>
      <c r="CD12" s="1247"/>
      <c r="CE12" s="1247"/>
      <c r="CF12" s="1247"/>
      <c r="CG12" s="1247"/>
      <c r="CH12" s="1247"/>
      <c r="CI12" s="1247"/>
      <c r="CJ12" s="1247"/>
      <c r="CK12" s="1247"/>
      <c r="CL12" s="1247"/>
      <c r="CM12" s="1247"/>
      <c r="CN12" s="1247"/>
      <c r="CO12" s="1247"/>
      <c r="CP12" s="1247"/>
      <c r="CQ12" s="1247"/>
      <c r="CR12" s="1247"/>
      <c r="CS12" s="1247"/>
      <c r="CT12" s="1247"/>
      <c r="CU12" s="1247"/>
      <c r="CV12" s="1247"/>
      <c r="CW12" s="1247"/>
      <c r="CX12" s="1247"/>
      <c r="CY12" s="1247"/>
      <c r="CZ12" s="1247"/>
      <c r="DA12" s="1247"/>
      <c r="DB12" s="1247"/>
      <c r="DC12" s="1247"/>
      <c r="DD12" s="1247"/>
      <c r="DE12" s="1247"/>
    </row>
    <row r="13" spans="1:109" s="241" customFormat="1" ht="13.5" x14ac:dyDescent="0.15">
      <c r="A13" s="1247"/>
      <c r="B13" s="1247"/>
      <c r="C13" s="1247"/>
      <c r="D13" s="1247"/>
      <c r="E13" s="1247"/>
      <c r="F13" s="1247"/>
      <c r="G13" s="1247"/>
      <c r="H13" s="1247"/>
      <c r="I13" s="1247"/>
      <c r="J13" s="1247"/>
      <c r="K13" s="1247"/>
      <c r="L13" s="1247"/>
      <c r="M13" s="1247"/>
      <c r="N13" s="1247"/>
      <c r="O13" s="1247"/>
      <c r="P13" s="1247"/>
      <c r="Q13" s="1247"/>
      <c r="R13" s="1247"/>
      <c r="S13" s="1247"/>
      <c r="T13" s="1247"/>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T13" s="1247"/>
      <c r="AU13" s="1247"/>
      <c r="AV13" s="1247"/>
      <c r="AW13" s="1247"/>
      <c r="AX13" s="1247"/>
      <c r="AY13" s="1247"/>
      <c r="AZ13" s="1247"/>
      <c r="BA13" s="1247"/>
      <c r="BB13" s="1247"/>
      <c r="BC13" s="1247"/>
      <c r="BD13" s="1247"/>
      <c r="BE13" s="1247"/>
      <c r="BF13" s="1247"/>
      <c r="BG13" s="1247"/>
      <c r="BH13" s="1247"/>
      <c r="BI13" s="1247"/>
      <c r="BJ13" s="1247"/>
      <c r="BK13" s="1247"/>
      <c r="BL13" s="1247"/>
      <c r="BM13" s="1247"/>
      <c r="BN13" s="1247"/>
      <c r="BO13" s="1247"/>
      <c r="BP13" s="1247"/>
      <c r="BQ13" s="1247"/>
      <c r="BR13" s="1247"/>
      <c r="BS13" s="1247"/>
      <c r="BT13" s="1247"/>
      <c r="BU13" s="1247"/>
      <c r="BV13" s="1247"/>
      <c r="BW13" s="1247"/>
      <c r="BX13" s="1247"/>
      <c r="BY13" s="1247"/>
      <c r="BZ13" s="1247"/>
      <c r="CA13" s="1247"/>
      <c r="CB13" s="1247"/>
      <c r="CC13" s="1247"/>
      <c r="CD13" s="1247"/>
      <c r="CE13" s="1247"/>
      <c r="CF13" s="1247"/>
      <c r="CG13" s="1247"/>
      <c r="CH13" s="1247"/>
      <c r="CI13" s="1247"/>
      <c r="CJ13" s="1247"/>
      <c r="CK13" s="1247"/>
      <c r="CL13" s="1247"/>
      <c r="CM13" s="1247"/>
      <c r="CN13" s="1247"/>
      <c r="CO13" s="1247"/>
      <c r="CP13" s="1247"/>
      <c r="CQ13" s="1247"/>
      <c r="CR13" s="1247"/>
      <c r="CS13" s="1247"/>
      <c r="CT13" s="1247"/>
      <c r="CU13" s="1247"/>
      <c r="CV13" s="1247"/>
      <c r="CW13" s="1247"/>
      <c r="CX13" s="1247"/>
      <c r="CY13" s="1247"/>
      <c r="CZ13" s="1247"/>
      <c r="DA13" s="1247"/>
      <c r="DB13" s="1247"/>
      <c r="DC13" s="1247"/>
      <c r="DD13" s="1247"/>
      <c r="DE13" s="1247"/>
    </row>
    <row r="14" spans="1:109" s="241" customFormat="1" ht="13.5" x14ac:dyDescent="0.15">
      <c r="A14" s="1247"/>
      <c r="B14" s="1247"/>
      <c r="C14" s="1247"/>
      <c r="D14" s="1247"/>
      <c r="E14" s="1247"/>
      <c r="F14" s="1247"/>
      <c r="G14" s="1247"/>
      <c r="H14" s="1247"/>
      <c r="I14" s="1247"/>
      <c r="J14" s="1247"/>
      <c r="K14" s="1247"/>
      <c r="L14" s="1247"/>
      <c r="M14" s="1247"/>
      <c r="N14" s="1247"/>
      <c r="O14" s="1247"/>
      <c r="P14" s="1247"/>
      <c r="Q14" s="1247"/>
      <c r="R14" s="1247"/>
      <c r="S14" s="1247"/>
      <c r="T14" s="1247"/>
      <c r="U14" s="1247"/>
      <c r="V14" s="1247"/>
      <c r="W14" s="1247"/>
      <c r="X14" s="1247"/>
      <c r="Y14" s="1247"/>
      <c r="Z14" s="1247"/>
      <c r="AA14" s="1247"/>
      <c r="AB14" s="1247"/>
      <c r="AC14" s="1247"/>
      <c r="AD14" s="1247"/>
      <c r="AE14" s="1247"/>
      <c r="AF14" s="1247"/>
      <c r="AG14" s="1247"/>
      <c r="AH14" s="1247"/>
      <c r="AI14" s="1247"/>
      <c r="AJ14" s="1247"/>
      <c r="AK14" s="1247"/>
      <c r="AL14" s="1247"/>
      <c r="AM14" s="1247"/>
      <c r="AN14" s="1247"/>
      <c r="AO14" s="1247"/>
      <c r="AP14" s="1247"/>
      <c r="AQ14" s="1247"/>
      <c r="AR14" s="1247"/>
      <c r="AS14" s="1247"/>
      <c r="AT14" s="1247"/>
      <c r="AU14" s="1247"/>
      <c r="AV14" s="1247"/>
      <c r="AW14" s="1247"/>
      <c r="AX14" s="1247"/>
      <c r="AY14" s="1247"/>
      <c r="AZ14" s="1247"/>
      <c r="BA14" s="1247"/>
      <c r="BB14" s="1247"/>
      <c r="BC14" s="1247"/>
      <c r="BD14" s="1247"/>
      <c r="BE14" s="1247"/>
      <c r="BF14" s="1247"/>
      <c r="BG14" s="1247"/>
      <c r="BH14" s="1247"/>
      <c r="BI14" s="1247"/>
      <c r="BJ14" s="1247"/>
      <c r="BK14" s="1247"/>
      <c r="BL14" s="1247"/>
      <c r="BM14" s="1247"/>
      <c r="BN14" s="1247"/>
      <c r="BO14" s="1247"/>
      <c r="BP14" s="1247"/>
      <c r="BQ14" s="1247"/>
      <c r="BR14" s="1247"/>
      <c r="BS14" s="1247"/>
      <c r="BT14" s="1247"/>
      <c r="BU14" s="1247"/>
      <c r="BV14" s="1247"/>
      <c r="BW14" s="1247"/>
      <c r="BX14" s="1247"/>
      <c r="BY14" s="1247"/>
      <c r="BZ14" s="1247"/>
      <c r="CA14" s="1247"/>
      <c r="CB14" s="1247"/>
      <c r="CC14" s="1247"/>
      <c r="CD14" s="1247"/>
      <c r="CE14" s="1247"/>
      <c r="CF14" s="1247"/>
      <c r="CG14" s="1247"/>
      <c r="CH14" s="1247"/>
      <c r="CI14" s="1247"/>
      <c r="CJ14" s="1247"/>
      <c r="CK14" s="1247"/>
      <c r="CL14" s="1247"/>
      <c r="CM14" s="1247"/>
      <c r="CN14" s="1247"/>
      <c r="CO14" s="1247"/>
      <c r="CP14" s="1247"/>
      <c r="CQ14" s="1247"/>
      <c r="CR14" s="1247"/>
      <c r="CS14" s="1247"/>
      <c r="CT14" s="1247"/>
      <c r="CU14" s="1247"/>
      <c r="CV14" s="1247"/>
      <c r="CW14" s="1247"/>
      <c r="CX14" s="1247"/>
      <c r="CY14" s="1247"/>
      <c r="CZ14" s="1247"/>
      <c r="DA14" s="1247"/>
      <c r="DB14" s="1247"/>
      <c r="DC14" s="1247"/>
      <c r="DD14" s="1247"/>
      <c r="DE14" s="1247"/>
    </row>
    <row r="15" spans="1:109" s="241" customFormat="1" ht="13.5" x14ac:dyDescent="0.15">
      <c r="A15" s="243"/>
      <c r="B15" s="1247"/>
      <c r="C15" s="1247"/>
      <c r="D15" s="1247"/>
      <c r="E15" s="1247"/>
      <c r="F15" s="1247"/>
      <c r="G15" s="1247"/>
      <c r="H15" s="1247"/>
      <c r="I15" s="1247"/>
      <c r="J15" s="1247"/>
      <c r="K15" s="1247"/>
      <c r="L15" s="1247"/>
      <c r="M15" s="1247"/>
      <c r="N15" s="1247"/>
      <c r="O15" s="1247"/>
      <c r="P15" s="1247"/>
      <c r="Q15" s="1247"/>
      <c r="R15" s="1247"/>
      <c r="S15" s="1247"/>
      <c r="T15" s="1247"/>
      <c r="U15" s="1247"/>
      <c r="V15" s="1247"/>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R15" s="1247"/>
      <c r="AS15" s="1247"/>
      <c r="AT15" s="1247"/>
      <c r="AU15" s="1247"/>
      <c r="AV15" s="1247"/>
      <c r="AW15" s="1247"/>
      <c r="AX15" s="1247"/>
      <c r="AY15" s="1247"/>
      <c r="AZ15" s="1247"/>
      <c r="BA15" s="1247"/>
      <c r="BB15" s="1247"/>
      <c r="BC15" s="1247"/>
      <c r="BD15" s="1247"/>
      <c r="BE15" s="1247"/>
      <c r="BF15" s="1247"/>
      <c r="BG15" s="1247"/>
      <c r="BH15" s="1247"/>
      <c r="BI15" s="1247"/>
      <c r="BJ15" s="1247"/>
      <c r="BK15" s="1247"/>
      <c r="BL15" s="1247"/>
      <c r="BM15" s="1247"/>
      <c r="BN15" s="1247"/>
      <c r="BO15" s="1247"/>
      <c r="BP15" s="1247"/>
      <c r="BQ15" s="1247"/>
      <c r="BR15" s="1247"/>
      <c r="BS15" s="1247"/>
      <c r="BT15" s="1247"/>
      <c r="BU15" s="1247"/>
      <c r="BV15" s="1247"/>
      <c r="BW15" s="1247"/>
      <c r="BX15" s="1247"/>
      <c r="BY15" s="1247"/>
      <c r="BZ15" s="1247"/>
      <c r="CA15" s="1247"/>
      <c r="CB15" s="1247"/>
      <c r="CC15" s="1247"/>
      <c r="CD15" s="1247"/>
      <c r="CE15" s="1247"/>
      <c r="CF15" s="1247"/>
      <c r="CG15" s="1247"/>
      <c r="CH15" s="1247"/>
      <c r="CI15" s="1247"/>
      <c r="CJ15" s="1247"/>
      <c r="CK15" s="1247"/>
      <c r="CL15" s="1247"/>
      <c r="CM15" s="1247"/>
      <c r="CN15" s="1247"/>
      <c r="CO15" s="1247"/>
      <c r="CP15" s="1247"/>
      <c r="CQ15" s="1247"/>
      <c r="CR15" s="1247"/>
      <c r="CS15" s="1247"/>
      <c r="CT15" s="1247"/>
      <c r="CU15" s="1247"/>
      <c r="CV15" s="1247"/>
      <c r="CW15" s="1247"/>
      <c r="CX15" s="1247"/>
      <c r="CY15" s="1247"/>
      <c r="CZ15" s="1247"/>
      <c r="DA15" s="1247"/>
      <c r="DB15" s="1247"/>
      <c r="DC15" s="1247"/>
      <c r="DD15" s="1247"/>
      <c r="DE15" s="1247"/>
    </row>
    <row r="16" spans="1:109" s="241" customFormat="1" ht="13.5" x14ac:dyDescent="0.15">
      <c r="A16" s="243"/>
      <c r="B16" s="1247"/>
      <c r="C16" s="1247"/>
      <c r="D16" s="1247"/>
      <c r="E16" s="1247"/>
      <c r="F16" s="1247"/>
      <c r="G16" s="1247"/>
      <c r="H16" s="1247"/>
      <c r="I16" s="1247"/>
      <c r="J16" s="1247"/>
      <c r="K16" s="1247"/>
      <c r="L16" s="1247"/>
      <c r="M16" s="1247"/>
      <c r="N16" s="1247"/>
      <c r="O16" s="1247"/>
      <c r="P16" s="1247"/>
      <c r="Q16" s="1247"/>
      <c r="R16" s="1247"/>
      <c r="S16" s="1247"/>
      <c r="T16" s="1247"/>
      <c r="U16" s="1247"/>
      <c r="V16" s="1247"/>
      <c r="W16" s="1247"/>
      <c r="X16" s="1247"/>
      <c r="Y16" s="1247"/>
      <c r="Z16" s="1247"/>
      <c r="AA16" s="1247"/>
      <c r="AB16" s="1247"/>
      <c r="AC16" s="1247"/>
      <c r="AD16" s="1247"/>
      <c r="AE16" s="1247"/>
      <c r="AF16" s="1247"/>
      <c r="AG16" s="1247"/>
      <c r="AH16" s="1247"/>
      <c r="AI16" s="1247"/>
      <c r="AJ16" s="1247"/>
      <c r="AK16" s="1247"/>
      <c r="AL16" s="1247"/>
      <c r="AM16" s="1247"/>
      <c r="AN16" s="1247"/>
      <c r="AO16" s="1247"/>
      <c r="AP16" s="1247"/>
      <c r="AQ16" s="1247"/>
      <c r="AR16" s="1247"/>
      <c r="AS16" s="1247"/>
      <c r="AT16" s="1247"/>
      <c r="AU16" s="1247"/>
      <c r="AV16" s="1247"/>
      <c r="AW16" s="1247"/>
      <c r="AX16" s="1247"/>
      <c r="AY16" s="1247"/>
      <c r="AZ16" s="1247"/>
      <c r="BA16" s="1247"/>
      <c r="BB16" s="1247"/>
      <c r="BC16" s="1247"/>
      <c r="BD16" s="1247"/>
      <c r="BE16" s="1247"/>
      <c r="BF16" s="1247"/>
      <c r="BG16" s="1247"/>
      <c r="BH16" s="1247"/>
      <c r="BI16" s="1247"/>
      <c r="BJ16" s="1247"/>
      <c r="BK16" s="1247"/>
      <c r="BL16" s="1247"/>
      <c r="BM16" s="1247"/>
      <c r="BN16" s="1247"/>
      <c r="BO16" s="1247"/>
      <c r="BP16" s="1247"/>
      <c r="BQ16" s="1247"/>
      <c r="BR16" s="1247"/>
      <c r="BS16" s="1247"/>
      <c r="BT16" s="1247"/>
      <c r="BU16" s="1247"/>
      <c r="BV16" s="1247"/>
      <c r="BW16" s="1247"/>
      <c r="BX16" s="1247"/>
      <c r="BY16" s="1247"/>
      <c r="BZ16" s="1247"/>
      <c r="CA16" s="1247"/>
      <c r="CB16" s="1247"/>
      <c r="CC16" s="1247"/>
      <c r="CD16" s="1247"/>
      <c r="CE16" s="1247"/>
      <c r="CF16" s="1247"/>
      <c r="CG16" s="1247"/>
      <c r="CH16" s="1247"/>
      <c r="CI16" s="1247"/>
      <c r="CJ16" s="1247"/>
      <c r="CK16" s="1247"/>
      <c r="CL16" s="1247"/>
      <c r="CM16" s="1247"/>
      <c r="CN16" s="1247"/>
      <c r="CO16" s="1247"/>
      <c r="CP16" s="1247"/>
      <c r="CQ16" s="1247"/>
      <c r="CR16" s="1247"/>
      <c r="CS16" s="1247"/>
      <c r="CT16" s="1247"/>
      <c r="CU16" s="1247"/>
      <c r="CV16" s="1247"/>
      <c r="CW16" s="1247"/>
      <c r="CX16" s="1247"/>
      <c r="CY16" s="1247"/>
      <c r="CZ16" s="1247"/>
      <c r="DA16" s="1247"/>
      <c r="DB16" s="1247"/>
      <c r="DC16" s="1247"/>
      <c r="DD16" s="1247"/>
      <c r="DE16" s="1247"/>
    </row>
    <row r="17" spans="1:109" s="241" customFormat="1" ht="13.5" x14ac:dyDescent="0.15">
      <c r="A17" s="243"/>
      <c r="B17" s="1247"/>
      <c r="C17" s="1247"/>
      <c r="D17" s="1247"/>
      <c r="E17" s="1247"/>
      <c r="F17" s="1247"/>
      <c r="G17" s="1247"/>
      <c r="H17" s="1247"/>
      <c r="I17" s="1247"/>
      <c r="J17" s="1247"/>
      <c r="K17" s="1247"/>
      <c r="L17" s="1247"/>
      <c r="M17" s="1247"/>
      <c r="N17" s="1247"/>
      <c r="O17" s="1247"/>
      <c r="P17" s="1247"/>
      <c r="Q17" s="1247"/>
      <c r="R17" s="1247"/>
      <c r="S17" s="1247"/>
      <c r="T17" s="1247"/>
      <c r="U17" s="1247"/>
      <c r="V17" s="1247"/>
      <c r="W17" s="1247"/>
      <c r="X17" s="1247"/>
      <c r="Y17" s="1247"/>
      <c r="Z17" s="1247"/>
      <c r="AA17" s="1247"/>
      <c r="AB17" s="1247"/>
      <c r="AC17" s="1247"/>
      <c r="AD17" s="1247"/>
      <c r="AE17" s="1247"/>
      <c r="AF17" s="1247"/>
      <c r="AG17" s="1247"/>
      <c r="AH17" s="1247"/>
      <c r="AI17" s="1247"/>
      <c r="AJ17" s="1247"/>
      <c r="AK17" s="1247"/>
      <c r="AL17" s="1247"/>
      <c r="AM17" s="1247"/>
      <c r="AN17" s="1247"/>
      <c r="AO17" s="1247"/>
      <c r="AP17" s="1247"/>
      <c r="AQ17" s="1247"/>
      <c r="AR17" s="1247"/>
      <c r="AS17" s="1247"/>
      <c r="AT17" s="1247"/>
      <c r="AU17" s="1247"/>
      <c r="AV17" s="1247"/>
      <c r="AW17" s="1247"/>
      <c r="AX17" s="1247"/>
      <c r="AY17" s="1247"/>
      <c r="AZ17" s="1247"/>
      <c r="BA17" s="1247"/>
      <c r="BB17" s="1247"/>
      <c r="BC17" s="1247"/>
      <c r="BD17" s="1247"/>
      <c r="BE17" s="1247"/>
      <c r="BF17" s="1247"/>
      <c r="BG17" s="1247"/>
      <c r="BH17" s="1247"/>
      <c r="BI17" s="1247"/>
      <c r="BJ17" s="1247"/>
      <c r="BK17" s="1247"/>
      <c r="BL17" s="1247"/>
      <c r="BM17" s="1247"/>
      <c r="BN17" s="1247"/>
      <c r="BO17" s="1247"/>
      <c r="BP17" s="1247"/>
      <c r="BQ17" s="1247"/>
      <c r="BR17" s="1247"/>
      <c r="BS17" s="1247"/>
      <c r="BT17" s="1247"/>
      <c r="BU17" s="1247"/>
      <c r="BV17" s="1247"/>
      <c r="BW17" s="1247"/>
      <c r="BX17" s="1247"/>
      <c r="BY17" s="1247"/>
      <c r="BZ17" s="1247"/>
      <c r="CA17" s="1247"/>
      <c r="CB17" s="1247"/>
      <c r="CC17" s="1247"/>
      <c r="CD17" s="1247"/>
      <c r="CE17" s="1247"/>
      <c r="CF17" s="1247"/>
      <c r="CG17" s="1247"/>
      <c r="CH17" s="1247"/>
      <c r="CI17" s="1247"/>
      <c r="CJ17" s="1247"/>
      <c r="CK17" s="1247"/>
      <c r="CL17" s="1247"/>
      <c r="CM17" s="1247"/>
      <c r="CN17" s="1247"/>
      <c r="CO17" s="1247"/>
      <c r="CP17" s="1247"/>
      <c r="CQ17" s="1247"/>
      <c r="CR17" s="1247"/>
      <c r="CS17" s="1247"/>
      <c r="CT17" s="1247"/>
      <c r="CU17" s="1247"/>
      <c r="CV17" s="1247"/>
      <c r="CW17" s="1247"/>
      <c r="CX17" s="1247"/>
      <c r="CY17" s="1247"/>
      <c r="CZ17" s="1247"/>
      <c r="DA17" s="1247"/>
      <c r="DB17" s="1247"/>
      <c r="DC17" s="1247"/>
      <c r="DD17" s="1247"/>
      <c r="DE17" s="1247"/>
    </row>
    <row r="18" spans="1:109" s="241" customFormat="1" ht="13.5" x14ac:dyDescent="0.15">
      <c r="A18" s="243"/>
      <c r="B18" s="1247"/>
      <c r="C18" s="1247"/>
      <c r="D18" s="1247"/>
      <c r="E18" s="1247"/>
      <c r="F18" s="1247"/>
      <c r="G18" s="1247"/>
      <c r="H18" s="1247"/>
      <c r="I18" s="1247"/>
      <c r="J18" s="1247"/>
      <c r="K18" s="1247"/>
      <c r="L18" s="1247"/>
      <c r="M18" s="1247"/>
      <c r="N18" s="1247"/>
      <c r="O18" s="1247"/>
      <c r="P18" s="1247"/>
      <c r="Q18" s="1247"/>
      <c r="R18" s="1247"/>
      <c r="S18" s="1247"/>
      <c r="T18" s="1247"/>
      <c r="U18" s="1247"/>
      <c r="V18" s="1247"/>
      <c r="W18" s="1247"/>
      <c r="X18" s="1247"/>
      <c r="Y18" s="1247"/>
      <c r="Z18" s="1247"/>
      <c r="AA18" s="1247"/>
      <c r="AB18" s="1247"/>
      <c r="AC18" s="1247"/>
      <c r="AD18" s="1247"/>
      <c r="AE18" s="1247"/>
      <c r="AF18" s="1247"/>
      <c r="AG18" s="1247"/>
      <c r="AH18" s="1247"/>
      <c r="AI18" s="1247"/>
      <c r="AJ18" s="1247"/>
      <c r="AK18" s="1247"/>
      <c r="AL18" s="1247"/>
      <c r="AM18" s="1247"/>
      <c r="AN18" s="1247"/>
      <c r="AO18" s="1247"/>
      <c r="AP18" s="1247"/>
      <c r="AQ18" s="1247"/>
      <c r="AR18" s="1247"/>
      <c r="AS18" s="1247"/>
      <c r="AT18" s="1247"/>
      <c r="AU18" s="1247"/>
      <c r="AV18" s="1247"/>
      <c r="AW18" s="1247"/>
      <c r="AX18" s="1247"/>
      <c r="AY18" s="1247"/>
      <c r="AZ18" s="1247"/>
      <c r="BA18" s="1247"/>
      <c r="BB18" s="1247"/>
      <c r="BC18" s="1247"/>
      <c r="BD18" s="1247"/>
      <c r="BE18" s="1247"/>
      <c r="BF18" s="1247"/>
      <c r="BG18" s="1247"/>
      <c r="BH18" s="1247"/>
      <c r="BI18" s="1247"/>
      <c r="BJ18" s="1247"/>
      <c r="BK18" s="1247"/>
      <c r="BL18" s="1247"/>
      <c r="BM18" s="1247"/>
      <c r="BN18" s="1247"/>
      <c r="BO18" s="1247"/>
      <c r="BP18" s="1247"/>
      <c r="BQ18" s="1247"/>
      <c r="BR18" s="1247"/>
      <c r="BS18" s="1247"/>
      <c r="BT18" s="1247"/>
      <c r="BU18" s="1247"/>
      <c r="BV18" s="1247"/>
      <c r="BW18" s="1247"/>
      <c r="BX18" s="1247"/>
      <c r="BY18" s="1247"/>
      <c r="BZ18" s="1247"/>
      <c r="CA18" s="1247"/>
      <c r="CB18" s="1247"/>
      <c r="CC18" s="1247"/>
      <c r="CD18" s="1247"/>
      <c r="CE18" s="1247"/>
      <c r="CF18" s="1247"/>
      <c r="CG18" s="1247"/>
      <c r="CH18" s="1247"/>
      <c r="CI18" s="1247"/>
      <c r="CJ18" s="1247"/>
      <c r="CK18" s="1247"/>
      <c r="CL18" s="1247"/>
      <c r="CM18" s="1247"/>
      <c r="CN18" s="1247"/>
      <c r="CO18" s="1247"/>
      <c r="CP18" s="1247"/>
      <c r="CQ18" s="1247"/>
      <c r="CR18" s="1247"/>
      <c r="CS18" s="1247"/>
      <c r="CT18" s="1247"/>
      <c r="CU18" s="1247"/>
      <c r="CV18" s="1247"/>
      <c r="CW18" s="1247"/>
      <c r="CX18" s="1247"/>
      <c r="CY18" s="1247"/>
      <c r="CZ18" s="1247"/>
      <c r="DA18" s="1247"/>
      <c r="DB18" s="1247"/>
      <c r="DC18" s="1247"/>
      <c r="DD18" s="1247"/>
      <c r="DE18" s="1247"/>
    </row>
    <row r="19" spans="1:109" ht="13.5" x14ac:dyDescent="0.15">
      <c r="DD19" s="243"/>
      <c r="DE19" s="243"/>
    </row>
    <row r="20" spans="1:109" ht="13.5" x14ac:dyDescent="0.15">
      <c r="DD20" s="243"/>
      <c r="DE20" s="243"/>
    </row>
    <row r="21" spans="1:109" ht="17.25" customHeight="1" x14ac:dyDescent="0.15">
      <c r="B21" s="1246"/>
      <c r="C21" s="245"/>
      <c r="D21" s="245"/>
      <c r="E21" s="245"/>
      <c r="F21" s="245"/>
      <c r="G21" s="245"/>
      <c r="H21" s="245"/>
      <c r="I21" s="245"/>
      <c r="J21" s="245"/>
      <c r="K21" s="245"/>
      <c r="L21" s="245"/>
      <c r="M21" s="245"/>
      <c r="N21" s="1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45"/>
      <c r="AU21" s="245"/>
      <c r="AV21" s="245"/>
      <c r="AW21" s="245"/>
      <c r="AX21" s="245"/>
      <c r="AY21" s="245"/>
      <c r="AZ21" s="245"/>
      <c r="BA21" s="245"/>
      <c r="BB21" s="245"/>
      <c r="BC21" s="245"/>
      <c r="BD21" s="245"/>
      <c r="BE21" s="245"/>
      <c r="BF21" s="1245"/>
      <c r="BG21" s="245"/>
      <c r="BH21" s="245"/>
      <c r="BI21" s="245"/>
      <c r="BJ21" s="245"/>
      <c r="BK21" s="245"/>
      <c r="BL21" s="245"/>
      <c r="BM21" s="245"/>
      <c r="BN21" s="245"/>
      <c r="BO21" s="245"/>
      <c r="BP21" s="245"/>
      <c r="BQ21" s="245"/>
      <c r="BR21" s="1245"/>
      <c r="BS21" s="245"/>
      <c r="BT21" s="245"/>
      <c r="BU21" s="245"/>
      <c r="BV21" s="245"/>
      <c r="BW21" s="245"/>
      <c r="BX21" s="245"/>
      <c r="BY21" s="245"/>
      <c r="BZ21" s="245"/>
      <c r="CA21" s="245"/>
      <c r="CB21" s="245"/>
      <c r="CC21" s="245"/>
      <c r="CD21" s="1245"/>
      <c r="CE21" s="245"/>
      <c r="CF21" s="245"/>
      <c r="CG21" s="245"/>
      <c r="CH21" s="245"/>
      <c r="CI21" s="245"/>
      <c r="CJ21" s="245"/>
      <c r="CK21" s="245"/>
      <c r="CL21" s="245"/>
      <c r="CM21" s="245"/>
      <c r="CN21" s="245"/>
      <c r="CO21" s="245"/>
      <c r="CP21" s="1245"/>
      <c r="CQ21" s="245"/>
      <c r="CR21" s="245"/>
      <c r="CS21" s="245"/>
      <c r="CT21" s="245"/>
      <c r="CU21" s="245"/>
      <c r="CV21" s="245"/>
      <c r="CW21" s="245"/>
      <c r="CX21" s="245"/>
      <c r="CY21" s="245"/>
      <c r="CZ21" s="245"/>
      <c r="DA21" s="245"/>
      <c r="DB21" s="1245"/>
      <c r="DC21" s="245"/>
      <c r="DD21" s="246"/>
      <c r="DE21" s="243"/>
    </row>
    <row r="22" spans="1:109" ht="17.25" customHeight="1" x14ac:dyDescent="0.15">
      <c r="B22" s="247"/>
    </row>
    <row r="23" spans="1:109" ht="13.5" x14ac:dyDescent="0.15">
      <c r="B23" s="247"/>
    </row>
    <row r="24" spans="1:109" ht="13.5" x14ac:dyDescent="0.15">
      <c r="B24" s="247"/>
    </row>
    <row r="25" spans="1:109" ht="13.5" x14ac:dyDescent="0.15">
      <c r="B25" s="247"/>
    </row>
    <row r="26" spans="1:109" ht="13.5" x14ac:dyDescent="0.15">
      <c r="B26" s="247"/>
    </row>
    <row r="27" spans="1:109" ht="13.5" x14ac:dyDescent="0.15">
      <c r="B27" s="247"/>
    </row>
    <row r="28" spans="1:109" ht="13.5" x14ac:dyDescent="0.15">
      <c r="B28" s="247"/>
    </row>
    <row r="29" spans="1:109" ht="13.5" x14ac:dyDescent="0.15">
      <c r="B29" s="247"/>
    </row>
    <row r="30" spans="1:109" ht="13.5" x14ac:dyDescent="0.15">
      <c r="B30" s="247"/>
    </row>
    <row r="31" spans="1:109" ht="13.5" x14ac:dyDescent="0.15">
      <c r="B31" s="247"/>
    </row>
    <row r="32" spans="1:109" ht="13.5" x14ac:dyDescent="0.15">
      <c r="B32" s="247"/>
    </row>
    <row r="33" spans="2:109" ht="13.5" x14ac:dyDescent="0.15">
      <c r="B33" s="247"/>
    </row>
    <row r="34" spans="2:109" ht="13.5" x14ac:dyDescent="0.15">
      <c r="B34" s="247"/>
    </row>
    <row r="35" spans="2:109" ht="13.5" x14ac:dyDescent="0.15">
      <c r="B35" s="247"/>
    </row>
    <row r="36" spans="2:109" ht="13.5" x14ac:dyDescent="0.15">
      <c r="B36" s="247"/>
    </row>
    <row r="37" spans="2:109" ht="13.5" x14ac:dyDescent="0.15">
      <c r="B37" s="247"/>
    </row>
    <row r="38" spans="2:109" ht="13.5" x14ac:dyDescent="0.15">
      <c r="B38" s="247"/>
    </row>
    <row r="39" spans="2:109" ht="13.5"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5" x14ac:dyDescent="0.15">
      <c r="B40" s="1236"/>
      <c r="DD40" s="1236"/>
      <c r="DE40" s="243"/>
    </row>
    <row r="41" spans="2:109" ht="17.25" x14ac:dyDescent="0.15">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5" x14ac:dyDescent="0.15">
      <c r="B42" s="247"/>
      <c r="G42" s="1233"/>
      <c r="I42" s="1232"/>
      <c r="J42" s="1232"/>
      <c r="K42" s="1232"/>
      <c r="AM42" s="1233"/>
      <c r="AN42" s="1233" t="s">
        <v>560</v>
      </c>
      <c r="AP42" s="1232"/>
      <c r="AQ42" s="1232"/>
      <c r="AR42" s="1232"/>
      <c r="AY42" s="1233"/>
      <c r="BA42" s="1232"/>
      <c r="BB42" s="1232"/>
      <c r="BC42" s="1232"/>
      <c r="BK42" s="1233"/>
      <c r="BM42" s="1232"/>
      <c r="BN42" s="1232"/>
      <c r="BO42" s="1232"/>
      <c r="BW42" s="1233"/>
      <c r="BY42" s="1232"/>
      <c r="BZ42" s="1232"/>
      <c r="CA42" s="1232"/>
      <c r="CI42" s="1233"/>
      <c r="CK42" s="1232"/>
      <c r="CL42" s="1232"/>
      <c r="CM42" s="1232"/>
      <c r="CU42" s="1233"/>
      <c r="CW42" s="1232"/>
      <c r="CX42" s="1232"/>
      <c r="CY42" s="1232"/>
    </row>
    <row r="43" spans="2:109" ht="13.5" customHeight="1" x14ac:dyDescent="0.15">
      <c r="B43" s="247"/>
      <c r="AN43" s="1231" t="s">
        <v>563</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29"/>
    </row>
    <row r="44" spans="2:109" ht="13.5" x14ac:dyDescent="0.15">
      <c r="B44" s="247"/>
      <c r="AN44" s="1228"/>
      <c r="AO44" s="1227"/>
      <c r="AP44" s="1227"/>
      <c r="AQ44" s="1227"/>
      <c r="AR44" s="1227"/>
      <c r="AS44" s="1227"/>
      <c r="AT44" s="1227"/>
      <c r="AU44" s="1227"/>
      <c r="AV44" s="1227"/>
      <c r="AW44" s="1227"/>
      <c r="AX44" s="1227"/>
      <c r="AY44" s="1227"/>
      <c r="AZ44" s="1227"/>
      <c r="BA44" s="1227"/>
      <c r="BB44" s="1227"/>
      <c r="BC44" s="1227"/>
      <c r="BD44" s="1227"/>
      <c r="BE44" s="1227"/>
      <c r="BF44" s="1227"/>
      <c r="BG44" s="1227"/>
      <c r="BH44" s="1227"/>
      <c r="BI44" s="1227"/>
      <c r="BJ44" s="1227"/>
      <c r="BK44" s="1227"/>
      <c r="BL44" s="1227"/>
      <c r="BM44" s="1227"/>
      <c r="BN44" s="1227"/>
      <c r="BO44" s="1227"/>
      <c r="BP44" s="1227"/>
      <c r="BQ44" s="1227"/>
      <c r="BR44" s="1227"/>
      <c r="BS44" s="1227"/>
      <c r="BT44" s="1227"/>
      <c r="BU44" s="1227"/>
      <c r="BV44" s="1227"/>
      <c r="BW44" s="1227"/>
      <c r="BX44" s="1227"/>
      <c r="BY44" s="1227"/>
      <c r="BZ44" s="1227"/>
      <c r="CA44" s="1227"/>
      <c r="CB44" s="1227"/>
      <c r="CC44" s="1227"/>
      <c r="CD44" s="1227"/>
      <c r="CE44" s="1227"/>
      <c r="CF44" s="1227"/>
      <c r="CG44" s="1227"/>
      <c r="CH44" s="1227"/>
      <c r="CI44" s="1227"/>
      <c r="CJ44" s="1227"/>
      <c r="CK44" s="1227"/>
      <c r="CL44" s="1227"/>
      <c r="CM44" s="1227"/>
      <c r="CN44" s="1227"/>
      <c r="CO44" s="1227"/>
      <c r="CP44" s="1227"/>
      <c r="CQ44" s="1227"/>
      <c r="CR44" s="1227"/>
      <c r="CS44" s="1227"/>
      <c r="CT44" s="1227"/>
      <c r="CU44" s="1227"/>
      <c r="CV44" s="1227"/>
      <c r="CW44" s="1227"/>
      <c r="CX44" s="1227"/>
      <c r="CY44" s="1227"/>
      <c r="CZ44" s="1227"/>
      <c r="DA44" s="1227"/>
      <c r="DB44" s="1227"/>
      <c r="DC44" s="1226"/>
    </row>
    <row r="45" spans="2:109" ht="13.5" x14ac:dyDescent="0.15">
      <c r="B45" s="247"/>
      <c r="AN45" s="1228"/>
      <c r="AO45" s="1227"/>
      <c r="AP45" s="1227"/>
      <c r="AQ45" s="1227"/>
      <c r="AR45" s="1227"/>
      <c r="AS45" s="1227"/>
      <c r="AT45" s="1227"/>
      <c r="AU45" s="1227"/>
      <c r="AV45" s="1227"/>
      <c r="AW45" s="1227"/>
      <c r="AX45" s="1227"/>
      <c r="AY45" s="1227"/>
      <c r="AZ45" s="1227"/>
      <c r="BA45" s="1227"/>
      <c r="BB45" s="1227"/>
      <c r="BC45" s="1227"/>
      <c r="BD45" s="1227"/>
      <c r="BE45" s="1227"/>
      <c r="BF45" s="1227"/>
      <c r="BG45" s="1227"/>
      <c r="BH45" s="1227"/>
      <c r="BI45" s="1227"/>
      <c r="BJ45" s="1227"/>
      <c r="BK45" s="1227"/>
      <c r="BL45" s="1227"/>
      <c r="BM45" s="1227"/>
      <c r="BN45" s="1227"/>
      <c r="BO45" s="1227"/>
      <c r="BP45" s="1227"/>
      <c r="BQ45" s="1227"/>
      <c r="BR45" s="1227"/>
      <c r="BS45" s="1227"/>
      <c r="BT45" s="1227"/>
      <c r="BU45" s="1227"/>
      <c r="BV45" s="1227"/>
      <c r="BW45" s="1227"/>
      <c r="BX45" s="1227"/>
      <c r="BY45" s="1227"/>
      <c r="BZ45" s="1227"/>
      <c r="CA45" s="1227"/>
      <c r="CB45" s="1227"/>
      <c r="CC45" s="1227"/>
      <c r="CD45" s="1227"/>
      <c r="CE45" s="1227"/>
      <c r="CF45" s="1227"/>
      <c r="CG45" s="1227"/>
      <c r="CH45" s="1227"/>
      <c r="CI45" s="1227"/>
      <c r="CJ45" s="1227"/>
      <c r="CK45" s="1227"/>
      <c r="CL45" s="1227"/>
      <c r="CM45" s="1227"/>
      <c r="CN45" s="1227"/>
      <c r="CO45" s="1227"/>
      <c r="CP45" s="1227"/>
      <c r="CQ45" s="1227"/>
      <c r="CR45" s="1227"/>
      <c r="CS45" s="1227"/>
      <c r="CT45" s="1227"/>
      <c r="CU45" s="1227"/>
      <c r="CV45" s="1227"/>
      <c r="CW45" s="1227"/>
      <c r="CX45" s="1227"/>
      <c r="CY45" s="1227"/>
      <c r="CZ45" s="1227"/>
      <c r="DA45" s="1227"/>
      <c r="DB45" s="1227"/>
      <c r="DC45" s="1226"/>
    </row>
    <row r="46" spans="2:109" ht="13.5" x14ac:dyDescent="0.15">
      <c r="B46" s="247"/>
      <c r="AN46" s="1228"/>
      <c r="AO46" s="1227"/>
      <c r="AP46" s="1227"/>
      <c r="AQ46" s="1227"/>
      <c r="AR46" s="1227"/>
      <c r="AS46" s="1227"/>
      <c r="AT46" s="1227"/>
      <c r="AU46" s="1227"/>
      <c r="AV46" s="1227"/>
      <c r="AW46" s="1227"/>
      <c r="AX46" s="1227"/>
      <c r="AY46" s="1227"/>
      <c r="AZ46" s="1227"/>
      <c r="BA46" s="1227"/>
      <c r="BB46" s="1227"/>
      <c r="BC46" s="1227"/>
      <c r="BD46" s="1227"/>
      <c r="BE46" s="1227"/>
      <c r="BF46" s="1227"/>
      <c r="BG46" s="1227"/>
      <c r="BH46" s="1227"/>
      <c r="BI46" s="1227"/>
      <c r="BJ46" s="1227"/>
      <c r="BK46" s="1227"/>
      <c r="BL46" s="1227"/>
      <c r="BM46" s="1227"/>
      <c r="BN46" s="1227"/>
      <c r="BO46" s="1227"/>
      <c r="BP46" s="1227"/>
      <c r="BQ46" s="1227"/>
      <c r="BR46" s="1227"/>
      <c r="BS46" s="1227"/>
      <c r="BT46" s="1227"/>
      <c r="BU46" s="1227"/>
      <c r="BV46" s="1227"/>
      <c r="BW46" s="1227"/>
      <c r="BX46" s="1227"/>
      <c r="BY46" s="1227"/>
      <c r="BZ46" s="1227"/>
      <c r="CA46" s="1227"/>
      <c r="CB46" s="1227"/>
      <c r="CC46" s="1227"/>
      <c r="CD46" s="1227"/>
      <c r="CE46" s="1227"/>
      <c r="CF46" s="1227"/>
      <c r="CG46" s="1227"/>
      <c r="CH46" s="1227"/>
      <c r="CI46" s="1227"/>
      <c r="CJ46" s="1227"/>
      <c r="CK46" s="1227"/>
      <c r="CL46" s="1227"/>
      <c r="CM46" s="1227"/>
      <c r="CN46" s="1227"/>
      <c r="CO46" s="1227"/>
      <c r="CP46" s="1227"/>
      <c r="CQ46" s="1227"/>
      <c r="CR46" s="1227"/>
      <c r="CS46" s="1227"/>
      <c r="CT46" s="1227"/>
      <c r="CU46" s="1227"/>
      <c r="CV46" s="1227"/>
      <c r="CW46" s="1227"/>
      <c r="CX46" s="1227"/>
      <c r="CY46" s="1227"/>
      <c r="CZ46" s="1227"/>
      <c r="DA46" s="1227"/>
      <c r="DB46" s="1227"/>
      <c r="DC46" s="1226"/>
    </row>
    <row r="47" spans="2:109" ht="13.5" x14ac:dyDescent="0.15">
      <c r="B47" s="247"/>
      <c r="AN47" s="1225"/>
      <c r="AO47" s="1224"/>
      <c r="AP47" s="1224"/>
      <c r="AQ47" s="1224"/>
      <c r="AR47" s="1224"/>
      <c r="AS47" s="1224"/>
      <c r="AT47" s="1224"/>
      <c r="AU47" s="1224"/>
      <c r="AV47" s="1224"/>
      <c r="AW47" s="1224"/>
      <c r="AX47" s="1224"/>
      <c r="AY47" s="1224"/>
      <c r="AZ47" s="1224"/>
      <c r="BA47" s="1224"/>
      <c r="BB47" s="1224"/>
      <c r="BC47" s="1224"/>
      <c r="BD47" s="1224"/>
      <c r="BE47" s="1224"/>
      <c r="BF47" s="1224"/>
      <c r="BG47" s="1224"/>
      <c r="BH47" s="1224"/>
      <c r="BI47" s="1224"/>
      <c r="BJ47" s="1224"/>
      <c r="BK47" s="1224"/>
      <c r="BL47" s="1224"/>
      <c r="BM47" s="1224"/>
      <c r="BN47" s="1224"/>
      <c r="BO47" s="1224"/>
      <c r="BP47" s="1224"/>
      <c r="BQ47" s="1224"/>
      <c r="BR47" s="1224"/>
      <c r="BS47" s="1224"/>
      <c r="BT47" s="1224"/>
      <c r="BU47" s="1224"/>
      <c r="BV47" s="1224"/>
      <c r="BW47" s="1224"/>
      <c r="BX47" s="1224"/>
      <c r="BY47" s="1224"/>
      <c r="BZ47" s="1224"/>
      <c r="CA47" s="1224"/>
      <c r="CB47" s="1224"/>
      <c r="CC47" s="1224"/>
      <c r="CD47" s="1224"/>
      <c r="CE47" s="1224"/>
      <c r="CF47" s="1224"/>
      <c r="CG47" s="1224"/>
      <c r="CH47" s="1224"/>
      <c r="CI47" s="1224"/>
      <c r="CJ47" s="1224"/>
      <c r="CK47" s="1224"/>
      <c r="CL47" s="1224"/>
      <c r="CM47" s="1224"/>
      <c r="CN47" s="1224"/>
      <c r="CO47" s="1224"/>
      <c r="CP47" s="1224"/>
      <c r="CQ47" s="1224"/>
      <c r="CR47" s="1224"/>
      <c r="CS47" s="1224"/>
      <c r="CT47" s="1224"/>
      <c r="CU47" s="1224"/>
      <c r="CV47" s="1224"/>
      <c r="CW47" s="1224"/>
      <c r="CX47" s="1224"/>
      <c r="CY47" s="1224"/>
      <c r="CZ47" s="1224"/>
      <c r="DA47" s="1224"/>
      <c r="DB47" s="1224"/>
      <c r="DC47" s="1223"/>
    </row>
    <row r="48" spans="2:109" ht="13.5" x14ac:dyDescent="0.15">
      <c r="B48" s="247"/>
      <c r="H48" s="1210"/>
      <c r="I48" s="1210"/>
      <c r="J48" s="1210"/>
      <c r="AN48" s="1210"/>
      <c r="AO48" s="1210"/>
      <c r="AP48" s="1210"/>
      <c r="AZ48" s="1210"/>
      <c r="BA48" s="1210"/>
      <c r="BB48" s="1210"/>
      <c r="BL48" s="1210"/>
      <c r="BM48" s="1210"/>
      <c r="BN48" s="1210"/>
      <c r="BX48" s="1210"/>
      <c r="BY48" s="1210"/>
      <c r="BZ48" s="1210"/>
      <c r="CJ48" s="1210"/>
      <c r="CK48" s="1210"/>
      <c r="CL48" s="1210"/>
      <c r="CV48" s="1210"/>
      <c r="CW48" s="1210"/>
      <c r="CX48" s="1210"/>
    </row>
    <row r="49" spans="1:109" ht="13.5" x14ac:dyDescent="0.15">
      <c r="B49" s="247"/>
      <c r="AN49" s="243" t="s">
        <v>558</v>
      </c>
    </row>
    <row r="50" spans="1:109" ht="13.5" x14ac:dyDescent="0.15">
      <c r="B50" s="247"/>
      <c r="G50" s="1208"/>
      <c r="H50" s="1208"/>
      <c r="I50" s="1208"/>
      <c r="J50" s="1208"/>
      <c r="K50" s="1217"/>
      <c r="L50" s="1217"/>
      <c r="M50" s="1216"/>
      <c r="N50" s="1216"/>
      <c r="AN50" s="1215"/>
      <c r="AO50" s="1214"/>
      <c r="AP50" s="1214"/>
      <c r="AQ50" s="1214"/>
      <c r="AR50" s="1214"/>
      <c r="AS50" s="1214"/>
      <c r="AT50" s="1214"/>
      <c r="AU50" s="1214"/>
      <c r="AV50" s="1214"/>
      <c r="AW50" s="1214"/>
      <c r="AX50" s="1214"/>
      <c r="AY50" s="1214"/>
      <c r="AZ50" s="1214"/>
      <c r="BA50" s="1214"/>
      <c r="BB50" s="1214"/>
      <c r="BC50" s="1214"/>
      <c r="BD50" s="1214"/>
      <c r="BE50" s="1214"/>
      <c r="BF50" s="1214"/>
      <c r="BG50" s="1214"/>
      <c r="BH50" s="1214"/>
      <c r="BI50" s="1214"/>
      <c r="BJ50" s="1214"/>
      <c r="BK50" s="1214"/>
      <c r="BL50" s="1214"/>
      <c r="BM50" s="1214"/>
      <c r="BN50" s="1214"/>
      <c r="BO50" s="1213"/>
      <c r="BP50" s="1205" t="s">
        <v>529</v>
      </c>
      <c r="BQ50" s="1205"/>
      <c r="BR50" s="1205"/>
      <c r="BS50" s="1205"/>
      <c r="BT50" s="1205"/>
      <c r="BU50" s="1205"/>
      <c r="BV50" s="1205"/>
      <c r="BW50" s="1205"/>
      <c r="BX50" s="1205" t="s">
        <v>530</v>
      </c>
      <c r="BY50" s="1205"/>
      <c r="BZ50" s="1205"/>
      <c r="CA50" s="1205"/>
      <c r="CB50" s="1205"/>
      <c r="CC50" s="1205"/>
      <c r="CD50" s="1205"/>
      <c r="CE50" s="1205"/>
      <c r="CF50" s="1205" t="s">
        <v>531</v>
      </c>
      <c r="CG50" s="1205"/>
      <c r="CH50" s="1205"/>
      <c r="CI50" s="1205"/>
      <c r="CJ50" s="1205"/>
      <c r="CK50" s="1205"/>
      <c r="CL50" s="1205"/>
      <c r="CM50" s="1205"/>
      <c r="CN50" s="1205" t="s">
        <v>532</v>
      </c>
      <c r="CO50" s="1205"/>
      <c r="CP50" s="1205"/>
      <c r="CQ50" s="1205"/>
      <c r="CR50" s="1205"/>
      <c r="CS50" s="1205"/>
      <c r="CT50" s="1205"/>
      <c r="CU50" s="1205"/>
      <c r="CV50" s="1205" t="s">
        <v>533</v>
      </c>
      <c r="CW50" s="1205"/>
      <c r="CX50" s="1205"/>
      <c r="CY50" s="1205"/>
      <c r="CZ50" s="1205"/>
      <c r="DA50" s="1205"/>
      <c r="DB50" s="1205"/>
      <c r="DC50" s="1205"/>
    </row>
    <row r="51" spans="1:109" ht="13.5" customHeight="1" x14ac:dyDescent="0.15">
      <c r="B51" s="247"/>
      <c r="G51" s="1212"/>
      <c r="H51" s="1212"/>
      <c r="I51" s="1244"/>
      <c r="J51" s="1244"/>
      <c r="K51" s="1211"/>
      <c r="L51" s="1211"/>
      <c r="M51" s="1211"/>
      <c r="N51" s="1211"/>
      <c r="AM51" s="1210"/>
      <c r="AN51" s="1204" t="s">
        <v>557</v>
      </c>
      <c r="AO51" s="1204"/>
      <c r="AP51" s="1204"/>
      <c r="AQ51" s="1204"/>
      <c r="AR51" s="1204"/>
      <c r="AS51" s="1204"/>
      <c r="AT51" s="1204"/>
      <c r="AU51" s="1204"/>
      <c r="AV51" s="1204"/>
      <c r="AW51" s="1204"/>
      <c r="AX51" s="1204"/>
      <c r="AY51" s="1204"/>
      <c r="AZ51" s="1204"/>
      <c r="BA51" s="1204"/>
      <c r="BB51" s="1204" t="s">
        <v>555</v>
      </c>
      <c r="BC51" s="1204"/>
      <c r="BD51" s="1204"/>
      <c r="BE51" s="1204"/>
      <c r="BF51" s="1204"/>
      <c r="BG51" s="1204"/>
      <c r="BH51" s="1204"/>
      <c r="BI51" s="1204"/>
      <c r="BJ51" s="1204"/>
      <c r="BK51" s="1204"/>
      <c r="BL51" s="1204"/>
      <c r="BM51" s="1204"/>
      <c r="BN51" s="1204"/>
      <c r="BO51" s="1204"/>
      <c r="BP51" s="1203">
        <v>83.6</v>
      </c>
      <c r="BQ51" s="1203"/>
      <c r="BR51" s="1203"/>
      <c r="BS51" s="1203"/>
      <c r="BT51" s="1203"/>
      <c r="BU51" s="1203"/>
      <c r="BV51" s="1203"/>
      <c r="BW51" s="1203"/>
      <c r="BX51" s="1203">
        <v>49.3</v>
      </c>
      <c r="BY51" s="1203"/>
      <c r="BZ51" s="1203"/>
      <c r="CA51" s="1203"/>
      <c r="CB51" s="1203"/>
      <c r="CC51" s="1203"/>
      <c r="CD51" s="1203"/>
      <c r="CE51" s="1203"/>
      <c r="CF51" s="1203">
        <v>32.200000000000003</v>
      </c>
      <c r="CG51" s="1203"/>
      <c r="CH51" s="1203"/>
      <c r="CI51" s="1203"/>
      <c r="CJ51" s="1203"/>
      <c r="CK51" s="1203"/>
      <c r="CL51" s="1203"/>
      <c r="CM51" s="1203"/>
      <c r="CN51" s="1203">
        <v>18.100000000000001</v>
      </c>
      <c r="CO51" s="1203"/>
      <c r="CP51" s="1203"/>
      <c r="CQ51" s="1203"/>
      <c r="CR51" s="1203"/>
      <c r="CS51" s="1203"/>
      <c r="CT51" s="1203"/>
      <c r="CU51" s="1203"/>
      <c r="CV51" s="1203">
        <v>6.1</v>
      </c>
      <c r="CW51" s="1203"/>
      <c r="CX51" s="1203"/>
      <c r="CY51" s="1203"/>
      <c r="CZ51" s="1203"/>
      <c r="DA51" s="1203"/>
      <c r="DB51" s="1203"/>
      <c r="DC51" s="1203"/>
    </row>
    <row r="52" spans="1:109" ht="13.5" x14ac:dyDescent="0.15">
      <c r="B52" s="247"/>
      <c r="G52" s="1212"/>
      <c r="H52" s="1212"/>
      <c r="I52" s="1244"/>
      <c r="J52" s="1244"/>
      <c r="K52" s="1211"/>
      <c r="L52" s="1211"/>
      <c r="M52" s="1211"/>
      <c r="N52" s="1211"/>
      <c r="AM52" s="1210"/>
      <c r="AN52" s="1204"/>
      <c r="AO52" s="1204"/>
      <c r="AP52" s="1204"/>
      <c r="AQ52" s="1204"/>
      <c r="AR52" s="1204"/>
      <c r="AS52" s="1204"/>
      <c r="AT52" s="1204"/>
      <c r="AU52" s="1204"/>
      <c r="AV52" s="1204"/>
      <c r="AW52" s="1204"/>
      <c r="AX52" s="1204"/>
      <c r="AY52" s="1204"/>
      <c r="AZ52" s="1204"/>
      <c r="BA52" s="1204"/>
      <c r="BB52" s="1204"/>
      <c r="BC52" s="1204"/>
      <c r="BD52" s="1204"/>
      <c r="BE52" s="1204"/>
      <c r="BF52" s="1204"/>
      <c r="BG52" s="1204"/>
      <c r="BH52" s="1204"/>
      <c r="BI52" s="1204"/>
      <c r="BJ52" s="1204"/>
      <c r="BK52" s="1204"/>
      <c r="BL52" s="1204"/>
      <c r="BM52" s="1204"/>
      <c r="BN52" s="1204"/>
      <c r="BO52" s="1204"/>
      <c r="BP52" s="1203"/>
      <c r="BQ52" s="1203"/>
      <c r="BR52" s="1203"/>
      <c r="BS52" s="1203"/>
      <c r="BT52" s="1203"/>
      <c r="BU52" s="1203"/>
      <c r="BV52" s="1203"/>
      <c r="BW52" s="1203"/>
      <c r="BX52" s="1203"/>
      <c r="BY52" s="1203"/>
      <c r="BZ52" s="1203"/>
      <c r="CA52" s="1203"/>
      <c r="CB52" s="1203"/>
      <c r="CC52" s="1203"/>
      <c r="CD52" s="1203"/>
      <c r="CE52" s="1203"/>
      <c r="CF52" s="1203"/>
      <c r="CG52" s="1203"/>
      <c r="CH52" s="1203"/>
      <c r="CI52" s="1203"/>
      <c r="CJ52" s="1203"/>
      <c r="CK52" s="1203"/>
      <c r="CL52" s="1203"/>
      <c r="CM52" s="1203"/>
      <c r="CN52" s="1203"/>
      <c r="CO52" s="1203"/>
      <c r="CP52" s="1203"/>
      <c r="CQ52" s="1203"/>
      <c r="CR52" s="1203"/>
      <c r="CS52" s="1203"/>
      <c r="CT52" s="1203"/>
      <c r="CU52" s="1203"/>
      <c r="CV52" s="1203"/>
      <c r="CW52" s="1203"/>
      <c r="CX52" s="1203"/>
      <c r="CY52" s="1203"/>
      <c r="CZ52" s="1203"/>
      <c r="DA52" s="1203"/>
      <c r="DB52" s="1203"/>
      <c r="DC52" s="1203"/>
    </row>
    <row r="53" spans="1:109" ht="13.5" x14ac:dyDescent="0.15">
      <c r="A53" s="1232"/>
      <c r="B53" s="247"/>
      <c r="G53" s="1212"/>
      <c r="H53" s="1212"/>
      <c r="I53" s="1208"/>
      <c r="J53" s="1208"/>
      <c r="K53" s="1211"/>
      <c r="L53" s="1211"/>
      <c r="M53" s="1211"/>
      <c r="N53" s="1211"/>
      <c r="AM53" s="1210"/>
      <c r="AN53" s="1204"/>
      <c r="AO53" s="1204"/>
      <c r="AP53" s="1204"/>
      <c r="AQ53" s="1204"/>
      <c r="AR53" s="1204"/>
      <c r="AS53" s="1204"/>
      <c r="AT53" s="1204"/>
      <c r="AU53" s="1204"/>
      <c r="AV53" s="1204"/>
      <c r="AW53" s="1204"/>
      <c r="AX53" s="1204"/>
      <c r="AY53" s="1204"/>
      <c r="AZ53" s="1204"/>
      <c r="BA53" s="1204"/>
      <c r="BB53" s="1204" t="s">
        <v>562</v>
      </c>
      <c r="BC53" s="1204"/>
      <c r="BD53" s="1204"/>
      <c r="BE53" s="1204"/>
      <c r="BF53" s="1204"/>
      <c r="BG53" s="1204"/>
      <c r="BH53" s="1204"/>
      <c r="BI53" s="1204"/>
      <c r="BJ53" s="1204"/>
      <c r="BK53" s="1204"/>
      <c r="BL53" s="1204"/>
      <c r="BM53" s="1204"/>
      <c r="BN53" s="1204"/>
      <c r="BO53" s="1204"/>
      <c r="BP53" s="1203">
        <v>55.9</v>
      </c>
      <c r="BQ53" s="1203"/>
      <c r="BR53" s="1203"/>
      <c r="BS53" s="1203"/>
      <c r="BT53" s="1203"/>
      <c r="BU53" s="1203"/>
      <c r="BV53" s="1203"/>
      <c r="BW53" s="1203"/>
      <c r="BX53" s="1203">
        <v>57.9</v>
      </c>
      <c r="BY53" s="1203"/>
      <c r="BZ53" s="1203"/>
      <c r="CA53" s="1203"/>
      <c r="CB53" s="1203"/>
      <c r="CC53" s="1203"/>
      <c r="CD53" s="1203"/>
      <c r="CE53" s="1203"/>
      <c r="CF53" s="1203">
        <v>59.4</v>
      </c>
      <c r="CG53" s="1203"/>
      <c r="CH53" s="1203"/>
      <c r="CI53" s="1203"/>
      <c r="CJ53" s="1203"/>
      <c r="CK53" s="1203"/>
      <c r="CL53" s="1203"/>
      <c r="CM53" s="1203"/>
      <c r="CN53" s="1203">
        <v>61</v>
      </c>
      <c r="CO53" s="1203"/>
      <c r="CP53" s="1203"/>
      <c r="CQ53" s="1203"/>
      <c r="CR53" s="1203"/>
      <c r="CS53" s="1203"/>
      <c r="CT53" s="1203"/>
      <c r="CU53" s="1203"/>
      <c r="CV53" s="1203">
        <v>62.9</v>
      </c>
      <c r="CW53" s="1203"/>
      <c r="CX53" s="1203"/>
      <c r="CY53" s="1203"/>
      <c r="CZ53" s="1203"/>
      <c r="DA53" s="1203"/>
      <c r="DB53" s="1203"/>
      <c r="DC53" s="1203"/>
    </row>
    <row r="54" spans="1:109" ht="13.5" x14ac:dyDescent="0.15">
      <c r="A54" s="1232"/>
      <c r="B54" s="247"/>
      <c r="G54" s="1212"/>
      <c r="H54" s="1212"/>
      <c r="I54" s="1208"/>
      <c r="J54" s="1208"/>
      <c r="K54" s="1211"/>
      <c r="L54" s="1211"/>
      <c r="M54" s="1211"/>
      <c r="N54" s="1211"/>
      <c r="AM54" s="1210"/>
      <c r="AN54" s="1204"/>
      <c r="AO54" s="1204"/>
      <c r="AP54" s="1204"/>
      <c r="AQ54" s="1204"/>
      <c r="AR54" s="1204"/>
      <c r="AS54" s="1204"/>
      <c r="AT54" s="1204"/>
      <c r="AU54" s="1204"/>
      <c r="AV54" s="1204"/>
      <c r="AW54" s="1204"/>
      <c r="AX54" s="1204"/>
      <c r="AY54" s="1204"/>
      <c r="AZ54" s="1204"/>
      <c r="BA54" s="1204"/>
      <c r="BB54" s="1204"/>
      <c r="BC54" s="1204"/>
      <c r="BD54" s="1204"/>
      <c r="BE54" s="1204"/>
      <c r="BF54" s="1204"/>
      <c r="BG54" s="1204"/>
      <c r="BH54" s="1204"/>
      <c r="BI54" s="1204"/>
      <c r="BJ54" s="1204"/>
      <c r="BK54" s="1204"/>
      <c r="BL54" s="1204"/>
      <c r="BM54" s="1204"/>
      <c r="BN54" s="1204"/>
      <c r="BO54" s="1204"/>
      <c r="BP54" s="1203"/>
      <c r="BQ54" s="1203"/>
      <c r="BR54" s="1203"/>
      <c r="BS54" s="1203"/>
      <c r="BT54" s="1203"/>
      <c r="BU54" s="1203"/>
      <c r="BV54" s="1203"/>
      <c r="BW54" s="1203"/>
      <c r="BX54" s="1203"/>
      <c r="BY54" s="1203"/>
      <c r="BZ54" s="1203"/>
      <c r="CA54" s="1203"/>
      <c r="CB54" s="1203"/>
      <c r="CC54" s="1203"/>
      <c r="CD54" s="1203"/>
      <c r="CE54" s="1203"/>
      <c r="CF54" s="1203"/>
      <c r="CG54" s="1203"/>
      <c r="CH54" s="1203"/>
      <c r="CI54" s="1203"/>
      <c r="CJ54" s="1203"/>
      <c r="CK54" s="1203"/>
      <c r="CL54" s="1203"/>
      <c r="CM54" s="1203"/>
      <c r="CN54" s="1203"/>
      <c r="CO54" s="1203"/>
      <c r="CP54" s="1203"/>
      <c r="CQ54" s="1203"/>
      <c r="CR54" s="1203"/>
      <c r="CS54" s="1203"/>
      <c r="CT54" s="1203"/>
      <c r="CU54" s="1203"/>
      <c r="CV54" s="1203"/>
      <c r="CW54" s="1203"/>
      <c r="CX54" s="1203"/>
      <c r="CY54" s="1203"/>
      <c r="CZ54" s="1203"/>
      <c r="DA54" s="1203"/>
      <c r="DB54" s="1203"/>
      <c r="DC54" s="1203"/>
    </row>
    <row r="55" spans="1:109" ht="13.5" x14ac:dyDescent="0.15">
      <c r="A55" s="1232"/>
      <c r="B55" s="247"/>
      <c r="G55" s="1208"/>
      <c r="H55" s="1208"/>
      <c r="I55" s="1208"/>
      <c r="J55" s="1208"/>
      <c r="K55" s="1211"/>
      <c r="L55" s="1211"/>
      <c r="M55" s="1211"/>
      <c r="N55" s="1211"/>
      <c r="AN55" s="1205" t="s">
        <v>556</v>
      </c>
      <c r="AO55" s="1205"/>
      <c r="AP55" s="1205"/>
      <c r="AQ55" s="1205"/>
      <c r="AR55" s="1205"/>
      <c r="AS55" s="1205"/>
      <c r="AT55" s="1205"/>
      <c r="AU55" s="1205"/>
      <c r="AV55" s="1205"/>
      <c r="AW55" s="1205"/>
      <c r="AX55" s="1205"/>
      <c r="AY55" s="1205"/>
      <c r="AZ55" s="1205"/>
      <c r="BA55" s="1205"/>
      <c r="BB55" s="1204" t="s">
        <v>555</v>
      </c>
      <c r="BC55" s="1204"/>
      <c r="BD55" s="1204"/>
      <c r="BE55" s="1204"/>
      <c r="BF55" s="1204"/>
      <c r="BG55" s="1204"/>
      <c r="BH55" s="1204"/>
      <c r="BI55" s="1204"/>
      <c r="BJ55" s="1204"/>
      <c r="BK55" s="1204"/>
      <c r="BL55" s="1204"/>
      <c r="BM55" s="1204"/>
      <c r="BN55" s="1204"/>
      <c r="BO55" s="1204"/>
      <c r="BP55" s="1203">
        <v>3.4</v>
      </c>
      <c r="BQ55" s="1203"/>
      <c r="BR55" s="1203"/>
      <c r="BS55" s="1203"/>
      <c r="BT55" s="1203"/>
      <c r="BU55" s="1203"/>
      <c r="BV55" s="1203"/>
      <c r="BW55" s="1203"/>
      <c r="BX55" s="1203">
        <v>0</v>
      </c>
      <c r="BY55" s="1203"/>
      <c r="BZ55" s="1203"/>
      <c r="CA55" s="1203"/>
      <c r="CB55" s="1203"/>
      <c r="CC55" s="1203"/>
      <c r="CD55" s="1203"/>
      <c r="CE55" s="1203"/>
      <c r="CF55" s="1203">
        <v>0</v>
      </c>
      <c r="CG55" s="1203"/>
      <c r="CH55" s="1203"/>
      <c r="CI55" s="1203"/>
      <c r="CJ55" s="1203"/>
      <c r="CK55" s="1203"/>
      <c r="CL55" s="1203"/>
      <c r="CM55" s="1203"/>
      <c r="CN55" s="1203">
        <v>0</v>
      </c>
      <c r="CO55" s="1203"/>
      <c r="CP55" s="1203"/>
      <c r="CQ55" s="1203"/>
      <c r="CR55" s="1203"/>
      <c r="CS55" s="1203"/>
      <c r="CT55" s="1203"/>
      <c r="CU55" s="1203"/>
      <c r="CV55" s="1203">
        <v>0</v>
      </c>
      <c r="CW55" s="1203"/>
      <c r="CX55" s="1203"/>
      <c r="CY55" s="1203"/>
      <c r="CZ55" s="1203"/>
      <c r="DA55" s="1203"/>
      <c r="DB55" s="1203"/>
      <c r="DC55" s="1203"/>
    </row>
    <row r="56" spans="1:109" ht="13.5" x14ac:dyDescent="0.15">
      <c r="A56" s="1232"/>
      <c r="B56" s="247"/>
      <c r="G56" s="1208"/>
      <c r="H56" s="1208"/>
      <c r="I56" s="1208"/>
      <c r="J56" s="1208"/>
      <c r="K56" s="1211"/>
      <c r="L56" s="1211"/>
      <c r="M56" s="1211"/>
      <c r="N56" s="1211"/>
      <c r="AN56" s="1205"/>
      <c r="AO56" s="1205"/>
      <c r="AP56" s="1205"/>
      <c r="AQ56" s="1205"/>
      <c r="AR56" s="1205"/>
      <c r="AS56" s="1205"/>
      <c r="AT56" s="1205"/>
      <c r="AU56" s="1205"/>
      <c r="AV56" s="1205"/>
      <c r="AW56" s="1205"/>
      <c r="AX56" s="1205"/>
      <c r="AY56" s="1205"/>
      <c r="AZ56" s="1205"/>
      <c r="BA56" s="1205"/>
      <c r="BB56" s="1204"/>
      <c r="BC56" s="1204"/>
      <c r="BD56" s="1204"/>
      <c r="BE56" s="1204"/>
      <c r="BF56" s="1204"/>
      <c r="BG56" s="1204"/>
      <c r="BH56" s="1204"/>
      <c r="BI56" s="1204"/>
      <c r="BJ56" s="1204"/>
      <c r="BK56" s="1204"/>
      <c r="BL56" s="1204"/>
      <c r="BM56" s="1204"/>
      <c r="BN56" s="1204"/>
      <c r="BO56" s="1204"/>
      <c r="BP56" s="1203"/>
      <c r="BQ56" s="1203"/>
      <c r="BR56" s="1203"/>
      <c r="BS56" s="1203"/>
      <c r="BT56" s="1203"/>
      <c r="BU56" s="1203"/>
      <c r="BV56" s="1203"/>
      <c r="BW56" s="1203"/>
      <c r="BX56" s="1203"/>
      <c r="BY56" s="1203"/>
      <c r="BZ56" s="1203"/>
      <c r="CA56" s="1203"/>
      <c r="CB56" s="1203"/>
      <c r="CC56" s="1203"/>
      <c r="CD56" s="1203"/>
      <c r="CE56" s="1203"/>
      <c r="CF56" s="1203"/>
      <c r="CG56" s="1203"/>
      <c r="CH56" s="1203"/>
      <c r="CI56" s="1203"/>
      <c r="CJ56" s="1203"/>
      <c r="CK56" s="1203"/>
      <c r="CL56" s="1203"/>
      <c r="CM56" s="1203"/>
      <c r="CN56" s="1203"/>
      <c r="CO56" s="1203"/>
      <c r="CP56" s="1203"/>
      <c r="CQ56" s="1203"/>
      <c r="CR56" s="1203"/>
      <c r="CS56" s="1203"/>
      <c r="CT56" s="1203"/>
      <c r="CU56" s="1203"/>
      <c r="CV56" s="1203"/>
      <c r="CW56" s="1203"/>
      <c r="CX56" s="1203"/>
      <c r="CY56" s="1203"/>
      <c r="CZ56" s="1203"/>
      <c r="DA56" s="1203"/>
      <c r="DB56" s="1203"/>
      <c r="DC56" s="1203"/>
    </row>
    <row r="57" spans="1:109" s="1232" customFormat="1" ht="13.5" x14ac:dyDescent="0.15">
      <c r="B57" s="1237"/>
      <c r="G57" s="1208"/>
      <c r="H57" s="1208"/>
      <c r="I57" s="1207"/>
      <c r="J57" s="1207"/>
      <c r="K57" s="1211"/>
      <c r="L57" s="1211"/>
      <c r="M57" s="1211"/>
      <c r="N57" s="1211"/>
      <c r="AM57" s="243"/>
      <c r="AN57" s="1205"/>
      <c r="AO57" s="1205"/>
      <c r="AP57" s="1205"/>
      <c r="AQ57" s="1205"/>
      <c r="AR57" s="1205"/>
      <c r="AS57" s="1205"/>
      <c r="AT57" s="1205"/>
      <c r="AU57" s="1205"/>
      <c r="AV57" s="1205"/>
      <c r="AW57" s="1205"/>
      <c r="AX57" s="1205"/>
      <c r="AY57" s="1205"/>
      <c r="AZ57" s="1205"/>
      <c r="BA57" s="1205"/>
      <c r="BB57" s="1204" t="s">
        <v>562</v>
      </c>
      <c r="BC57" s="1204"/>
      <c r="BD57" s="1204"/>
      <c r="BE57" s="1204"/>
      <c r="BF57" s="1204"/>
      <c r="BG57" s="1204"/>
      <c r="BH57" s="1204"/>
      <c r="BI57" s="1204"/>
      <c r="BJ57" s="1204"/>
      <c r="BK57" s="1204"/>
      <c r="BL57" s="1204"/>
      <c r="BM57" s="1204"/>
      <c r="BN57" s="1204"/>
      <c r="BO57" s="1204"/>
      <c r="BP57" s="1203">
        <v>62.8</v>
      </c>
      <c r="BQ57" s="1203"/>
      <c r="BR57" s="1203"/>
      <c r="BS57" s="1203"/>
      <c r="BT57" s="1203"/>
      <c r="BU57" s="1203"/>
      <c r="BV57" s="1203"/>
      <c r="BW57" s="1203"/>
      <c r="BX57" s="1203">
        <v>62.7</v>
      </c>
      <c r="BY57" s="1203"/>
      <c r="BZ57" s="1203"/>
      <c r="CA57" s="1203"/>
      <c r="CB57" s="1203"/>
      <c r="CC57" s="1203"/>
      <c r="CD57" s="1203"/>
      <c r="CE57" s="1203"/>
      <c r="CF57" s="1203">
        <v>63.1</v>
      </c>
      <c r="CG57" s="1203"/>
      <c r="CH57" s="1203"/>
      <c r="CI57" s="1203"/>
      <c r="CJ57" s="1203"/>
      <c r="CK57" s="1203"/>
      <c r="CL57" s="1203"/>
      <c r="CM57" s="1203"/>
      <c r="CN57" s="1203">
        <v>64</v>
      </c>
      <c r="CO57" s="1203"/>
      <c r="CP57" s="1203"/>
      <c r="CQ57" s="1203"/>
      <c r="CR57" s="1203"/>
      <c r="CS57" s="1203"/>
      <c r="CT57" s="1203"/>
      <c r="CU57" s="1203"/>
      <c r="CV57" s="1203">
        <v>64</v>
      </c>
      <c r="CW57" s="1203"/>
      <c r="CX57" s="1203"/>
      <c r="CY57" s="1203"/>
      <c r="CZ57" s="1203"/>
      <c r="DA57" s="1203"/>
      <c r="DB57" s="1203"/>
      <c r="DC57" s="1203"/>
      <c r="DD57" s="1242"/>
      <c r="DE57" s="1237"/>
    </row>
    <row r="58" spans="1:109" s="1232" customFormat="1" ht="13.5" x14ac:dyDescent="0.15">
      <c r="A58" s="243"/>
      <c r="B58" s="1237"/>
      <c r="G58" s="1208"/>
      <c r="H58" s="1208"/>
      <c r="I58" s="1207"/>
      <c r="J58" s="1207"/>
      <c r="K58" s="1211"/>
      <c r="L58" s="1211"/>
      <c r="M58" s="1211"/>
      <c r="N58" s="1211"/>
      <c r="AM58" s="243"/>
      <c r="AN58" s="1205"/>
      <c r="AO58" s="1205"/>
      <c r="AP58" s="1205"/>
      <c r="AQ58" s="1205"/>
      <c r="AR58" s="1205"/>
      <c r="AS58" s="1205"/>
      <c r="AT58" s="1205"/>
      <c r="AU58" s="1205"/>
      <c r="AV58" s="1205"/>
      <c r="AW58" s="1205"/>
      <c r="AX58" s="1205"/>
      <c r="AY58" s="1205"/>
      <c r="AZ58" s="1205"/>
      <c r="BA58" s="1205"/>
      <c r="BB58" s="1204"/>
      <c r="BC58" s="1204"/>
      <c r="BD58" s="1204"/>
      <c r="BE58" s="1204"/>
      <c r="BF58" s="1204"/>
      <c r="BG58" s="1204"/>
      <c r="BH58" s="1204"/>
      <c r="BI58" s="1204"/>
      <c r="BJ58" s="1204"/>
      <c r="BK58" s="1204"/>
      <c r="BL58" s="1204"/>
      <c r="BM58" s="1204"/>
      <c r="BN58" s="1204"/>
      <c r="BO58" s="1204"/>
      <c r="BP58" s="1203"/>
      <c r="BQ58" s="1203"/>
      <c r="BR58" s="1203"/>
      <c r="BS58" s="1203"/>
      <c r="BT58" s="1203"/>
      <c r="BU58" s="1203"/>
      <c r="BV58" s="1203"/>
      <c r="BW58" s="1203"/>
      <c r="BX58" s="1203"/>
      <c r="BY58" s="1203"/>
      <c r="BZ58" s="1203"/>
      <c r="CA58" s="1203"/>
      <c r="CB58" s="1203"/>
      <c r="CC58" s="1203"/>
      <c r="CD58" s="1203"/>
      <c r="CE58" s="1203"/>
      <c r="CF58" s="1203"/>
      <c r="CG58" s="1203"/>
      <c r="CH58" s="1203"/>
      <c r="CI58" s="1203"/>
      <c r="CJ58" s="1203"/>
      <c r="CK58" s="1203"/>
      <c r="CL58" s="1203"/>
      <c r="CM58" s="1203"/>
      <c r="CN58" s="1203"/>
      <c r="CO58" s="1203"/>
      <c r="CP58" s="1203"/>
      <c r="CQ58" s="1203"/>
      <c r="CR58" s="1203"/>
      <c r="CS58" s="1203"/>
      <c r="CT58" s="1203"/>
      <c r="CU58" s="1203"/>
      <c r="CV58" s="1203"/>
      <c r="CW58" s="1203"/>
      <c r="CX58" s="1203"/>
      <c r="CY58" s="1203"/>
      <c r="CZ58" s="1203"/>
      <c r="DA58" s="1203"/>
      <c r="DB58" s="1203"/>
      <c r="DC58" s="1203"/>
      <c r="DD58" s="1242"/>
      <c r="DE58" s="1237"/>
    </row>
    <row r="59" spans="1:109" s="1232" customFormat="1" ht="13.5" x14ac:dyDescent="0.15">
      <c r="A59" s="243"/>
      <c r="B59" s="1237"/>
      <c r="K59" s="1243"/>
      <c r="L59" s="1243"/>
      <c r="M59" s="1243"/>
      <c r="N59" s="1243"/>
      <c r="AQ59" s="1243"/>
      <c r="AR59" s="1243"/>
      <c r="AS59" s="1243"/>
      <c r="AT59" s="1243"/>
      <c r="BC59" s="1243"/>
      <c r="BD59" s="1243"/>
      <c r="BE59" s="1243"/>
      <c r="BF59" s="1243"/>
      <c r="BO59" s="1243"/>
      <c r="BP59" s="1243"/>
      <c r="BQ59" s="1243"/>
      <c r="BR59" s="1243"/>
      <c r="CA59" s="1243"/>
      <c r="CB59" s="1243"/>
      <c r="CC59" s="1243"/>
      <c r="CD59" s="1243"/>
      <c r="CM59" s="1243"/>
      <c r="CN59" s="1243"/>
      <c r="CO59" s="1243"/>
      <c r="CP59" s="1243"/>
      <c r="CY59" s="1243"/>
      <c r="CZ59" s="1243"/>
      <c r="DA59" s="1243"/>
      <c r="DB59" s="1243"/>
      <c r="DC59" s="1243"/>
      <c r="DD59" s="1242"/>
      <c r="DE59" s="1237"/>
    </row>
    <row r="60" spans="1:109" s="1232" customFormat="1" ht="13.5" x14ac:dyDescent="0.15">
      <c r="A60" s="243"/>
      <c r="B60" s="1237"/>
      <c r="K60" s="1243"/>
      <c r="L60" s="1243"/>
      <c r="M60" s="1243"/>
      <c r="N60" s="1243"/>
      <c r="AQ60" s="1243"/>
      <c r="AR60" s="1243"/>
      <c r="AS60" s="1243"/>
      <c r="AT60" s="1243"/>
      <c r="BC60" s="1243"/>
      <c r="BD60" s="1243"/>
      <c r="BE60" s="1243"/>
      <c r="BF60" s="1243"/>
      <c r="BO60" s="1243"/>
      <c r="BP60" s="1243"/>
      <c r="BQ60" s="1243"/>
      <c r="BR60" s="1243"/>
      <c r="CA60" s="1243"/>
      <c r="CB60" s="1243"/>
      <c r="CC60" s="1243"/>
      <c r="CD60" s="1243"/>
      <c r="CM60" s="1243"/>
      <c r="CN60" s="1243"/>
      <c r="CO60" s="1243"/>
      <c r="CP60" s="1243"/>
      <c r="CY60" s="1243"/>
      <c r="CZ60" s="1243"/>
      <c r="DA60" s="1243"/>
      <c r="DB60" s="1243"/>
      <c r="DC60" s="1243"/>
      <c r="DD60" s="1242"/>
      <c r="DE60" s="1237"/>
    </row>
    <row r="61" spans="1:109" s="1232" customFormat="1" ht="13.5" x14ac:dyDescent="0.15">
      <c r="A61" s="243"/>
      <c r="B61" s="1241"/>
      <c r="C61" s="1240"/>
      <c r="D61" s="1240"/>
      <c r="E61" s="1240"/>
      <c r="F61" s="1240"/>
      <c r="G61" s="1240"/>
      <c r="H61" s="1240"/>
      <c r="I61" s="1240"/>
      <c r="J61" s="1240"/>
      <c r="K61" s="1240"/>
      <c r="L61" s="1240"/>
      <c r="M61" s="1239"/>
      <c r="N61" s="1239"/>
      <c r="O61" s="1240"/>
      <c r="P61" s="1240"/>
      <c r="Q61" s="1240"/>
      <c r="R61" s="1240"/>
      <c r="S61" s="1240"/>
      <c r="T61" s="1240"/>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39"/>
      <c r="AT61" s="1239"/>
      <c r="AU61" s="1240"/>
      <c r="AV61" s="1240"/>
      <c r="AW61" s="1240"/>
      <c r="AX61" s="1240"/>
      <c r="AY61" s="1240"/>
      <c r="AZ61" s="1240"/>
      <c r="BA61" s="1240"/>
      <c r="BB61" s="1240"/>
      <c r="BC61" s="1240"/>
      <c r="BD61" s="1240"/>
      <c r="BE61" s="1239"/>
      <c r="BF61" s="1239"/>
      <c r="BG61" s="1240"/>
      <c r="BH61" s="1240"/>
      <c r="BI61" s="1240"/>
      <c r="BJ61" s="1240"/>
      <c r="BK61" s="1240"/>
      <c r="BL61" s="1240"/>
      <c r="BM61" s="1240"/>
      <c r="BN61" s="1240"/>
      <c r="BO61" s="1240"/>
      <c r="BP61" s="1240"/>
      <c r="BQ61" s="1239"/>
      <c r="BR61" s="1239"/>
      <c r="BS61" s="1240"/>
      <c r="BT61" s="1240"/>
      <c r="BU61" s="1240"/>
      <c r="BV61" s="1240"/>
      <c r="BW61" s="1240"/>
      <c r="BX61" s="1240"/>
      <c r="BY61" s="1240"/>
      <c r="BZ61" s="1240"/>
      <c r="CA61" s="1240"/>
      <c r="CB61" s="1240"/>
      <c r="CC61" s="1239"/>
      <c r="CD61" s="1239"/>
      <c r="CE61" s="1240"/>
      <c r="CF61" s="1240"/>
      <c r="CG61" s="1240"/>
      <c r="CH61" s="1240"/>
      <c r="CI61" s="1240"/>
      <c r="CJ61" s="1240"/>
      <c r="CK61" s="1240"/>
      <c r="CL61" s="1240"/>
      <c r="CM61" s="1240"/>
      <c r="CN61" s="1240"/>
      <c r="CO61" s="1239"/>
      <c r="CP61" s="1239"/>
      <c r="CQ61" s="1240"/>
      <c r="CR61" s="1240"/>
      <c r="CS61" s="1240"/>
      <c r="CT61" s="1240"/>
      <c r="CU61" s="1240"/>
      <c r="CV61" s="1240"/>
      <c r="CW61" s="1240"/>
      <c r="CX61" s="1240"/>
      <c r="CY61" s="1240"/>
      <c r="CZ61" s="1240"/>
      <c r="DA61" s="1239"/>
      <c r="DB61" s="1239"/>
      <c r="DC61" s="1239"/>
      <c r="DD61" s="1238"/>
      <c r="DE61" s="1237"/>
    </row>
    <row r="62" spans="1:109" ht="13.5" x14ac:dyDescent="0.15">
      <c r="B62" s="1236"/>
      <c r="C62" s="1236"/>
      <c r="D62" s="1236"/>
      <c r="E62" s="1236"/>
      <c r="F62" s="1236"/>
      <c r="G62" s="1236"/>
      <c r="H62" s="1236"/>
      <c r="I62" s="1236"/>
      <c r="J62" s="1236"/>
      <c r="K62" s="1236"/>
      <c r="L62" s="1236"/>
      <c r="M62" s="1236"/>
      <c r="N62" s="1236"/>
      <c r="O62" s="1236"/>
      <c r="P62" s="1236"/>
      <c r="Q62" s="1236"/>
      <c r="R62" s="1236"/>
      <c r="S62" s="1236"/>
      <c r="T62" s="1236"/>
      <c r="U62" s="1236"/>
      <c r="V62" s="1236"/>
      <c r="W62" s="1236"/>
      <c r="X62" s="1236"/>
      <c r="Y62" s="1236"/>
      <c r="Z62" s="1236"/>
      <c r="AA62" s="1236"/>
      <c r="AB62" s="1236"/>
      <c r="AC62" s="1236"/>
      <c r="AD62" s="1236"/>
      <c r="AE62" s="1236"/>
      <c r="AF62" s="1236"/>
      <c r="AG62" s="1236"/>
      <c r="AH62" s="1236"/>
      <c r="AI62" s="1236"/>
      <c r="AJ62" s="1236"/>
      <c r="AK62" s="1236"/>
      <c r="AL62" s="1236"/>
      <c r="AM62" s="1236"/>
      <c r="AN62" s="1236"/>
      <c r="AO62" s="1236"/>
      <c r="AP62" s="1236"/>
      <c r="AQ62" s="1236"/>
      <c r="AR62" s="1236"/>
      <c r="AS62" s="1236"/>
      <c r="AT62" s="1236"/>
      <c r="AU62" s="1236"/>
      <c r="AV62" s="1236"/>
      <c r="AW62" s="1236"/>
      <c r="AX62" s="1236"/>
      <c r="AY62" s="1236"/>
      <c r="AZ62" s="1236"/>
      <c r="BA62" s="1236"/>
      <c r="BB62" s="1236"/>
      <c r="BC62" s="1236"/>
      <c r="BD62" s="1236"/>
      <c r="BE62" s="1236"/>
      <c r="BF62" s="1236"/>
      <c r="BG62" s="1236"/>
      <c r="BH62" s="1236"/>
      <c r="BI62" s="1236"/>
      <c r="BJ62" s="1236"/>
      <c r="BK62" s="1236"/>
      <c r="BL62" s="1236"/>
      <c r="BM62" s="1236"/>
      <c r="BN62" s="1236"/>
      <c r="BO62" s="1236"/>
      <c r="BP62" s="1236"/>
      <c r="BQ62" s="1236"/>
      <c r="BR62" s="1236"/>
      <c r="BS62" s="1236"/>
      <c r="BT62" s="1236"/>
      <c r="BU62" s="1236"/>
      <c r="BV62" s="1236"/>
      <c r="BW62" s="1236"/>
      <c r="BX62" s="1236"/>
      <c r="BY62" s="1236"/>
      <c r="BZ62" s="1236"/>
      <c r="CA62" s="1236"/>
      <c r="CB62" s="1236"/>
      <c r="CC62" s="1236"/>
      <c r="CD62" s="1236"/>
      <c r="CE62" s="1236"/>
      <c r="CF62" s="1236"/>
      <c r="CG62" s="1236"/>
      <c r="CH62" s="1236"/>
      <c r="CI62" s="1236"/>
      <c r="CJ62" s="1236"/>
      <c r="CK62" s="1236"/>
      <c r="CL62" s="1236"/>
      <c r="CM62" s="1236"/>
      <c r="CN62" s="1236"/>
      <c r="CO62" s="1236"/>
      <c r="CP62" s="1236"/>
      <c r="CQ62" s="1236"/>
      <c r="CR62" s="1236"/>
      <c r="CS62" s="1236"/>
      <c r="CT62" s="1236"/>
      <c r="CU62" s="1236"/>
      <c r="CV62" s="1236"/>
      <c r="CW62" s="1236"/>
      <c r="CX62" s="1236"/>
      <c r="CY62" s="1236"/>
      <c r="CZ62" s="1236"/>
      <c r="DA62" s="1236"/>
      <c r="DB62" s="1236"/>
      <c r="DC62" s="1236"/>
      <c r="DD62" s="1236"/>
      <c r="DE62" s="243"/>
    </row>
    <row r="63" spans="1:109" ht="17.25" x14ac:dyDescent="0.15">
      <c r="B63" s="300" t="s">
        <v>561</v>
      </c>
    </row>
    <row r="64" spans="1:109" ht="13.5" x14ac:dyDescent="0.15">
      <c r="B64" s="247"/>
      <c r="G64" s="1233"/>
      <c r="I64" s="1235"/>
      <c r="J64" s="1235"/>
      <c r="K64" s="1235"/>
      <c r="L64" s="1235"/>
      <c r="M64" s="1235"/>
      <c r="N64" s="1234"/>
      <c r="AM64" s="1233"/>
      <c r="AN64" s="1233" t="s">
        <v>560</v>
      </c>
      <c r="AP64" s="1232"/>
      <c r="AQ64" s="1232"/>
      <c r="AR64" s="1232"/>
      <c r="AY64" s="1233"/>
      <c r="BA64" s="1232"/>
      <c r="BB64" s="1232"/>
      <c r="BC64" s="1232"/>
      <c r="BK64" s="1233"/>
      <c r="BM64" s="1232"/>
      <c r="BN64" s="1232"/>
      <c r="BO64" s="1232"/>
      <c r="BW64" s="1233"/>
      <c r="BY64" s="1232"/>
      <c r="BZ64" s="1232"/>
      <c r="CA64" s="1232"/>
      <c r="CI64" s="1233"/>
      <c r="CK64" s="1232"/>
      <c r="CL64" s="1232"/>
      <c r="CM64" s="1232"/>
      <c r="CU64" s="1233"/>
      <c r="CW64" s="1232"/>
      <c r="CX64" s="1232"/>
      <c r="CY64" s="1232"/>
    </row>
    <row r="65" spans="2:107" ht="13.5" x14ac:dyDescent="0.15">
      <c r="B65" s="247"/>
      <c r="AN65" s="1231" t="s">
        <v>559</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29"/>
    </row>
    <row r="66" spans="2:107" ht="13.5" x14ac:dyDescent="0.15">
      <c r="B66" s="247"/>
      <c r="AN66" s="1228"/>
      <c r="AO66" s="1227"/>
      <c r="AP66" s="1227"/>
      <c r="AQ66" s="1227"/>
      <c r="AR66" s="1227"/>
      <c r="AS66" s="1227"/>
      <c r="AT66" s="1227"/>
      <c r="AU66" s="1227"/>
      <c r="AV66" s="1227"/>
      <c r="AW66" s="1227"/>
      <c r="AX66" s="1227"/>
      <c r="AY66" s="1227"/>
      <c r="AZ66" s="1227"/>
      <c r="BA66" s="1227"/>
      <c r="BB66" s="1227"/>
      <c r="BC66" s="1227"/>
      <c r="BD66" s="1227"/>
      <c r="BE66" s="1227"/>
      <c r="BF66" s="1227"/>
      <c r="BG66" s="1227"/>
      <c r="BH66" s="1227"/>
      <c r="BI66" s="1227"/>
      <c r="BJ66" s="1227"/>
      <c r="BK66" s="1227"/>
      <c r="BL66" s="1227"/>
      <c r="BM66" s="1227"/>
      <c r="BN66" s="1227"/>
      <c r="BO66" s="1227"/>
      <c r="BP66" s="1227"/>
      <c r="BQ66" s="1227"/>
      <c r="BR66" s="1227"/>
      <c r="BS66" s="1227"/>
      <c r="BT66" s="1227"/>
      <c r="BU66" s="1227"/>
      <c r="BV66" s="1227"/>
      <c r="BW66" s="1227"/>
      <c r="BX66" s="1227"/>
      <c r="BY66" s="1227"/>
      <c r="BZ66" s="1227"/>
      <c r="CA66" s="1227"/>
      <c r="CB66" s="1227"/>
      <c r="CC66" s="1227"/>
      <c r="CD66" s="1227"/>
      <c r="CE66" s="1227"/>
      <c r="CF66" s="1227"/>
      <c r="CG66" s="1227"/>
      <c r="CH66" s="1227"/>
      <c r="CI66" s="1227"/>
      <c r="CJ66" s="1227"/>
      <c r="CK66" s="1227"/>
      <c r="CL66" s="1227"/>
      <c r="CM66" s="1227"/>
      <c r="CN66" s="1227"/>
      <c r="CO66" s="1227"/>
      <c r="CP66" s="1227"/>
      <c r="CQ66" s="1227"/>
      <c r="CR66" s="1227"/>
      <c r="CS66" s="1227"/>
      <c r="CT66" s="1227"/>
      <c r="CU66" s="1227"/>
      <c r="CV66" s="1227"/>
      <c r="CW66" s="1227"/>
      <c r="CX66" s="1227"/>
      <c r="CY66" s="1227"/>
      <c r="CZ66" s="1227"/>
      <c r="DA66" s="1227"/>
      <c r="DB66" s="1227"/>
      <c r="DC66" s="1226"/>
    </row>
    <row r="67" spans="2:107" ht="13.5" x14ac:dyDescent="0.15">
      <c r="B67" s="247"/>
      <c r="AN67" s="1228"/>
      <c r="AO67" s="1227"/>
      <c r="AP67" s="1227"/>
      <c r="AQ67" s="1227"/>
      <c r="AR67" s="1227"/>
      <c r="AS67" s="1227"/>
      <c r="AT67" s="1227"/>
      <c r="AU67" s="1227"/>
      <c r="AV67" s="1227"/>
      <c r="AW67" s="1227"/>
      <c r="AX67" s="1227"/>
      <c r="AY67" s="1227"/>
      <c r="AZ67" s="1227"/>
      <c r="BA67" s="1227"/>
      <c r="BB67" s="1227"/>
      <c r="BC67" s="1227"/>
      <c r="BD67" s="1227"/>
      <c r="BE67" s="1227"/>
      <c r="BF67" s="1227"/>
      <c r="BG67" s="1227"/>
      <c r="BH67" s="1227"/>
      <c r="BI67" s="1227"/>
      <c r="BJ67" s="1227"/>
      <c r="BK67" s="1227"/>
      <c r="BL67" s="1227"/>
      <c r="BM67" s="1227"/>
      <c r="BN67" s="1227"/>
      <c r="BO67" s="1227"/>
      <c r="BP67" s="1227"/>
      <c r="BQ67" s="1227"/>
      <c r="BR67" s="1227"/>
      <c r="BS67" s="1227"/>
      <c r="BT67" s="1227"/>
      <c r="BU67" s="1227"/>
      <c r="BV67" s="1227"/>
      <c r="BW67" s="1227"/>
      <c r="BX67" s="1227"/>
      <c r="BY67" s="1227"/>
      <c r="BZ67" s="1227"/>
      <c r="CA67" s="1227"/>
      <c r="CB67" s="1227"/>
      <c r="CC67" s="1227"/>
      <c r="CD67" s="1227"/>
      <c r="CE67" s="1227"/>
      <c r="CF67" s="1227"/>
      <c r="CG67" s="1227"/>
      <c r="CH67" s="1227"/>
      <c r="CI67" s="1227"/>
      <c r="CJ67" s="1227"/>
      <c r="CK67" s="1227"/>
      <c r="CL67" s="1227"/>
      <c r="CM67" s="1227"/>
      <c r="CN67" s="1227"/>
      <c r="CO67" s="1227"/>
      <c r="CP67" s="1227"/>
      <c r="CQ67" s="1227"/>
      <c r="CR67" s="1227"/>
      <c r="CS67" s="1227"/>
      <c r="CT67" s="1227"/>
      <c r="CU67" s="1227"/>
      <c r="CV67" s="1227"/>
      <c r="CW67" s="1227"/>
      <c r="CX67" s="1227"/>
      <c r="CY67" s="1227"/>
      <c r="CZ67" s="1227"/>
      <c r="DA67" s="1227"/>
      <c r="DB67" s="1227"/>
      <c r="DC67" s="1226"/>
    </row>
    <row r="68" spans="2:107" ht="13.5" x14ac:dyDescent="0.15">
      <c r="B68" s="247"/>
      <c r="AN68" s="1228"/>
      <c r="AO68" s="1227"/>
      <c r="AP68" s="1227"/>
      <c r="AQ68" s="1227"/>
      <c r="AR68" s="1227"/>
      <c r="AS68" s="1227"/>
      <c r="AT68" s="1227"/>
      <c r="AU68" s="1227"/>
      <c r="AV68" s="1227"/>
      <c r="AW68" s="1227"/>
      <c r="AX68" s="1227"/>
      <c r="AY68" s="1227"/>
      <c r="AZ68" s="1227"/>
      <c r="BA68" s="1227"/>
      <c r="BB68" s="1227"/>
      <c r="BC68" s="1227"/>
      <c r="BD68" s="1227"/>
      <c r="BE68" s="1227"/>
      <c r="BF68" s="1227"/>
      <c r="BG68" s="1227"/>
      <c r="BH68" s="1227"/>
      <c r="BI68" s="1227"/>
      <c r="BJ68" s="1227"/>
      <c r="BK68" s="1227"/>
      <c r="BL68" s="1227"/>
      <c r="BM68" s="1227"/>
      <c r="BN68" s="1227"/>
      <c r="BO68" s="1227"/>
      <c r="BP68" s="1227"/>
      <c r="BQ68" s="1227"/>
      <c r="BR68" s="1227"/>
      <c r="BS68" s="1227"/>
      <c r="BT68" s="1227"/>
      <c r="BU68" s="1227"/>
      <c r="BV68" s="1227"/>
      <c r="BW68" s="1227"/>
      <c r="BX68" s="1227"/>
      <c r="BY68" s="1227"/>
      <c r="BZ68" s="1227"/>
      <c r="CA68" s="1227"/>
      <c r="CB68" s="1227"/>
      <c r="CC68" s="1227"/>
      <c r="CD68" s="1227"/>
      <c r="CE68" s="1227"/>
      <c r="CF68" s="1227"/>
      <c r="CG68" s="1227"/>
      <c r="CH68" s="1227"/>
      <c r="CI68" s="1227"/>
      <c r="CJ68" s="1227"/>
      <c r="CK68" s="1227"/>
      <c r="CL68" s="1227"/>
      <c r="CM68" s="1227"/>
      <c r="CN68" s="1227"/>
      <c r="CO68" s="1227"/>
      <c r="CP68" s="1227"/>
      <c r="CQ68" s="1227"/>
      <c r="CR68" s="1227"/>
      <c r="CS68" s="1227"/>
      <c r="CT68" s="1227"/>
      <c r="CU68" s="1227"/>
      <c r="CV68" s="1227"/>
      <c r="CW68" s="1227"/>
      <c r="CX68" s="1227"/>
      <c r="CY68" s="1227"/>
      <c r="CZ68" s="1227"/>
      <c r="DA68" s="1227"/>
      <c r="DB68" s="1227"/>
      <c r="DC68" s="1226"/>
    </row>
    <row r="69" spans="2:107" ht="13.5" x14ac:dyDescent="0.15">
      <c r="B69" s="247"/>
      <c r="AN69" s="1225"/>
      <c r="AO69" s="1224"/>
      <c r="AP69" s="1224"/>
      <c r="AQ69" s="1224"/>
      <c r="AR69" s="1224"/>
      <c r="AS69" s="1224"/>
      <c r="AT69" s="1224"/>
      <c r="AU69" s="1224"/>
      <c r="AV69" s="1224"/>
      <c r="AW69" s="1224"/>
      <c r="AX69" s="1224"/>
      <c r="AY69" s="1224"/>
      <c r="AZ69" s="1224"/>
      <c r="BA69" s="1224"/>
      <c r="BB69" s="1224"/>
      <c r="BC69" s="1224"/>
      <c r="BD69" s="1224"/>
      <c r="BE69" s="1224"/>
      <c r="BF69" s="1224"/>
      <c r="BG69" s="1224"/>
      <c r="BH69" s="1224"/>
      <c r="BI69" s="1224"/>
      <c r="BJ69" s="1224"/>
      <c r="BK69" s="1224"/>
      <c r="BL69" s="1224"/>
      <c r="BM69" s="1224"/>
      <c r="BN69" s="1224"/>
      <c r="BO69" s="1224"/>
      <c r="BP69" s="1224"/>
      <c r="BQ69" s="1224"/>
      <c r="BR69" s="1224"/>
      <c r="BS69" s="1224"/>
      <c r="BT69" s="1224"/>
      <c r="BU69" s="1224"/>
      <c r="BV69" s="1224"/>
      <c r="BW69" s="1224"/>
      <c r="BX69" s="1224"/>
      <c r="BY69" s="1224"/>
      <c r="BZ69" s="1224"/>
      <c r="CA69" s="1224"/>
      <c r="CB69" s="1224"/>
      <c r="CC69" s="1224"/>
      <c r="CD69" s="1224"/>
      <c r="CE69" s="1224"/>
      <c r="CF69" s="1224"/>
      <c r="CG69" s="1224"/>
      <c r="CH69" s="1224"/>
      <c r="CI69" s="1224"/>
      <c r="CJ69" s="1224"/>
      <c r="CK69" s="1224"/>
      <c r="CL69" s="1224"/>
      <c r="CM69" s="1224"/>
      <c r="CN69" s="1224"/>
      <c r="CO69" s="1224"/>
      <c r="CP69" s="1224"/>
      <c r="CQ69" s="1224"/>
      <c r="CR69" s="1224"/>
      <c r="CS69" s="1224"/>
      <c r="CT69" s="1224"/>
      <c r="CU69" s="1224"/>
      <c r="CV69" s="1224"/>
      <c r="CW69" s="1224"/>
      <c r="CX69" s="1224"/>
      <c r="CY69" s="1224"/>
      <c r="CZ69" s="1224"/>
      <c r="DA69" s="1224"/>
      <c r="DB69" s="1224"/>
      <c r="DC69" s="1223"/>
    </row>
    <row r="70" spans="2:107" ht="13.5" x14ac:dyDescent="0.15">
      <c r="B70" s="247"/>
      <c r="H70" s="1222"/>
      <c r="I70" s="1222"/>
      <c r="J70" s="1220"/>
      <c r="K70" s="1220"/>
      <c r="L70" s="1219"/>
      <c r="M70" s="1220"/>
      <c r="N70" s="1219"/>
      <c r="AN70" s="1210"/>
      <c r="AO70" s="1210"/>
      <c r="AP70" s="1210"/>
      <c r="AZ70" s="1210"/>
      <c r="BA70" s="1210"/>
      <c r="BB70" s="1210"/>
      <c r="BL70" s="1210"/>
      <c r="BM70" s="1210"/>
      <c r="BN70" s="1210"/>
      <c r="BX70" s="1210"/>
      <c r="BY70" s="1210"/>
      <c r="BZ70" s="1210"/>
      <c r="CJ70" s="1210"/>
      <c r="CK70" s="1210"/>
      <c r="CL70" s="1210"/>
      <c r="CV70" s="1210"/>
      <c r="CW70" s="1210"/>
      <c r="CX70" s="1210"/>
    </row>
    <row r="71" spans="2:107" ht="13.5" x14ac:dyDescent="0.15">
      <c r="B71" s="247"/>
      <c r="G71" s="1218"/>
      <c r="I71" s="1221"/>
      <c r="J71" s="1220"/>
      <c r="K71" s="1220"/>
      <c r="L71" s="1219"/>
      <c r="M71" s="1220"/>
      <c r="N71" s="1219"/>
      <c r="AM71" s="1218"/>
      <c r="AN71" s="243" t="s">
        <v>558</v>
      </c>
    </row>
    <row r="72" spans="2:107" ht="13.5" x14ac:dyDescent="0.15">
      <c r="B72" s="247"/>
      <c r="G72" s="1208"/>
      <c r="H72" s="1208"/>
      <c r="I72" s="1208"/>
      <c r="J72" s="1208"/>
      <c r="K72" s="1217"/>
      <c r="L72" s="1217"/>
      <c r="M72" s="1216"/>
      <c r="N72" s="1216"/>
      <c r="AN72" s="1215"/>
      <c r="AO72" s="1214"/>
      <c r="AP72" s="1214"/>
      <c r="AQ72" s="1214"/>
      <c r="AR72" s="1214"/>
      <c r="AS72" s="1214"/>
      <c r="AT72" s="1214"/>
      <c r="AU72" s="1214"/>
      <c r="AV72" s="1214"/>
      <c r="AW72" s="1214"/>
      <c r="AX72" s="1214"/>
      <c r="AY72" s="1214"/>
      <c r="AZ72" s="1214"/>
      <c r="BA72" s="1214"/>
      <c r="BB72" s="1214"/>
      <c r="BC72" s="1214"/>
      <c r="BD72" s="1214"/>
      <c r="BE72" s="1214"/>
      <c r="BF72" s="1214"/>
      <c r="BG72" s="1214"/>
      <c r="BH72" s="1214"/>
      <c r="BI72" s="1214"/>
      <c r="BJ72" s="1214"/>
      <c r="BK72" s="1214"/>
      <c r="BL72" s="1214"/>
      <c r="BM72" s="1214"/>
      <c r="BN72" s="1214"/>
      <c r="BO72" s="1213"/>
      <c r="BP72" s="1205" t="s">
        <v>529</v>
      </c>
      <c r="BQ72" s="1205"/>
      <c r="BR72" s="1205"/>
      <c r="BS72" s="1205"/>
      <c r="BT72" s="1205"/>
      <c r="BU72" s="1205"/>
      <c r="BV72" s="1205"/>
      <c r="BW72" s="1205"/>
      <c r="BX72" s="1205" t="s">
        <v>530</v>
      </c>
      <c r="BY72" s="1205"/>
      <c r="BZ72" s="1205"/>
      <c r="CA72" s="1205"/>
      <c r="CB72" s="1205"/>
      <c r="CC72" s="1205"/>
      <c r="CD72" s="1205"/>
      <c r="CE72" s="1205"/>
      <c r="CF72" s="1205" t="s">
        <v>531</v>
      </c>
      <c r="CG72" s="1205"/>
      <c r="CH72" s="1205"/>
      <c r="CI72" s="1205"/>
      <c r="CJ72" s="1205"/>
      <c r="CK72" s="1205"/>
      <c r="CL72" s="1205"/>
      <c r="CM72" s="1205"/>
      <c r="CN72" s="1205" t="s">
        <v>532</v>
      </c>
      <c r="CO72" s="1205"/>
      <c r="CP72" s="1205"/>
      <c r="CQ72" s="1205"/>
      <c r="CR72" s="1205"/>
      <c r="CS72" s="1205"/>
      <c r="CT72" s="1205"/>
      <c r="CU72" s="1205"/>
      <c r="CV72" s="1205" t="s">
        <v>533</v>
      </c>
      <c r="CW72" s="1205"/>
      <c r="CX72" s="1205"/>
      <c r="CY72" s="1205"/>
      <c r="CZ72" s="1205"/>
      <c r="DA72" s="1205"/>
      <c r="DB72" s="1205"/>
      <c r="DC72" s="1205"/>
    </row>
    <row r="73" spans="2:107" ht="13.5" x14ac:dyDescent="0.15">
      <c r="B73" s="247"/>
      <c r="G73" s="1212"/>
      <c r="H73" s="1212"/>
      <c r="I73" s="1212"/>
      <c r="J73" s="1212"/>
      <c r="K73" s="1209"/>
      <c r="L73" s="1209"/>
      <c r="M73" s="1209"/>
      <c r="N73" s="1209"/>
      <c r="AM73" s="1210"/>
      <c r="AN73" s="1204" t="s">
        <v>557</v>
      </c>
      <c r="AO73" s="1204"/>
      <c r="AP73" s="1204"/>
      <c r="AQ73" s="1204"/>
      <c r="AR73" s="1204"/>
      <c r="AS73" s="1204"/>
      <c r="AT73" s="1204"/>
      <c r="AU73" s="1204"/>
      <c r="AV73" s="1204"/>
      <c r="AW73" s="1204"/>
      <c r="AX73" s="1204"/>
      <c r="AY73" s="1204"/>
      <c r="AZ73" s="1204"/>
      <c r="BA73" s="1204"/>
      <c r="BB73" s="1204" t="s">
        <v>555</v>
      </c>
      <c r="BC73" s="1204"/>
      <c r="BD73" s="1204"/>
      <c r="BE73" s="1204"/>
      <c r="BF73" s="1204"/>
      <c r="BG73" s="1204"/>
      <c r="BH73" s="1204"/>
      <c r="BI73" s="1204"/>
      <c r="BJ73" s="1204"/>
      <c r="BK73" s="1204"/>
      <c r="BL73" s="1204"/>
      <c r="BM73" s="1204"/>
      <c r="BN73" s="1204"/>
      <c r="BO73" s="1204"/>
      <c r="BP73" s="1203">
        <v>83.6</v>
      </c>
      <c r="BQ73" s="1203"/>
      <c r="BR73" s="1203"/>
      <c r="BS73" s="1203"/>
      <c r="BT73" s="1203"/>
      <c r="BU73" s="1203"/>
      <c r="BV73" s="1203"/>
      <c r="BW73" s="1203"/>
      <c r="BX73" s="1203">
        <v>49.3</v>
      </c>
      <c r="BY73" s="1203"/>
      <c r="BZ73" s="1203"/>
      <c r="CA73" s="1203"/>
      <c r="CB73" s="1203"/>
      <c r="CC73" s="1203"/>
      <c r="CD73" s="1203"/>
      <c r="CE73" s="1203"/>
      <c r="CF73" s="1203">
        <v>32.200000000000003</v>
      </c>
      <c r="CG73" s="1203"/>
      <c r="CH73" s="1203"/>
      <c r="CI73" s="1203"/>
      <c r="CJ73" s="1203"/>
      <c r="CK73" s="1203"/>
      <c r="CL73" s="1203"/>
      <c r="CM73" s="1203"/>
      <c r="CN73" s="1203">
        <v>18.100000000000001</v>
      </c>
      <c r="CO73" s="1203"/>
      <c r="CP73" s="1203"/>
      <c r="CQ73" s="1203"/>
      <c r="CR73" s="1203"/>
      <c r="CS73" s="1203"/>
      <c r="CT73" s="1203"/>
      <c r="CU73" s="1203"/>
      <c r="CV73" s="1203">
        <v>6.1</v>
      </c>
      <c r="CW73" s="1203"/>
      <c r="CX73" s="1203"/>
      <c r="CY73" s="1203"/>
      <c r="CZ73" s="1203"/>
      <c r="DA73" s="1203"/>
      <c r="DB73" s="1203"/>
      <c r="DC73" s="1203"/>
    </row>
    <row r="74" spans="2:107" ht="13.5" x14ac:dyDescent="0.15">
      <c r="B74" s="247"/>
      <c r="G74" s="1212"/>
      <c r="H74" s="1212"/>
      <c r="I74" s="1212"/>
      <c r="J74" s="1212"/>
      <c r="K74" s="1209"/>
      <c r="L74" s="1209"/>
      <c r="M74" s="1209"/>
      <c r="N74" s="1209"/>
      <c r="AM74" s="1210"/>
      <c r="AN74" s="1204"/>
      <c r="AO74" s="1204"/>
      <c r="AP74" s="1204"/>
      <c r="AQ74" s="1204"/>
      <c r="AR74" s="1204"/>
      <c r="AS74" s="1204"/>
      <c r="AT74" s="1204"/>
      <c r="AU74" s="1204"/>
      <c r="AV74" s="1204"/>
      <c r="AW74" s="1204"/>
      <c r="AX74" s="1204"/>
      <c r="AY74" s="1204"/>
      <c r="AZ74" s="1204"/>
      <c r="BA74" s="1204"/>
      <c r="BB74" s="1204"/>
      <c r="BC74" s="1204"/>
      <c r="BD74" s="1204"/>
      <c r="BE74" s="1204"/>
      <c r="BF74" s="1204"/>
      <c r="BG74" s="1204"/>
      <c r="BH74" s="1204"/>
      <c r="BI74" s="1204"/>
      <c r="BJ74" s="1204"/>
      <c r="BK74" s="1204"/>
      <c r="BL74" s="1204"/>
      <c r="BM74" s="1204"/>
      <c r="BN74" s="1204"/>
      <c r="BO74" s="1204"/>
      <c r="BP74" s="1203"/>
      <c r="BQ74" s="1203"/>
      <c r="BR74" s="1203"/>
      <c r="BS74" s="1203"/>
      <c r="BT74" s="1203"/>
      <c r="BU74" s="1203"/>
      <c r="BV74" s="1203"/>
      <c r="BW74" s="1203"/>
      <c r="BX74" s="1203"/>
      <c r="BY74" s="1203"/>
      <c r="BZ74" s="1203"/>
      <c r="CA74" s="1203"/>
      <c r="CB74" s="1203"/>
      <c r="CC74" s="1203"/>
      <c r="CD74" s="1203"/>
      <c r="CE74" s="1203"/>
      <c r="CF74" s="1203"/>
      <c r="CG74" s="1203"/>
      <c r="CH74" s="1203"/>
      <c r="CI74" s="1203"/>
      <c r="CJ74" s="1203"/>
      <c r="CK74" s="1203"/>
      <c r="CL74" s="1203"/>
      <c r="CM74" s="1203"/>
      <c r="CN74" s="1203"/>
      <c r="CO74" s="1203"/>
      <c r="CP74" s="1203"/>
      <c r="CQ74" s="1203"/>
      <c r="CR74" s="1203"/>
      <c r="CS74" s="1203"/>
      <c r="CT74" s="1203"/>
      <c r="CU74" s="1203"/>
      <c r="CV74" s="1203"/>
      <c r="CW74" s="1203"/>
      <c r="CX74" s="1203"/>
      <c r="CY74" s="1203"/>
      <c r="CZ74" s="1203"/>
      <c r="DA74" s="1203"/>
      <c r="DB74" s="1203"/>
      <c r="DC74" s="1203"/>
    </row>
    <row r="75" spans="2:107" ht="13.5" x14ac:dyDescent="0.15">
      <c r="B75" s="247"/>
      <c r="G75" s="1212"/>
      <c r="H75" s="1212"/>
      <c r="I75" s="1208"/>
      <c r="J75" s="1208"/>
      <c r="K75" s="1211"/>
      <c r="L75" s="1211"/>
      <c r="M75" s="1211"/>
      <c r="N75" s="1211"/>
      <c r="AM75" s="1210"/>
      <c r="AN75" s="1204"/>
      <c r="AO75" s="1204"/>
      <c r="AP75" s="1204"/>
      <c r="AQ75" s="1204"/>
      <c r="AR75" s="1204"/>
      <c r="AS75" s="1204"/>
      <c r="AT75" s="1204"/>
      <c r="AU75" s="1204"/>
      <c r="AV75" s="1204"/>
      <c r="AW75" s="1204"/>
      <c r="AX75" s="1204"/>
      <c r="AY75" s="1204"/>
      <c r="AZ75" s="1204"/>
      <c r="BA75" s="1204"/>
      <c r="BB75" s="1204" t="s">
        <v>554</v>
      </c>
      <c r="BC75" s="1204"/>
      <c r="BD75" s="1204"/>
      <c r="BE75" s="1204"/>
      <c r="BF75" s="1204"/>
      <c r="BG75" s="1204"/>
      <c r="BH75" s="1204"/>
      <c r="BI75" s="1204"/>
      <c r="BJ75" s="1204"/>
      <c r="BK75" s="1204"/>
      <c r="BL75" s="1204"/>
      <c r="BM75" s="1204"/>
      <c r="BN75" s="1204"/>
      <c r="BO75" s="1204"/>
      <c r="BP75" s="1203">
        <v>13.4</v>
      </c>
      <c r="BQ75" s="1203"/>
      <c r="BR75" s="1203"/>
      <c r="BS75" s="1203"/>
      <c r="BT75" s="1203"/>
      <c r="BU75" s="1203"/>
      <c r="BV75" s="1203"/>
      <c r="BW75" s="1203"/>
      <c r="BX75" s="1203">
        <v>12.9</v>
      </c>
      <c r="BY75" s="1203"/>
      <c r="BZ75" s="1203"/>
      <c r="CA75" s="1203"/>
      <c r="CB75" s="1203"/>
      <c r="CC75" s="1203"/>
      <c r="CD75" s="1203"/>
      <c r="CE75" s="1203"/>
      <c r="CF75" s="1203">
        <v>12.4</v>
      </c>
      <c r="CG75" s="1203"/>
      <c r="CH75" s="1203"/>
      <c r="CI75" s="1203"/>
      <c r="CJ75" s="1203"/>
      <c r="CK75" s="1203"/>
      <c r="CL75" s="1203"/>
      <c r="CM75" s="1203"/>
      <c r="CN75" s="1203">
        <v>12.5</v>
      </c>
      <c r="CO75" s="1203"/>
      <c r="CP75" s="1203"/>
      <c r="CQ75" s="1203"/>
      <c r="CR75" s="1203"/>
      <c r="CS75" s="1203"/>
      <c r="CT75" s="1203"/>
      <c r="CU75" s="1203"/>
      <c r="CV75" s="1203">
        <v>12.5</v>
      </c>
      <c r="CW75" s="1203"/>
      <c r="CX75" s="1203"/>
      <c r="CY75" s="1203"/>
      <c r="CZ75" s="1203"/>
      <c r="DA75" s="1203"/>
      <c r="DB75" s="1203"/>
      <c r="DC75" s="1203"/>
    </row>
    <row r="76" spans="2:107" ht="13.5" x14ac:dyDescent="0.15">
      <c r="B76" s="247"/>
      <c r="G76" s="1212"/>
      <c r="H76" s="1212"/>
      <c r="I76" s="1208"/>
      <c r="J76" s="1208"/>
      <c r="K76" s="1211"/>
      <c r="L76" s="1211"/>
      <c r="M76" s="1211"/>
      <c r="N76" s="1211"/>
      <c r="AM76" s="1210"/>
      <c r="AN76" s="1204"/>
      <c r="AO76" s="1204"/>
      <c r="AP76" s="1204"/>
      <c r="AQ76" s="1204"/>
      <c r="AR76" s="1204"/>
      <c r="AS76" s="1204"/>
      <c r="AT76" s="1204"/>
      <c r="AU76" s="1204"/>
      <c r="AV76" s="1204"/>
      <c r="AW76" s="1204"/>
      <c r="AX76" s="1204"/>
      <c r="AY76" s="1204"/>
      <c r="AZ76" s="1204"/>
      <c r="BA76" s="1204"/>
      <c r="BB76" s="1204"/>
      <c r="BC76" s="1204"/>
      <c r="BD76" s="1204"/>
      <c r="BE76" s="1204"/>
      <c r="BF76" s="1204"/>
      <c r="BG76" s="1204"/>
      <c r="BH76" s="1204"/>
      <c r="BI76" s="1204"/>
      <c r="BJ76" s="1204"/>
      <c r="BK76" s="1204"/>
      <c r="BL76" s="1204"/>
      <c r="BM76" s="1204"/>
      <c r="BN76" s="1204"/>
      <c r="BO76" s="1204"/>
      <c r="BP76" s="1203"/>
      <c r="BQ76" s="1203"/>
      <c r="BR76" s="1203"/>
      <c r="BS76" s="1203"/>
      <c r="BT76" s="1203"/>
      <c r="BU76" s="1203"/>
      <c r="BV76" s="1203"/>
      <c r="BW76" s="1203"/>
      <c r="BX76" s="1203"/>
      <c r="BY76" s="1203"/>
      <c r="BZ76" s="1203"/>
      <c r="CA76" s="1203"/>
      <c r="CB76" s="1203"/>
      <c r="CC76" s="1203"/>
      <c r="CD76" s="1203"/>
      <c r="CE76" s="1203"/>
      <c r="CF76" s="1203"/>
      <c r="CG76" s="1203"/>
      <c r="CH76" s="1203"/>
      <c r="CI76" s="1203"/>
      <c r="CJ76" s="1203"/>
      <c r="CK76" s="1203"/>
      <c r="CL76" s="1203"/>
      <c r="CM76" s="1203"/>
      <c r="CN76" s="1203"/>
      <c r="CO76" s="1203"/>
      <c r="CP76" s="1203"/>
      <c r="CQ76" s="1203"/>
      <c r="CR76" s="1203"/>
      <c r="CS76" s="1203"/>
      <c r="CT76" s="1203"/>
      <c r="CU76" s="1203"/>
      <c r="CV76" s="1203"/>
      <c r="CW76" s="1203"/>
      <c r="CX76" s="1203"/>
      <c r="CY76" s="1203"/>
      <c r="CZ76" s="1203"/>
      <c r="DA76" s="1203"/>
      <c r="DB76" s="1203"/>
      <c r="DC76" s="1203"/>
    </row>
    <row r="77" spans="2:107" ht="13.5" x14ac:dyDescent="0.15">
      <c r="B77" s="247"/>
      <c r="G77" s="1208"/>
      <c r="H77" s="1208"/>
      <c r="I77" s="1208"/>
      <c r="J77" s="1208"/>
      <c r="K77" s="1209"/>
      <c r="L77" s="1209"/>
      <c r="M77" s="1209"/>
      <c r="N77" s="1209"/>
      <c r="AN77" s="1205" t="s">
        <v>556</v>
      </c>
      <c r="AO77" s="1205"/>
      <c r="AP77" s="1205"/>
      <c r="AQ77" s="1205"/>
      <c r="AR77" s="1205"/>
      <c r="AS77" s="1205"/>
      <c r="AT77" s="1205"/>
      <c r="AU77" s="1205"/>
      <c r="AV77" s="1205"/>
      <c r="AW77" s="1205"/>
      <c r="AX77" s="1205"/>
      <c r="AY77" s="1205"/>
      <c r="AZ77" s="1205"/>
      <c r="BA77" s="1205"/>
      <c r="BB77" s="1204" t="s">
        <v>555</v>
      </c>
      <c r="BC77" s="1204"/>
      <c r="BD77" s="1204"/>
      <c r="BE77" s="1204"/>
      <c r="BF77" s="1204"/>
      <c r="BG77" s="1204"/>
      <c r="BH77" s="1204"/>
      <c r="BI77" s="1204"/>
      <c r="BJ77" s="1204"/>
      <c r="BK77" s="1204"/>
      <c r="BL77" s="1204"/>
      <c r="BM77" s="1204"/>
      <c r="BN77" s="1204"/>
      <c r="BO77" s="1204"/>
      <c r="BP77" s="1203">
        <v>3.4</v>
      </c>
      <c r="BQ77" s="1203"/>
      <c r="BR77" s="1203"/>
      <c r="BS77" s="1203"/>
      <c r="BT77" s="1203"/>
      <c r="BU77" s="1203"/>
      <c r="BV77" s="1203"/>
      <c r="BW77" s="1203"/>
      <c r="BX77" s="1203">
        <v>0</v>
      </c>
      <c r="BY77" s="1203"/>
      <c r="BZ77" s="1203"/>
      <c r="CA77" s="1203"/>
      <c r="CB77" s="1203"/>
      <c r="CC77" s="1203"/>
      <c r="CD77" s="1203"/>
      <c r="CE77" s="1203"/>
      <c r="CF77" s="1203">
        <v>0</v>
      </c>
      <c r="CG77" s="1203"/>
      <c r="CH77" s="1203"/>
      <c r="CI77" s="1203"/>
      <c r="CJ77" s="1203"/>
      <c r="CK77" s="1203"/>
      <c r="CL77" s="1203"/>
      <c r="CM77" s="1203"/>
      <c r="CN77" s="1203">
        <v>0</v>
      </c>
      <c r="CO77" s="1203"/>
      <c r="CP77" s="1203"/>
      <c r="CQ77" s="1203"/>
      <c r="CR77" s="1203"/>
      <c r="CS77" s="1203"/>
      <c r="CT77" s="1203"/>
      <c r="CU77" s="1203"/>
      <c r="CV77" s="1203">
        <v>0</v>
      </c>
      <c r="CW77" s="1203"/>
      <c r="CX77" s="1203"/>
      <c r="CY77" s="1203"/>
      <c r="CZ77" s="1203"/>
      <c r="DA77" s="1203"/>
      <c r="DB77" s="1203"/>
      <c r="DC77" s="1203"/>
    </row>
    <row r="78" spans="2:107" ht="13.5" x14ac:dyDescent="0.15">
      <c r="B78" s="247"/>
      <c r="G78" s="1208"/>
      <c r="H78" s="1208"/>
      <c r="I78" s="1208"/>
      <c r="J78" s="1208"/>
      <c r="K78" s="1209"/>
      <c r="L78" s="1209"/>
      <c r="M78" s="1209"/>
      <c r="N78" s="1209"/>
      <c r="AN78" s="1205"/>
      <c r="AO78" s="1205"/>
      <c r="AP78" s="1205"/>
      <c r="AQ78" s="1205"/>
      <c r="AR78" s="1205"/>
      <c r="AS78" s="1205"/>
      <c r="AT78" s="1205"/>
      <c r="AU78" s="1205"/>
      <c r="AV78" s="1205"/>
      <c r="AW78" s="1205"/>
      <c r="AX78" s="1205"/>
      <c r="AY78" s="1205"/>
      <c r="AZ78" s="1205"/>
      <c r="BA78" s="1205"/>
      <c r="BB78" s="1204"/>
      <c r="BC78" s="1204"/>
      <c r="BD78" s="1204"/>
      <c r="BE78" s="1204"/>
      <c r="BF78" s="1204"/>
      <c r="BG78" s="1204"/>
      <c r="BH78" s="1204"/>
      <c r="BI78" s="1204"/>
      <c r="BJ78" s="1204"/>
      <c r="BK78" s="1204"/>
      <c r="BL78" s="1204"/>
      <c r="BM78" s="1204"/>
      <c r="BN78" s="1204"/>
      <c r="BO78" s="1204"/>
      <c r="BP78" s="1203"/>
      <c r="BQ78" s="1203"/>
      <c r="BR78" s="1203"/>
      <c r="BS78" s="1203"/>
      <c r="BT78" s="1203"/>
      <c r="BU78" s="1203"/>
      <c r="BV78" s="1203"/>
      <c r="BW78" s="1203"/>
      <c r="BX78" s="1203"/>
      <c r="BY78" s="1203"/>
      <c r="BZ78" s="1203"/>
      <c r="CA78" s="1203"/>
      <c r="CB78" s="1203"/>
      <c r="CC78" s="1203"/>
      <c r="CD78" s="1203"/>
      <c r="CE78" s="1203"/>
      <c r="CF78" s="1203"/>
      <c r="CG78" s="1203"/>
      <c r="CH78" s="1203"/>
      <c r="CI78" s="1203"/>
      <c r="CJ78" s="1203"/>
      <c r="CK78" s="1203"/>
      <c r="CL78" s="1203"/>
      <c r="CM78" s="1203"/>
      <c r="CN78" s="1203"/>
      <c r="CO78" s="1203"/>
      <c r="CP78" s="1203"/>
      <c r="CQ78" s="1203"/>
      <c r="CR78" s="1203"/>
      <c r="CS78" s="1203"/>
      <c r="CT78" s="1203"/>
      <c r="CU78" s="1203"/>
      <c r="CV78" s="1203"/>
      <c r="CW78" s="1203"/>
      <c r="CX78" s="1203"/>
      <c r="CY78" s="1203"/>
      <c r="CZ78" s="1203"/>
      <c r="DA78" s="1203"/>
      <c r="DB78" s="1203"/>
      <c r="DC78" s="1203"/>
    </row>
    <row r="79" spans="2:107" ht="13.5" x14ac:dyDescent="0.15">
      <c r="B79" s="247"/>
      <c r="G79" s="1208"/>
      <c r="H79" s="1208"/>
      <c r="I79" s="1207"/>
      <c r="J79" s="1207"/>
      <c r="K79" s="1206"/>
      <c r="L79" s="1206"/>
      <c r="M79" s="1206"/>
      <c r="N79" s="1206"/>
      <c r="AN79" s="1205"/>
      <c r="AO79" s="1205"/>
      <c r="AP79" s="1205"/>
      <c r="AQ79" s="1205"/>
      <c r="AR79" s="1205"/>
      <c r="AS79" s="1205"/>
      <c r="AT79" s="1205"/>
      <c r="AU79" s="1205"/>
      <c r="AV79" s="1205"/>
      <c r="AW79" s="1205"/>
      <c r="AX79" s="1205"/>
      <c r="AY79" s="1205"/>
      <c r="AZ79" s="1205"/>
      <c r="BA79" s="1205"/>
      <c r="BB79" s="1204" t="s">
        <v>554</v>
      </c>
      <c r="BC79" s="1204"/>
      <c r="BD79" s="1204"/>
      <c r="BE79" s="1204"/>
      <c r="BF79" s="1204"/>
      <c r="BG79" s="1204"/>
      <c r="BH79" s="1204"/>
      <c r="BI79" s="1204"/>
      <c r="BJ79" s="1204"/>
      <c r="BK79" s="1204"/>
      <c r="BL79" s="1204"/>
      <c r="BM79" s="1204"/>
      <c r="BN79" s="1204"/>
      <c r="BO79" s="1204"/>
      <c r="BP79" s="1203">
        <v>8.8000000000000007</v>
      </c>
      <c r="BQ79" s="1203"/>
      <c r="BR79" s="1203"/>
      <c r="BS79" s="1203"/>
      <c r="BT79" s="1203"/>
      <c r="BU79" s="1203"/>
      <c r="BV79" s="1203"/>
      <c r="BW79" s="1203"/>
      <c r="BX79" s="1203">
        <v>8.3000000000000007</v>
      </c>
      <c r="BY79" s="1203"/>
      <c r="BZ79" s="1203"/>
      <c r="CA79" s="1203"/>
      <c r="CB79" s="1203"/>
      <c r="CC79" s="1203"/>
      <c r="CD79" s="1203"/>
      <c r="CE79" s="1203"/>
      <c r="CF79" s="1203">
        <v>8.1</v>
      </c>
      <c r="CG79" s="1203"/>
      <c r="CH79" s="1203"/>
      <c r="CI79" s="1203"/>
      <c r="CJ79" s="1203"/>
      <c r="CK79" s="1203"/>
      <c r="CL79" s="1203"/>
      <c r="CM79" s="1203"/>
      <c r="CN79" s="1203">
        <v>8.1999999999999993</v>
      </c>
      <c r="CO79" s="1203"/>
      <c r="CP79" s="1203"/>
      <c r="CQ79" s="1203"/>
      <c r="CR79" s="1203"/>
      <c r="CS79" s="1203"/>
      <c r="CT79" s="1203"/>
      <c r="CU79" s="1203"/>
      <c r="CV79" s="1203">
        <v>8.3000000000000007</v>
      </c>
      <c r="CW79" s="1203"/>
      <c r="CX79" s="1203"/>
      <c r="CY79" s="1203"/>
      <c r="CZ79" s="1203"/>
      <c r="DA79" s="1203"/>
      <c r="DB79" s="1203"/>
      <c r="DC79" s="1203"/>
    </row>
    <row r="80" spans="2:107" ht="13.5" x14ac:dyDescent="0.15">
      <c r="B80" s="247"/>
      <c r="G80" s="1208"/>
      <c r="H80" s="1208"/>
      <c r="I80" s="1207"/>
      <c r="J80" s="1207"/>
      <c r="K80" s="1206"/>
      <c r="L80" s="1206"/>
      <c r="M80" s="1206"/>
      <c r="N80" s="1206"/>
      <c r="AN80" s="1205"/>
      <c r="AO80" s="1205"/>
      <c r="AP80" s="1205"/>
      <c r="AQ80" s="1205"/>
      <c r="AR80" s="1205"/>
      <c r="AS80" s="1205"/>
      <c r="AT80" s="1205"/>
      <c r="AU80" s="1205"/>
      <c r="AV80" s="1205"/>
      <c r="AW80" s="1205"/>
      <c r="AX80" s="1205"/>
      <c r="AY80" s="1205"/>
      <c r="AZ80" s="1205"/>
      <c r="BA80" s="1205"/>
      <c r="BB80" s="1204"/>
      <c r="BC80" s="1204"/>
      <c r="BD80" s="1204"/>
      <c r="BE80" s="1204"/>
      <c r="BF80" s="1204"/>
      <c r="BG80" s="1204"/>
      <c r="BH80" s="1204"/>
      <c r="BI80" s="1204"/>
      <c r="BJ80" s="1204"/>
      <c r="BK80" s="1204"/>
      <c r="BL80" s="1204"/>
      <c r="BM80" s="1204"/>
      <c r="BN80" s="1204"/>
      <c r="BO80" s="1204"/>
      <c r="BP80" s="1203"/>
      <c r="BQ80" s="1203"/>
      <c r="BR80" s="1203"/>
      <c r="BS80" s="1203"/>
      <c r="BT80" s="1203"/>
      <c r="BU80" s="1203"/>
      <c r="BV80" s="1203"/>
      <c r="BW80" s="1203"/>
      <c r="BX80" s="1203"/>
      <c r="BY80" s="1203"/>
      <c r="BZ80" s="1203"/>
      <c r="CA80" s="1203"/>
      <c r="CB80" s="1203"/>
      <c r="CC80" s="1203"/>
      <c r="CD80" s="1203"/>
      <c r="CE80" s="1203"/>
      <c r="CF80" s="1203"/>
      <c r="CG80" s="1203"/>
      <c r="CH80" s="1203"/>
      <c r="CI80" s="1203"/>
      <c r="CJ80" s="1203"/>
      <c r="CK80" s="1203"/>
      <c r="CL80" s="1203"/>
      <c r="CM80" s="1203"/>
      <c r="CN80" s="1203"/>
      <c r="CO80" s="1203"/>
      <c r="CP80" s="1203"/>
      <c r="CQ80" s="1203"/>
      <c r="CR80" s="1203"/>
      <c r="CS80" s="1203"/>
      <c r="CT80" s="1203"/>
      <c r="CU80" s="1203"/>
      <c r="CV80" s="1203"/>
      <c r="CW80" s="1203"/>
      <c r="CX80" s="1203"/>
      <c r="CY80" s="1203"/>
      <c r="CZ80" s="1203"/>
      <c r="DA80" s="1203"/>
      <c r="DB80" s="1203"/>
      <c r="DC80" s="1203"/>
    </row>
    <row r="81" spans="2:109" ht="13.5" x14ac:dyDescent="0.15">
      <c r="B81" s="247"/>
    </row>
    <row r="82" spans="2:109" ht="17.25" x14ac:dyDescent="0.15">
      <c r="B82" s="247"/>
      <c r="K82" s="1202"/>
      <c r="L82" s="1202"/>
      <c r="M82" s="1202"/>
      <c r="N82" s="1202"/>
      <c r="AQ82" s="1202"/>
      <c r="AR82" s="1202"/>
      <c r="AS82" s="1202"/>
      <c r="AT82" s="1202"/>
      <c r="BC82" s="1202"/>
      <c r="BD82" s="1202"/>
      <c r="BE82" s="1202"/>
      <c r="BF82" s="1202"/>
      <c r="BO82" s="1202"/>
      <c r="BP82" s="1202"/>
      <c r="BQ82" s="1202"/>
      <c r="BR82" s="1202"/>
      <c r="CA82" s="1202"/>
      <c r="CB82" s="1202"/>
      <c r="CC82" s="1202"/>
      <c r="CD82" s="1202"/>
      <c r="CM82" s="1202"/>
      <c r="CN82" s="1202"/>
      <c r="CO82" s="1202"/>
      <c r="CP82" s="1202"/>
      <c r="CY82" s="1202"/>
      <c r="CZ82" s="1202"/>
      <c r="DA82" s="1202"/>
      <c r="DB82" s="1202"/>
      <c r="DC82" s="1202"/>
    </row>
    <row r="83" spans="2:109" ht="13.5"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5" x14ac:dyDescent="0.15">
      <c r="DD84" s="243"/>
      <c r="DE84" s="243"/>
    </row>
    <row r="85" spans="2:109" ht="13.5" x14ac:dyDescent="0.15">
      <c r="DD85" s="243"/>
      <c r="DE85" s="243"/>
    </row>
  </sheetData>
  <sheetProtection algorithmName="SHA-512" hashValue="ckpLAKPz8gJmHnjmZwR/R3Uhh8k4rOgzmdB+P/z265OAo5toVFUEIrknAIQE4+1WjwjylPN4lzettrqZ5177Rw==" saltValue="Xqy9D3zKGtGv1zbdp49U6Q==" spinCount="100000" sheet="1" objects="1" scenarios="1" formatCells="0"/>
  <dataConsolidate/>
  <mergeCells count="112">
    <mergeCell ref="CV50:DC50"/>
    <mergeCell ref="CV51:DC52"/>
    <mergeCell ref="CN51:CU52"/>
    <mergeCell ref="G51:H54"/>
    <mergeCell ref="BX51:CE52"/>
    <mergeCell ref="CF51:CM52"/>
    <mergeCell ref="AN43:DC47"/>
    <mergeCell ref="CV53:DC54"/>
    <mergeCell ref="G50:J50"/>
    <mergeCell ref="AN50:BO50"/>
    <mergeCell ref="BP50:BW50"/>
    <mergeCell ref="BX50:CE50"/>
    <mergeCell ref="CF50:CM50"/>
    <mergeCell ref="CN50:CU50"/>
    <mergeCell ref="AN55:BA58"/>
    <mergeCell ref="BB55:BO56"/>
    <mergeCell ref="BP55:BW56"/>
    <mergeCell ref="BP57:BW58"/>
    <mergeCell ref="L57:L58"/>
    <mergeCell ref="M57:M58"/>
    <mergeCell ref="N57:N58"/>
    <mergeCell ref="BB57:BO58"/>
    <mergeCell ref="CF53:CM54"/>
    <mergeCell ref="AN51:BA54"/>
    <mergeCell ref="BB51:BO52"/>
    <mergeCell ref="BP51:BW52"/>
    <mergeCell ref="G55:H58"/>
    <mergeCell ref="I55:J56"/>
    <mergeCell ref="K55:K56"/>
    <mergeCell ref="L55:L56"/>
    <mergeCell ref="M55:M56"/>
    <mergeCell ref="N55:N56"/>
    <mergeCell ref="I57:J58"/>
    <mergeCell ref="K57:K58"/>
    <mergeCell ref="I53:J54"/>
    <mergeCell ref="K53:K54"/>
    <mergeCell ref="L53:L54"/>
    <mergeCell ref="M53:M54"/>
    <mergeCell ref="CN53:CU54"/>
    <mergeCell ref="I51:J52"/>
    <mergeCell ref="K51:K52"/>
    <mergeCell ref="L51:L52"/>
    <mergeCell ref="M51:M52"/>
    <mergeCell ref="N51:N52"/>
    <mergeCell ref="N53:N54"/>
    <mergeCell ref="BB53:BO54"/>
    <mergeCell ref="BP53:BW54"/>
    <mergeCell ref="BX53:CE54"/>
    <mergeCell ref="BX73:CE74"/>
    <mergeCell ref="CF73:CM74"/>
    <mergeCell ref="CN73:CU74"/>
    <mergeCell ref="BX57:CE58"/>
    <mergeCell ref="CF57:CM58"/>
    <mergeCell ref="CN57:CU58"/>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V57:DC58"/>
    <mergeCell ref="BB75:BO76"/>
    <mergeCell ref="BP75:BW76"/>
    <mergeCell ref="BX75:CE76"/>
    <mergeCell ref="CF75:CM76"/>
    <mergeCell ref="CN75:CU76"/>
    <mergeCell ref="CV75:DC76"/>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s>
  <phoneticPr fontId="2"/>
  <printOptions horizontalCentered="1" verticalCentered="1"/>
  <pageMargins left="0" right="0" top="0.19685039370078741" bottom="0.31496062992125984" header="0.39370078740157483" footer="0"/>
  <pageSetup paperSize="8" scale="74"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71428-F6AC-4A44-B958-BF1D96AF80A7}">
  <sheetPr>
    <pageSetUpPr fitToPage="1"/>
  </sheetPr>
  <dimension ref="A1:DR125"/>
  <sheetViews>
    <sheetView showGridLines="0" zoomScale="8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479</v>
      </c>
    </row>
  </sheetData>
  <sheetProtection algorithmName="SHA-512" hashValue="GdK6RpFopx1xkI2WUf5fK95+DTEaQgxLWcr6lFW79hHSoy48APEKiCCIlklZgfkLV2OckRK51tq5BLAwm5mgJg==" saltValue="NJ77XW1Wt407fd176GOJWQ==" spinCount="100000" sheet="1" objects="1" scenarios="1"/>
  <dataConsolidate/>
  <phoneticPr fontId="2"/>
  <printOptions horizontalCentered="1" verticalCentered="1"/>
  <pageMargins left="0" right="0" top="0.19685039370078741" bottom="0" header="0.39370078740157483" footer="0"/>
  <pageSetup paperSize="8" scale="53"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7513E-722F-4225-9FF6-92B8AAE3D03D}">
  <sheetPr>
    <pageSetUpPr fitToPage="1"/>
  </sheetPr>
  <dimension ref="A1:DR125"/>
  <sheetViews>
    <sheetView showGridLines="0" zoomScale="96"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479</v>
      </c>
    </row>
  </sheetData>
  <sheetProtection algorithmName="SHA-512" hashValue="vubIFx4kqh96QQ8wggn50UmyNkhgPUFS85Ll3NoE0b9IsUqZth6RR3zcsSzMy9vDdeZugwPTkSIUX28A/XCqCQ==" saltValue="N1Y3uhLpWeymS9LVwge2/g==" spinCount="100000" sheet="1" objects="1" scenarios="1"/>
  <dataConsolidate/>
  <phoneticPr fontId="2"/>
  <printOptions horizontalCentered="1" verticalCentered="1"/>
  <pageMargins left="0" right="0" top="0.19685039370078741" bottom="0" header="0.39370078740157483" footer="0"/>
  <pageSetup paperSize="8" scale="53"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51</v>
      </c>
      <c r="E2" s="135"/>
      <c r="F2" s="136" t="s">
        <v>528</v>
      </c>
      <c r="G2" s="137"/>
      <c r="H2" s="138"/>
    </row>
    <row r="3" spans="1:8" x14ac:dyDescent="0.15">
      <c r="A3" s="134" t="s">
        <v>521</v>
      </c>
      <c r="B3" s="139"/>
      <c r="C3" s="140"/>
      <c r="D3" s="141">
        <v>58549</v>
      </c>
      <c r="E3" s="142"/>
      <c r="F3" s="143">
        <v>125391</v>
      </c>
      <c r="G3" s="144"/>
      <c r="H3" s="145"/>
    </row>
    <row r="4" spans="1:8" x14ac:dyDescent="0.15">
      <c r="A4" s="146"/>
      <c r="B4" s="147"/>
      <c r="C4" s="148"/>
      <c r="D4" s="149">
        <v>31134</v>
      </c>
      <c r="E4" s="150"/>
      <c r="F4" s="151">
        <v>68516</v>
      </c>
      <c r="G4" s="152"/>
      <c r="H4" s="153"/>
    </row>
    <row r="5" spans="1:8" x14ac:dyDescent="0.15">
      <c r="A5" s="134" t="s">
        <v>523</v>
      </c>
      <c r="B5" s="139"/>
      <c r="C5" s="140"/>
      <c r="D5" s="141">
        <v>41576</v>
      </c>
      <c r="E5" s="142"/>
      <c r="F5" s="143">
        <v>138402</v>
      </c>
      <c r="G5" s="144"/>
      <c r="H5" s="145"/>
    </row>
    <row r="6" spans="1:8" x14ac:dyDescent="0.15">
      <c r="A6" s="146"/>
      <c r="B6" s="147"/>
      <c r="C6" s="148"/>
      <c r="D6" s="149">
        <v>9199</v>
      </c>
      <c r="E6" s="150"/>
      <c r="F6" s="151">
        <v>70652</v>
      </c>
      <c r="G6" s="152"/>
      <c r="H6" s="153"/>
    </row>
    <row r="7" spans="1:8" x14ac:dyDescent="0.15">
      <c r="A7" s="134" t="s">
        <v>524</v>
      </c>
      <c r="B7" s="139"/>
      <c r="C7" s="140"/>
      <c r="D7" s="141">
        <v>64042</v>
      </c>
      <c r="E7" s="142"/>
      <c r="F7" s="143">
        <v>146367</v>
      </c>
      <c r="G7" s="144"/>
      <c r="H7" s="145"/>
    </row>
    <row r="8" spans="1:8" x14ac:dyDescent="0.15">
      <c r="A8" s="146"/>
      <c r="B8" s="147"/>
      <c r="C8" s="148"/>
      <c r="D8" s="149">
        <v>40740</v>
      </c>
      <c r="E8" s="150"/>
      <c r="F8" s="151">
        <v>79441</v>
      </c>
      <c r="G8" s="152"/>
      <c r="H8" s="153"/>
    </row>
    <row r="9" spans="1:8" x14ac:dyDescent="0.15">
      <c r="A9" s="134" t="s">
        <v>525</v>
      </c>
      <c r="B9" s="139"/>
      <c r="C9" s="140"/>
      <c r="D9" s="141">
        <v>45194</v>
      </c>
      <c r="E9" s="142"/>
      <c r="F9" s="143">
        <v>165181</v>
      </c>
      <c r="G9" s="144"/>
      <c r="H9" s="145"/>
    </row>
    <row r="10" spans="1:8" x14ac:dyDescent="0.15">
      <c r="A10" s="146"/>
      <c r="B10" s="147"/>
      <c r="C10" s="148"/>
      <c r="D10" s="149">
        <v>31169</v>
      </c>
      <c r="E10" s="150"/>
      <c r="F10" s="151">
        <v>82246</v>
      </c>
      <c r="G10" s="152"/>
      <c r="H10" s="153"/>
    </row>
    <row r="11" spans="1:8" x14ac:dyDescent="0.15">
      <c r="A11" s="134" t="s">
        <v>526</v>
      </c>
      <c r="B11" s="139"/>
      <c r="C11" s="140"/>
      <c r="D11" s="141">
        <v>50572</v>
      </c>
      <c r="E11" s="142"/>
      <c r="F11" s="143">
        <v>166234</v>
      </c>
      <c r="G11" s="144"/>
      <c r="H11" s="145"/>
    </row>
    <row r="12" spans="1:8" x14ac:dyDescent="0.15">
      <c r="A12" s="146"/>
      <c r="B12" s="147"/>
      <c r="C12" s="154"/>
      <c r="D12" s="149">
        <v>21187</v>
      </c>
      <c r="E12" s="150"/>
      <c r="F12" s="151">
        <v>89789</v>
      </c>
      <c r="G12" s="152"/>
      <c r="H12" s="153"/>
    </row>
    <row r="13" spans="1:8" x14ac:dyDescent="0.15">
      <c r="A13" s="134"/>
      <c r="B13" s="139"/>
      <c r="C13" s="140"/>
      <c r="D13" s="141">
        <v>51987</v>
      </c>
      <c r="E13" s="142"/>
      <c r="F13" s="143">
        <v>148315</v>
      </c>
      <c r="G13" s="155"/>
      <c r="H13" s="145"/>
    </row>
    <row r="14" spans="1:8" x14ac:dyDescent="0.15">
      <c r="A14" s="146"/>
      <c r="B14" s="147"/>
      <c r="C14" s="148"/>
      <c r="D14" s="149">
        <v>26686</v>
      </c>
      <c r="E14" s="150"/>
      <c r="F14" s="151">
        <v>78129</v>
      </c>
      <c r="G14" s="152"/>
      <c r="H14" s="153"/>
    </row>
    <row r="17" spans="1:11" x14ac:dyDescent="0.15">
      <c r="A17" s="130" t="s">
        <v>52</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53</v>
      </c>
      <c r="B19" s="156">
        <f>ROUND(VALUE(SUBSTITUTE(実質収支比率等に係る経年分析!F$48,"▲","-")),2)</f>
        <v>3.48</v>
      </c>
      <c r="C19" s="156">
        <f>ROUND(VALUE(SUBSTITUTE(実質収支比率等に係る経年分析!G$48,"▲","-")),2)</f>
        <v>4.1500000000000004</v>
      </c>
      <c r="D19" s="156">
        <f>ROUND(VALUE(SUBSTITUTE(実質収支比率等に係る経年分析!H$48,"▲","-")),2)</f>
        <v>7.8</v>
      </c>
      <c r="E19" s="156">
        <f>ROUND(VALUE(SUBSTITUTE(実質収支比率等に係る経年分析!I$48,"▲","-")),2)</f>
        <v>5.83</v>
      </c>
      <c r="F19" s="156">
        <f>ROUND(VALUE(SUBSTITUTE(実質収支比率等に係る経年分析!J$48,"▲","-")),2)</f>
        <v>7.49</v>
      </c>
    </row>
    <row r="20" spans="1:11" x14ac:dyDescent="0.15">
      <c r="A20" s="156" t="s">
        <v>54</v>
      </c>
      <c r="B20" s="156">
        <f>ROUND(VALUE(SUBSTITUTE(実質収支比率等に係る経年分析!F$47,"▲","-")),2)</f>
        <v>25.04</v>
      </c>
      <c r="C20" s="156">
        <f>ROUND(VALUE(SUBSTITUTE(実質収支比率等に係る経年分析!G$47,"▲","-")),2)</f>
        <v>31.69</v>
      </c>
      <c r="D20" s="156">
        <f>ROUND(VALUE(SUBSTITUTE(実質収支比率等に係る経年分析!H$47,"▲","-")),2)</f>
        <v>37.549999999999997</v>
      </c>
      <c r="E20" s="156">
        <f>ROUND(VALUE(SUBSTITUTE(実質収支比率等に係る経年分析!I$47,"▲","-")),2)</f>
        <v>43.56</v>
      </c>
      <c r="F20" s="156">
        <f>ROUND(VALUE(SUBSTITUTE(実質収支比率等に係る経年分析!J$47,"▲","-")),2)</f>
        <v>48.22</v>
      </c>
    </row>
    <row r="21" spans="1:11" x14ac:dyDescent="0.15">
      <c r="A21" s="156" t="s">
        <v>55</v>
      </c>
      <c r="B21" s="156">
        <f>IF(ISNUMBER(VALUE(SUBSTITUTE(実質収支比率等に係る経年分析!F$49,"▲","-"))),ROUND(VALUE(SUBSTITUTE(実質収支比率等に係る経年分析!F$49,"▲","-")),2),NA())</f>
        <v>5.91</v>
      </c>
      <c r="C21" s="156">
        <f>IF(ISNUMBER(VALUE(SUBSTITUTE(実質収支比率等に係る経年分析!G$49,"▲","-"))),ROUND(VALUE(SUBSTITUTE(実質収支比率等に係る経年分析!G$49,"▲","-")),2),NA())</f>
        <v>9.11</v>
      </c>
      <c r="D21" s="156">
        <f>IF(ISNUMBER(VALUE(SUBSTITUTE(実質収支比率等に係る経年分析!H$49,"▲","-"))),ROUND(VALUE(SUBSTITUTE(実質収支比率等に係る経年分析!H$49,"▲","-")),2),NA())</f>
        <v>8.02</v>
      </c>
      <c r="E21" s="156">
        <f>IF(ISNUMBER(VALUE(SUBSTITUTE(実質収支比率等に係る経年分析!I$49,"▲","-"))),ROUND(VALUE(SUBSTITUTE(実質収支比率等に係る経年分析!I$49,"▲","-")),2),NA())</f>
        <v>3.88</v>
      </c>
      <c r="F21" s="156">
        <f>IF(ISNUMBER(VALUE(SUBSTITUTE(実質収支比率等に係る経年分析!J$49,"▲","-"))),ROUND(VALUE(SUBSTITUTE(実質収支比率等に係る経年分析!J$49,"▲","-")),2),NA())</f>
        <v>6.85</v>
      </c>
    </row>
    <row r="24" spans="1:11" x14ac:dyDescent="0.15">
      <c r="A24" s="130" t="s">
        <v>56</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57</v>
      </c>
      <c r="C26" s="157" t="s">
        <v>58</v>
      </c>
      <c r="D26" s="157" t="s">
        <v>57</v>
      </c>
      <c r="E26" s="157" t="s">
        <v>58</v>
      </c>
      <c r="F26" s="157" t="s">
        <v>57</v>
      </c>
      <c r="G26" s="157" t="s">
        <v>58</v>
      </c>
      <c r="H26" s="157" t="s">
        <v>57</v>
      </c>
      <c r="I26" s="157" t="s">
        <v>58</v>
      </c>
      <c r="J26" s="157" t="s">
        <v>57</v>
      </c>
      <c r="K26" s="157" t="s">
        <v>58</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1.29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1.18</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1.96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3.67</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0.04</v>
      </c>
    </row>
    <row r="31" spans="1:11" x14ac:dyDescent="0.15">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0.08</v>
      </c>
    </row>
    <row r="32" spans="1:11" x14ac:dyDescent="0.15">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0.57999999999999996</v>
      </c>
    </row>
    <row r="33" spans="1:16" x14ac:dyDescent="0.15">
      <c r="A33" s="157" t="str">
        <f>IF(連結実質赤字比率に係る赤字・黒字の構成分析!C$37="",NA(),連結実質赤字比率に係る赤字・黒字の構成分析!C$37)</f>
        <v>苓北町宅地造成事業特別会計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0.48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0.49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0.72</v>
      </c>
    </row>
    <row r="34" spans="1:16" x14ac:dyDescent="0.15">
      <c r="A34" s="157" t="str">
        <f>IF(連結実質赤字比率に係る赤字・黒字の構成分析!C$36="",NA(),連結実質赤字比率に係る赤字・黒字の構成分析!C$36)</f>
        <v>苓北町下水道事業会計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1.87</v>
      </c>
    </row>
    <row r="35" spans="1:16" x14ac:dyDescent="0.15">
      <c r="A35" s="157" t="str">
        <f>IF(連結実質赤字比率に係る赤字・黒字の構成分析!C$35="",NA(),連結実質赤字比率に係る赤字・黒字の構成分析!C$35)</f>
        <v>苓北町水道事業会計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2.2599999999999998</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3.47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4.1399999999999997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5.82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7.48</v>
      </c>
    </row>
    <row r="39" spans="1:16" x14ac:dyDescent="0.15">
      <c r="A39" s="130" t="s">
        <v>59</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60</v>
      </c>
      <c r="C41" s="158"/>
      <c r="D41" s="158" t="s">
        <v>61</v>
      </c>
      <c r="E41" s="158" t="s">
        <v>60</v>
      </c>
      <c r="F41" s="158"/>
      <c r="G41" s="158" t="s">
        <v>61</v>
      </c>
      <c r="H41" s="158" t="s">
        <v>60</v>
      </c>
      <c r="I41" s="158"/>
      <c r="J41" s="158" t="s">
        <v>61</v>
      </c>
      <c r="K41" s="158" t="s">
        <v>60</v>
      </c>
      <c r="L41" s="158"/>
      <c r="M41" s="158" t="s">
        <v>61</v>
      </c>
      <c r="N41" s="158" t="s">
        <v>60</v>
      </c>
      <c r="O41" s="158"/>
      <c r="P41" s="158" t="s">
        <v>61</v>
      </c>
    </row>
    <row r="42" spans="1:16" x14ac:dyDescent="0.15">
      <c r="A42" s="158" t="s">
        <v>62</v>
      </c>
      <c r="B42" s="158"/>
      <c r="C42" s="158"/>
      <c r="D42" s="158">
        <f>'実質公債費比率（分子）の構造'!K$52</f>
        <v>634</v>
      </c>
      <c r="E42" s="158"/>
      <c r="F42" s="158"/>
      <c r="G42" s="158">
        <f>'実質公債費比率（分子）の構造'!L$52</f>
        <v>619</v>
      </c>
      <c r="H42" s="158"/>
      <c r="I42" s="158"/>
      <c r="J42" s="158">
        <f>'実質公債費比率（分子）の構造'!M$52</f>
        <v>587</v>
      </c>
      <c r="K42" s="158"/>
      <c r="L42" s="158"/>
      <c r="M42" s="158">
        <f>'実質公債費比率（分子）の構造'!N$52</f>
        <v>564</v>
      </c>
      <c r="N42" s="158"/>
      <c r="O42" s="158"/>
      <c r="P42" s="158">
        <f>'実質公債費比率（分子）の構造'!O$52</f>
        <v>549</v>
      </c>
    </row>
    <row r="43" spans="1:16" x14ac:dyDescent="0.15">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t="str">
        <f>'実質公債費比率（分子）の構造'!O$51</f>
        <v>-</v>
      </c>
      <c r="O43" s="158"/>
      <c r="P43" s="158"/>
    </row>
    <row r="44" spans="1:16" x14ac:dyDescent="0.15">
      <c r="A44" s="158" t="s">
        <v>63</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64</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65</v>
      </c>
      <c r="B46" s="158">
        <f>'実質公債費比率（分子）の構造'!K$48</f>
        <v>234</v>
      </c>
      <c r="C46" s="158"/>
      <c r="D46" s="158"/>
      <c r="E46" s="158">
        <f>'実質公債費比率（分子）の構造'!L$48</f>
        <v>247</v>
      </c>
      <c r="F46" s="158"/>
      <c r="G46" s="158"/>
      <c r="H46" s="158">
        <f>'実質公債費比率（分子）の構造'!M$48</f>
        <v>255</v>
      </c>
      <c r="I46" s="158"/>
      <c r="J46" s="158"/>
      <c r="K46" s="158">
        <f>'実質公債費比率（分子）の構造'!N$48</f>
        <v>262</v>
      </c>
      <c r="L46" s="158"/>
      <c r="M46" s="158"/>
      <c r="N46" s="158">
        <f>'実質公債費比率（分子）の構造'!O$48</f>
        <v>248</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66</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67</v>
      </c>
      <c r="B49" s="158">
        <f>'実質公債費比率（分子）の構造'!K$45</f>
        <v>760</v>
      </c>
      <c r="C49" s="158"/>
      <c r="D49" s="158"/>
      <c r="E49" s="158">
        <f>'実質公債費比率（分子）の構造'!L$45</f>
        <v>730</v>
      </c>
      <c r="F49" s="158"/>
      <c r="G49" s="158"/>
      <c r="H49" s="158">
        <f>'実質公債費比率（分子）の構造'!M$45</f>
        <v>720</v>
      </c>
      <c r="I49" s="158"/>
      <c r="J49" s="158"/>
      <c r="K49" s="158">
        <f>'実質公債費比率（分子）の構造'!N$45</f>
        <v>687</v>
      </c>
      <c r="L49" s="158"/>
      <c r="M49" s="158"/>
      <c r="N49" s="158">
        <f>'実質公債費比率（分子）の構造'!O$45</f>
        <v>659</v>
      </c>
      <c r="O49" s="158"/>
      <c r="P49" s="158"/>
    </row>
    <row r="50" spans="1:16" x14ac:dyDescent="0.15">
      <c r="A50" s="158" t="s">
        <v>68</v>
      </c>
      <c r="B50" s="158" t="e">
        <f>NA()</f>
        <v>#N/A</v>
      </c>
      <c r="C50" s="158">
        <f>IF(ISNUMBER('実質公債費比率（分子）の構造'!K$53),'実質公債費比率（分子）の構造'!K$53,NA())</f>
        <v>360</v>
      </c>
      <c r="D50" s="158" t="e">
        <f>NA()</f>
        <v>#N/A</v>
      </c>
      <c r="E50" s="158" t="e">
        <f>NA()</f>
        <v>#N/A</v>
      </c>
      <c r="F50" s="158">
        <f>IF(ISNUMBER('実質公債費比率（分子）の構造'!L$53),'実質公債費比率（分子）の構造'!L$53,NA())</f>
        <v>358</v>
      </c>
      <c r="G50" s="158" t="e">
        <f>NA()</f>
        <v>#N/A</v>
      </c>
      <c r="H50" s="158" t="e">
        <f>NA()</f>
        <v>#N/A</v>
      </c>
      <c r="I50" s="158">
        <f>IF(ISNUMBER('実質公債費比率（分子）の構造'!M$53),'実質公債費比率（分子）の構造'!M$53,NA())</f>
        <v>388</v>
      </c>
      <c r="J50" s="158" t="e">
        <f>NA()</f>
        <v>#N/A</v>
      </c>
      <c r="K50" s="158" t="e">
        <f>NA()</f>
        <v>#N/A</v>
      </c>
      <c r="L50" s="158">
        <f>IF(ISNUMBER('実質公債費比率（分子）の構造'!N$53),'実質公債費比率（分子）の構造'!N$53,NA())</f>
        <v>385</v>
      </c>
      <c r="M50" s="158" t="e">
        <f>NA()</f>
        <v>#N/A</v>
      </c>
      <c r="N50" s="158" t="e">
        <f>NA()</f>
        <v>#N/A</v>
      </c>
      <c r="O50" s="158">
        <f>IF(ISNUMBER('実質公債費比率（分子）の構造'!O$53),'実質公債費比率（分子）の構造'!O$53,NA())</f>
        <v>358</v>
      </c>
      <c r="P50" s="158" t="e">
        <f>NA()</f>
        <v>#N/A</v>
      </c>
    </row>
    <row r="53" spans="1:16" x14ac:dyDescent="0.15">
      <c r="A53" s="130" t="s">
        <v>69</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70</v>
      </c>
      <c r="C55" s="157"/>
      <c r="D55" s="157" t="s">
        <v>71</v>
      </c>
      <c r="E55" s="157" t="s">
        <v>70</v>
      </c>
      <c r="F55" s="157"/>
      <c r="G55" s="157" t="s">
        <v>71</v>
      </c>
      <c r="H55" s="157" t="s">
        <v>70</v>
      </c>
      <c r="I55" s="157"/>
      <c r="J55" s="157" t="s">
        <v>71</v>
      </c>
      <c r="K55" s="157" t="s">
        <v>70</v>
      </c>
      <c r="L55" s="157"/>
      <c r="M55" s="157" t="s">
        <v>71</v>
      </c>
      <c r="N55" s="157" t="s">
        <v>70</v>
      </c>
      <c r="O55" s="157"/>
      <c r="P55" s="157" t="s">
        <v>71</v>
      </c>
    </row>
    <row r="56" spans="1:16" x14ac:dyDescent="0.15">
      <c r="A56" s="157" t="s">
        <v>43</v>
      </c>
      <c r="B56" s="157"/>
      <c r="C56" s="157"/>
      <c r="D56" s="157">
        <f>'将来負担比率（分子）の構造'!I$52</f>
        <v>6032</v>
      </c>
      <c r="E56" s="157"/>
      <c r="F56" s="157"/>
      <c r="G56" s="157">
        <f>'将来負担比率（分子）の構造'!J$52</f>
        <v>5753</v>
      </c>
      <c r="H56" s="157"/>
      <c r="I56" s="157"/>
      <c r="J56" s="157">
        <f>'将来負担比率（分子）の構造'!K$52</f>
        <v>5607</v>
      </c>
      <c r="K56" s="157"/>
      <c r="L56" s="157"/>
      <c r="M56" s="157">
        <f>'将来負担比率（分子）の構造'!L$52</f>
        <v>5364</v>
      </c>
      <c r="N56" s="157"/>
      <c r="O56" s="157"/>
      <c r="P56" s="157">
        <f>'将来負担比率（分子）の構造'!M$52</f>
        <v>5044</v>
      </c>
    </row>
    <row r="57" spans="1:16" x14ac:dyDescent="0.15">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15">
      <c r="A58" s="157" t="s">
        <v>41</v>
      </c>
      <c r="B58" s="157"/>
      <c r="C58" s="157"/>
      <c r="D58" s="157">
        <f>'将来負担比率（分子）の構造'!I$50</f>
        <v>1348</v>
      </c>
      <c r="E58" s="157"/>
      <c r="F58" s="157"/>
      <c r="G58" s="157">
        <f>'将来負担比率（分子）の構造'!J$50</f>
        <v>1829</v>
      </c>
      <c r="H58" s="157"/>
      <c r="I58" s="157"/>
      <c r="J58" s="157">
        <f>'将来負担比率（分子）の構造'!K$50</f>
        <v>2103</v>
      </c>
      <c r="K58" s="157"/>
      <c r="L58" s="157"/>
      <c r="M58" s="157">
        <f>'将来負担比率（分子）の構造'!L$50</f>
        <v>2488</v>
      </c>
      <c r="N58" s="157"/>
      <c r="O58" s="157"/>
      <c r="P58" s="157">
        <f>'将来負担比率（分子）の構造'!M$50</f>
        <v>2653</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690</v>
      </c>
      <c r="C62" s="157"/>
      <c r="D62" s="157"/>
      <c r="E62" s="157">
        <f>'将来負担比率（分子）の構造'!J$45</f>
        <v>574</v>
      </c>
      <c r="F62" s="157"/>
      <c r="G62" s="157"/>
      <c r="H62" s="157">
        <f>'将来負担比率（分子）の構造'!K$45</f>
        <v>562</v>
      </c>
      <c r="I62" s="157"/>
      <c r="J62" s="157"/>
      <c r="K62" s="157">
        <f>'将来負担比率（分子）の構造'!L$45</f>
        <v>676</v>
      </c>
      <c r="L62" s="157"/>
      <c r="M62" s="157"/>
      <c r="N62" s="157">
        <f>'将来負担比率（分子）の構造'!M$45</f>
        <v>694</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2183</v>
      </c>
      <c r="C64" s="157"/>
      <c r="D64" s="157"/>
      <c r="E64" s="157">
        <f>'将来負担比率（分子）の構造'!J$43</f>
        <v>1996</v>
      </c>
      <c r="F64" s="157"/>
      <c r="G64" s="157"/>
      <c r="H64" s="157">
        <f>'将来負担比率（分子）の構造'!K$43</f>
        <v>1824</v>
      </c>
      <c r="I64" s="157"/>
      <c r="J64" s="157"/>
      <c r="K64" s="157">
        <f>'将来負担比率（分子）の構造'!L$43</f>
        <v>1740</v>
      </c>
      <c r="L64" s="157"/>
      <c r="M64" s="157"/>
      <c r="N64" s="157">
        <f>'将来負担比率（分子）の構造'!M$43</f>
        <v>1550</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6881</v>
      </c>
      <c r="C66" s="157"/>
      <c r="D66" s="157"/>
      <c r="E66" s="157">
        <f>'将来負担比率（分子）の構造'!J$41</f>
        <v>6535</v>
      </c>
      <c r="F66" s="157"/>
      <c r="G66" s="157"/>
      <c r="H66" s="157">
        <f>'将来負担比率（分子）の構造'!K$41</f>
        <v>6283</v>
      </c>
      <c r="I66" s="157"/>
      <c r="J66" s="157"/>
      <c r="K66" s="157">
        <f>'将来負担比率（分子）の構造'!L$41</f>
        <v>5975</v>
      </c>
      <c r="L66" s="157"/>
      <c r="M66" s="157"/>
      <c r="N66" s="157">
        <f>'将来負担比率（分子）の構造'!M$41</f>
        <v>5639</v>
      </c>
      <c r="O66" s="157"/>
      <c r="P66" s="157"/>
    </row>
    <row r="67" spans="1:16" x14ac:dyDescent="0.15">
      <c r="A67" s="157" t="s">
        <v>72</v>
      </c>
      <c r="B67" s="157" t="e">
        <f>NA()</f>
        <v>#N/A</v>
      </c>
      <c r="C67" s="157">
        <f>IF(ISNUMBER('将来負担比率（分子）の構造'!I$53), IF('将来負担比率（分子）の構造'!I$53 &lt; 0, 0, '将来負担比率（分子）の構造'!I$53), NA())</f>
        <v>2374</v>
      </c>
      <c r="D67" s="157" t="e">
        <f>NA()</f>
        <v>#N/A</v>
      </c>
      <c r="E67" s="157" t="e">
        <f>NA()</f>
        <v>#N/A</v>
      </c>
      <c r="F67" s="157">
        <f>IF(ISNUMBER('将来負担比率（分子）の構造'!J$53), IF('将来負担比率（分子）の構造'!J$53 &lt; 0, 0, '将来負担比率（分子）の構造'!J$53), NA())</f>
        <v>1524</v>
      </c>
      <c r="G67" s="157" t="e">
        <f>NA()</f>
        <v>#N/A</v>
      </c>
      <c r="H67" s="157" t="e">
        <f>NA()</f>
        <v>#N/A</v>
      </c>
      <c r="I67" s="157">
        <f>IF(ISNUMBER('将来負担比率（分子）の構造'!K$53), IF('将来負担比率（分子）の構造'!K$53 &lt; 0, 0, '将来負担比率（分子）の構造'!K$53), NA())</f>
        <v>958</v>
      </c>
      <c r="J67" s="157" t="e">
        <f>NA()</f>
        <v>#N/A</v>
      </c>
      <c r="K67" s="157" t="e">
        <f>NA()</f>
        <v>#N/A</v>
      </c>
      <c r="L67" s="157">
        <f>IF(ISNUMBER('将来負担比率（分子）の構造'!L$53), IF('将来負担比率（分子）の構造'!L$53 &lt; 0, 0, '将来負担比率（分子）の構造'!L$53), NA())</f>
        <v>540</v>
      </c>
      <c r="M67" s="157" t="e">
        <f>NA()</f>
        <v>#N/A</v>
      </c>
      <c r="N67" s="157" t="e">
        <f>NA()</f>
        <v>#N/A</v>
      </c>
      <c r="O67" s="157">
        <f>IF(ISNUMBER('将来負担比率（分子）の構造'!M$53), IF('将来負担比率（分子）の構造'!M$53 &lt; 0, 0, '将来負担比率（分子）の構造'!M$53), NA())</f>
        <v>186</v>
      </c>
      <c r="P67" s="157" t="e">
        <f>NA()</f>
        <v>#N/A</v>
      </c>
    </row>
    <row r="70" spans="1:16" x14ac:dyDescent="0.15">
      <c r="A70" s="159" t="s">
        <v>73</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74</v>
      </c>
      <c r="B72" s="161">
        <f>基金残高に係る経年分析!F55</f>
        <v>1336</v>
      </c>
      <c r="C72" s="161">
        <f>基金残高に係る経年分析!G55</f>
        <v>1544</v>
      </c>
      <c r="D72" s="161">
        <f>基金残高に係る経年分析!H55</f>
        <v>1728</v>
      </c>
    </row>
    <row r="73" spans="1:16" x14ac:dyDescent="0.15">
      <c r="A73" s="160" t="s">
        <v>75</v>
      </c>
      <c r="B73" s="161">
        <f>基金残高に係る経年分析!F56</f>
        <v>294</v>
      </c>
      <c r="C73" s="161">
        <f>基金残高に係る経年分析!G56</f>
        <v>356</v>
      </c>
      <c r="D73" s="161">
        <f>基金残高に係る経年分析!H56</f>
        <v>360</v>
      </c>
    </row>
    <row r="74" spans="1:16" x14ac:dyDescent="0.15">
      <c r="A74" s="160" t="s">
        <v>76</v>
      </c>
      <c r="B74" s="161">
        <f>基金残高に係る経年分析!F57</f>
        <v>282</v>
      </c>
      <c r="C74" s="161">
        <f>基金残高に係る経年分析!G57</f>
        <v>414</v>
      </c>
      <c r="D74" s="161">
        <f>基金残高に係る経年分析!H57</f>
        <v>395</v>
      </c>
    </row>
  </sheetData>
  <sheetProtection algorithmName="SHA-512" hashValue="egQvPanb3XeMSY8Qhx0kCtaeYlO0ACZWXkZ1nMNmE8YHa2PYQccEqTZi1W0dcCgTKT+6pX6Dnu0U1cX2A3sFqw==" saltValue="oI9y17nf34KBtRr6Xn+dr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intra759</cp:lastModifiedBy>
  <cp:lastPrinted>2026-03-16T05:35:02Z</cp:lastPrinted>
  <dcterms:created xsi:type="dcterms:W3CDTF">2026-02-23T09:40:13Z</dcterms:created>
  <dcterms:modified xsi:type="dcterms:W3CDTF">2026-09-14T00:05:42Z</dcterms:modified>
  <cp:category/>
</cp:coreProperties>
</file>