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EFC1F518-6794-4BFE-AA6B-C953794D872E}" xr6:coauthVersionLast="47" xr6:coauthVersionMax="47" xr10:uidLastSave="{00000000-0000-0000-0000-000000000000}"/>
  <bookViews>
    <workbookView xWindow="28695" yWindow="1965" windowWidth="14610" windowHeight="15585" tabRatio="917" firstSheet="14"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36" i="10"/>
  <c r="BE35" i="10"/>
  <c r="C35" i="10"/>
  <c r="BW34" i="10"/>
  <c r="BE34" i="10"/>
  <c r="C34" i="10"/>
  <c r="U34" i="10" s="1"/>
  <c r="U35" i="10" s="1"/>
  <c r="U36" i="10" s="1"/>
  <c r="BW35" i="10" l="1"/>
  <c r="BW36" i="10" s="1"/>
  <c r="BW37" i="10" s="1"/>
  <c r="BW38"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alcChain>
</file>

<file path=xl/sharedStrings.xml><?xml version="1.0" encoding="utf-8"?>
<sst xmlns="http://schemas.openxmlformats.org/spreadsheetml/2006/main" count="1126" uniqueCount="573">
  <si>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</si>
  <si>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</si>
  <si>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</si>
  <si>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</si>
  <si>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</si>
  <si>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</si>
  <si>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</si>
  <si>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</si>
  <si>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</si>
  <si>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</si>
  <si>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</si>
  <si>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</si>
  <si>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</si>
  <si>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</si>
  <si>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</si>
  <si>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</si>
  <si>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</si>
  <si>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</si>
  <si>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</si>
  <si>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</si>
  <si>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</si>
  <si>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</si>
  <si>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</si>
  <si>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</si>
  <si>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</si>
  <si>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</si>
  <si>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</si>
  <si>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</si>
  <si>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</si>
  <si>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</si>
  <si>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</si>
  <si>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</si>
  <si>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</si>
  <si>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</si>
  <si>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</si>
  <si>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</si>
  <si>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</si>
  <si>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</si>
  <si>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</si>
  <si>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</si>
  <si>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</si>
  <si>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</si>
  <si>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</si>
  <si>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</si>
  <si>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</si>
  <si>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</si>
  <si>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</si>
  <si>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</si>
  <si>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</si>
  <si>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</si>
  <si>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</si>
  <si>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</si>
  <si>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</si>
  <si>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</si>
  <si>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</si>
  <si>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</si>
  <si>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</si>
  <si>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</si>
  <si>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</si>
  <si>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</si>
  <si>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</si>
  <si>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</si>
  <si>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</si>
  <si>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</si>
  <si>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</si>
  <si>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</si>
  <si>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</si>
  <si>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</si>
  <si>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</si>
  <si>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</si>
  <si>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</si>
  <si>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</si>
  <si>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</si>
  <si>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</si>
  <si>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</si>
  <si>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</si>
  <si>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</si>
  <si>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</si>
  <si>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</si>
  <si>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</si>
  <si>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</si>
  <si>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</si>
  <si>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</si>
  <si>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</si>
  <si>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</si>
  <si>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</si>
  <si>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</si>
  <si>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</si>
  <si>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</si>
  <si>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</si>
  <si>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</si>
  <si>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</si>
  <si>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</si>
  <si>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</si>
  <si>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山江村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</si>
  <si>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</si>
  <si>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</si>
  <si>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</si>
  <si>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</si>
  <si>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</si>
  <si>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</si>
  <si>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</si>
  <si>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</si>
  <si>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</si>
  <si>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</si>
  <si>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</si>
  <si>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</si>
  <si>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</si>
  <si>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</si>
  <si>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</si>
  <si>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</si>
  <si>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</si>
  <si>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</si>
  <si>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</si>
  <si>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</si>
  <si>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</si>
  <si>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</si>
  <si>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</si>
  <si>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</si>
  <si>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</si>
  <si>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</si>
  <si>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</si>
  <si>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</si>
  <si>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</si>
  <si>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</si>
  <si>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</si>
  <si>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</si>
  <si>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</si>
  <si>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</si>
  <si>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</si>
  <si>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</si>
  <si>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</si>
  <si>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</si>
  <si>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</si>
  <si>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</si>
  <si>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</si>
  <si>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</si>
  <si>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</si>
  <si>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</si>
  <si>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</si>
  <si>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</si>
  <si>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</si>
  <si>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</si>
  <si>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</si>
  <si>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</si>
  <si>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</si>
  <si>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</si>
  <si>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</si>
  <si>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</si>
  <si>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</si>
  <si>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</si>
  <si>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</si>
  <si>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</si>
  <si>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</si>
  <si>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</si>
  <si>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</si>
  <si>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</si>
  <si>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</si>
  <si>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</si>
  <si>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</si>
  <si>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</si>
  <si>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</si>
  <si>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</si>
  <si>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</si>
  <si>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</si>
  <si>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</si>
  <si>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</si>
  <si>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</si>
  <si>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</si>
  <si>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</si>
  <si>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</si>
  <si>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</si>
  <si>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</si>
  <si>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</si>
  <si>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</si>
  <si>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</si>
  <si>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</si>
  <si>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</si>
  <si>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</si>
  <si>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</si>
  <si>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</si>
  <si>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</si>
  <si>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</si>
  <si>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</si>
  <si>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</si>
  <si>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</si>
  <si>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</si>
  <si>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</si>
  <si>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</si>
  <si>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</si>
  <si>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</si>
  <si>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</si>
  <si>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</si>
  <si>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</si>
  <si>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</si>
  <si>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</si>
  <si>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</si>
  <si>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</si>
  <si>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</si>
  <si>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</si>
  <si>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</si>
  <si>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</si>
  <si>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熊本県山江村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</si>
  <si>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</si>
  <si>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</si>
  <si>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</si>
  <si>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</si>
  <si>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</si>
  <si>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</si>
  <si>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</si>
  <si>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</si>
  <si>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</si>
  <si>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</si>
  <si>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</si>
  <si>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</si>
  <si>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</si>
  <si>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</si>
  <si>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</si>
  <si>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</si>
  <si>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</si>
  <si>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</si>
  <si>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</si>
  <si>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</si>
  <si>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</si>
  <si>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</si>
  <si>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</si>
  <si>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</si>
  <si>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</si>
  <si>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</si>
  <si>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</si>
  <si>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</si>
  <si>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</si>
  <si>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</si>
  <si>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</si>
  <si>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</si>
  <si>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</si>
  <si>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</si>
  <si>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</si>
  <si>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</si>
  <si>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</si>
  <si>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</si>
  <si>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</si>
  <si>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</si>
  <si>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</si>
  <si>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</si>
  <si>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</si>
  <si>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</si>
  <si>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</si>
  <si>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</si>
  <si>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</si>
  <si>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</si>
  <si>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</si>
  <si>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</si>
  <si>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</si>
  <si>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</si>
  <si>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</si>
  <si>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</si>
  <si>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</si>
  <si>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</si>
  <si>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</si>
  <si>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</si>
  <si>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</si>
  <si>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</si>
  <si>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</si>
  <si>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</si>
  <si>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</si>
  <si>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</si>
  <si>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</si>
  <si>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</si>
  <si>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</si>
  <si>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</si>
  <si>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</si>
  <si>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</si>
  <si>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</si>
  <si>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</si>
  <si>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</si>
  <si>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</si>
  <si>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</si>
  <si>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</si>
  <si>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</si>
  <si>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</si>
  <si>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</si>
  <si>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</si>
  <si>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</si>
  <si>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</si>
  <si>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</si>
  <si>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</si>
  <si>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</si>
  <si>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</si>
  <si>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</si>
  <si>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</si>
  <si>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</si>
  <si>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</si>
  <si>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</si>
  <si>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</si>
  <si>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</si>
  <si>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</si>
  <si>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</si>
  <si>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</si>
  <si>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</si>
  <si>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</si>
  <si>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</si>
  <si>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</si>
  <si>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</si>
  <si>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</si>
  <si>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</si>
  <si>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</si>
  <si>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</si>
  <si>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</si>
  <si>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</si>
  <si>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</si>
  <si>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</si>
  <si>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</si>
  <si>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</si>
  <si>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</si>
  <si>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</si>
  <si>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</si>
  <si>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</si>
  <si>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</si>
  <si>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</si>
  <si>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</si>
  <si>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</si>
  <si>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</si>
  <si>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</si>
  <si>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</si>
  <si>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</si>
  <si>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</si>
  <si>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</si>
  <si>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</si>
  <si>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</si>
  <si>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</si>
  <si>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</si>
  <si>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</si>
  <si>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</si>
  <si>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</si>
  <si>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</si>
  <si>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</si>
  <si>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</si>
  <si>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</si>
  <si>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</si>
  <si>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</si>
  <si>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</si>
  <si>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</si>
  <si>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</si>
  <si>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</si>
  <si>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</si>
  <si>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</si>
  <si>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</si>
  <si>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</si>
  <si>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</si>
  <si>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</si>
  <si>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</si>
  <si>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</si>
  <si>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熊本県山江村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</si>
  <si>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</si>
  <si>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</si>
  <si>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</si>
  <si>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</si>
  <si>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</si>
  <si>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</si>
  <si>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</si>
  <si>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</si>
  <si>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</si>
  <si>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</si>
  <si>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</si>
  <si>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</si>
  <si>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</si>
  <si>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</si>
  <si>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</si>
  <si>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</si>
  <si>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</si>
  <si>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</si>
  <si>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</si>
  <si>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</si>
  <si>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</si>
  <si>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</si>
  <si>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</si>
  <si>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</si>
  <si>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</si>
  <si>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</si>
  <si>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</si>
  <si>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</si>
  <si>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</si>
  <si>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</si>
  <si>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</si>
  <si>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</si>
  <si>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</si>
  <si>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t>
    <phoneticPr fontId="5"/>
  </si>
  <si>
    <t>介護保険事業</t>
    <phoneticPr fontId="5"/>
  </si>
  <si>
    <t>後期高齢者医療事業</t>
    <phoneticPr fontId="5"/>
  </si>
  <si>
    <t>簡易水道事業</t>
    <phoneticPr fontId="5"/>
  </si>
  <si>
    <t>法適用企業</t>
    <phoneticPr fontId="5"/>
  </si>
  <si>
    <t>農業集落排水事業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</si>
  <si>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</si>
  <si>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</si>
  <si>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</si>
  <si>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</si>
  <si>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</si>
  <si>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</si>
  <si>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</si>
  <si>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</si>
  <si>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</si>
  <si>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</si>
  <si>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</si>
  <si>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</si>
  <si>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</si>
  <si>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</si>
  <si>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</si>
  <si>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</si>
  <si>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</si>
  <si>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</si>
  <si>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</si>
  <si>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</si>
  <si>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</si>
  <si>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</si>
  <si>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</si>
  <si>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</si>
  <si>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</si>
  <si>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</si>
  <si>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</si>
  <si>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</si>
  <si>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</si>
  <si>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</si>
  <si>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</si>
  <si>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</si>
  <si>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</si>
  <si>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</si>
  <si>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</si>
  <si>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</si>
  <si>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</si>
  <si>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</si>
  <si>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</si>
  <si>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</si>
  <si>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</si>
  <si>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</si>
  <si>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</si>
  <si>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</si>
  <si>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</si>
  <si>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</si>
  <si>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</si>
  <si>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</si>
  <si>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</si>
  <si>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</si>
  <si>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</si>
  <si>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</si>
  <si>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</si>
  <si>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</si>
  <si>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</si>
  <si>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</si>
  <si>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</si>
  <si>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</si>
  <si>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</si>
  <si>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</si>
  <si>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</si>
  <si>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</si>
  <si>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</si>
  <si>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</si>
  <si>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</si>
  <si>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</si>
  <si>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</si>
  <si>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</si>
  <si>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</si>
  <si>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</si>
  <si>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</si>
  <si>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</si>
  <si>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</si>
  <si>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</si>
  <si>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</si>
  <si>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</si>
  <si>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</si>
  <si>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</si>
  <si>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</si>
  <si>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</si>
  <si>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</si>
  <si>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</si>
  <si>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</si>
  <si>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</si>
  <si>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</si>
  <si>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</si>
  <si>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</si>
  <si>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</si>
  <si>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</si>
  <si>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</si>
  <si>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</si>
  <si>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</si>
  <si>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</si>
  <si>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</si>
  <si>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</si>
  <si>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</si>
  <si>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</si>
  <si>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</si>
  <si>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</si>
  <si>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</si>
  <si>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</si>
  <si>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</si>
  <si>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</si>
  <si>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</si>
  <si>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</si>
  <si>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</si>
  <si>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</si>
  <si>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</si>
  <si>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</si>
  <si>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</si>
  <si>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</si>
  <si>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</si>
  <si>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</si>
  <si>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</si>
  <si>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</si>
  <si>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</si>
  <si>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</si>
  <si>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</si>
  <si>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</si>
  <si>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</si>
  <si>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</si>
  <si>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</si>
  <si>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</si>
  <si>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</si>
  <si>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</si>
  <si>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</si>
  <si>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</si>
  <si>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</si>
  <si>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</si>
  <si>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</si>
  <si>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</si>
  <si>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</si>
  <si>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</si>
  <si>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</si>
  <si>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</si>
  <si>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1.88</t>
  </si>
  <si>
    <t>▲ 8.51</t>
  </si>
  <si>
    <t>後期高齢者医療事業</t>
  </si>
  <si>
    <t>▲ 0.21</t>
  </si>
  <si>
    <t>▲ 0.25</t>
  </si>
  <si>
    <t>▲ 0.18</t>
  </si>
  <si>
    <t>▲ 0.12</t>
  </si>
  <si>
    <t>一般会計</t>
  </si>
  <si>
    <t>介護保険事業</t>
  </si>
  <si>
    <t>農業集落排水事業</t>
  </si>
  <si>
    <t>国民健康保険事業</t>
  </si>
  <si>
    <t>簡易水道事業</t>
  </si>
  <si>
    <t>▲ 0.39</t>
  </si>
  <si>
    <t>その他会計（赤字）</t>
  </si>
  <si>
    <t>その他会計（黒字）</t>
  </si>
  <si>
    <t>R02</t>
    <phoneticPr fontId="5"/>
  </si>
  <si>
    <t>R03</t>
    <phoneticPr fontId="5"/>
  </si>
  <si>
    <t>R04</t>
    <phoneticPr fontId="5"/>
  </si>
  <si>
    <t>R05</t>
    <phoneticPr fontId="5"/>
  </si>
  <si>
    <t>R06</t>
    <phoneticPr fontId="5"/>
  </si>
  <si>
    <t>-</t>
    <phoneticPr fontId="38"/>
  </si>
  <si>
    <t>株式会社やまえ</t>
    <rPh sb="0" eb="4">
      <t>カブシキガイシャ</t>
    </rPh>
    <phoneticPr fontId="2"/>
  </si>
  <si>
    <t>くま川鉄道株式会社</t>
    <rPh sb="2" eb="3">
      <t>ガワ</t>
    </rPh>
    <rPh sb="3" eb="5">
      <t>テツドウ</t>
    </rPh>
    <rPh sb="5" eb="9">
      <t>カブシキガイシャ</t>
    </rPh>
    <phoneticPr fontId="2"/>
  </si>
  <si>
    <t>熊本県市町村総合事務組合</t>
    <rPh sb="0" eb="3">
      <t>クマモトケン</t>
    </rPh>
    <rPh sb="3" eb="6">
      <t>シチョウソン</t>
    </rPh>
    <rPh sb="6" eb="8">
      <t>ソウゴウ</t>
    </rPh>
    <rPh sb="8" eb="10">
      <t>ジム</t>
    </rPh>
    <rPh sb="10" eb="12">
      <t>クミアイ</t>
    </rPh>
    <phoneticPr fontId="2"/>
  </si>
  <si>
    <t>人吉下球磨消防組合</t>
    <rPh sb="0" eb="2">
      <t>ヒトヨシ</t>
    </rPh>
    <rPh sb="2" eb="3">
      <t>シモ</t>
    </rPh>
    <rPh sb="3" eb="5">
      <t>クマ</t>
    </rPh>
    <rPh sb="5" eb="7">
      <t>ショウボウ</t>
    </rPh>
    <rPh sb="7" eb="9">
      <t>クミアイ</t>
    </rPh>
    <phoneticPr fontId="2"/>
  </si>
  <si>
    <t>人吉球磨広域行政組合（一般会計）</t>
    <rPh sb="0" eb="2">
      <t>ヒトヨシ</t>
    </rPh>
    <rPh sb="2" eb="4">
      <t>クマ</t>
    </rPh>
    <rPh sb="4" eb="6">
      <t>コウイキ</t>
    </rPh>
    <rPh sb="6" eb="8">
      <t>ギョウセイ</t>
    </rPh>
    <rPh sb="8" eb="10">
      <t>クミアイ</t>
    </rPh>
    <rPh sb="11" eb="13">
      <t>イッパン</t>
    </rPh>
    <rPh sb="13" eb="15">
      <t>カイケイ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</si>
  <si>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</si>
  <si>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</si>
  <si>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</si>
  <si>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ふるさと応援基金</t>
    <rPh sb="4" eb="8">
      <t>オウエンキキン</t>
    </rPh>
    <phoneticPr fontId="5"/>
  </si>
  <si>
    <t>村有施設整備基金</t>
    <rPh sb="0" eb="2">
      <t>ソンユウ</t>
    </rPh>
    <rPh sb="2" eb="4">
      <t>シセツ</t>
    </rPh>
    <rPh sb="4" eb="6">
      <t>セイビ</t>
    </rPh>
    <rPh sb="6" eb="8">
      <t>キキン</t>
    </rPh>
    <phoneticPr fontId="38"/>
  </si>
  <si>
    <t>温泉健康センター基金</t>
    <rPh sb="0" eb="2">
      <t>オンセン</t>
    </rPh>
    <rPh sb="2" eb="4">
      <t>ケンコウ</t>
    </rPh>
    <rPh sb="8" eb="10">
      <t>キキン</t>
    </rPh>
    <phoneticPr fontId="5"/>
  </si>
  <si>
    <t>定住促進基金</t>
    <rPh sb="0" eb="2">
      <t>テイジュウ</t>
    </rPh>
    <rPh sb="2" eb="4">
      <t>ソクシン</t>
    </rPh>
    <rPh sb="4" eb="6">
      <t>キキン</t>
    </rPh>
    <phoneticPr fontId="5"/>
  </si>
  <si>
    <t>学校建築基金</t>
    <rPh sb="0" eb="2">
      <t>ガッコウ</t>
    </rPh>
    <rPh sb="2" eb="4">
      <t>ケンチク</t>
    </rPh>
    <rPh sb="4" eb="6">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</si>
  <si>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</si>
  <si>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</si>
  <si>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についてはここ数年間発生していない状況（0.0%）を維持しているが、有形固定資産減価償却率は年々増加傾向にある。今後、法定耐用年数を迎える公共施設等が多く存在するため、個別施設計画等に基づき、施設の統合や除却、長寿命化等を着実に進める必要があ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</si>
  <si>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</si>
  <si>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</si>
  <si>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</si>
  <si>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</si>
  <si>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</si>
  <si>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</si>
  <si>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については、類似団体平均を上回る状況にあるが、令和2年度をピークに減少傾向が続いており、直近では8.5%となった。これは主に公営企業元利償還金の減によるものである。ただし、引き続き起債事業を実施しているため、今後の動向には留意が必要。また、将来負担比率については平成26年度以降0%で推移しているが、今後も計画的な地方債発行により年度間の平準化を図り、健全な財政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</si>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</sst>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D813CF9-A2EA-4324-80B8-9ED1CF3A522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330026</c:v>
                </c:pt>
                <c:pt idx="2">
                  <c:v>278179</c:v>
                </c:pt>
                <c:pt idx="3">
                  <c:v>283153</c:v>
                </c:pt>
                <c:pt idx="4">
                  <c:v>262169</c:v>
                </c:pt>
              </c:numCache>
            </c:numRef>
          </c:val>
          <c:smooth val="0"/>
          <c:extLst>
            <c:ext xmlns:c16="http://schemas.microsoft.com/office/drawing/2014/chart" uri="{C3380CC4-5D6E-409C-BE32-E72D297353CC}">
              <c16:uniqueId val="{00000000-4899-42E7-8368-4D4711FB2F8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105793</c:v>
                </c:pt>
                <c:pt idx="1">
                  <c:v>48128</c:v>
                </c:pt>
                <c:pt idx="2">
                  <c:v>166575</c:v>
                </c:pt>
                <c:pt idx="3">
                  <c:v>120864</c:v>
                </c:pt>
                <c:pt idx="4">
                  <c:v>193850</c:v>
                </c:pt>
              </c:numCache>
            </c:numRef>
          </c:val>
          <c:smooth val="0"/>
          <c:extLst>
            <c:ext xmlns:c16="http://schemas.microsoft.com/office/drawing/2014/chart" uri="{C3380CC4-5D6E-409C-BE32-E72D297353CC}">
              <c16:uniqueId val="{00000001-4899-42E7-8368-4D4711FB2F8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31.89</c:v>
                </c:pt>
                <c:pt idx="1">
                  <c:v>31.1</c:v>
                </c:pt>
                <c:pt idx="2">
                  <c:v>32.700000000000003</c:v>
                </c:pt>
                <c:pt idx="3">
                  <c:v>31.91</c:v>
                </c:pt>
                <c:pt idx="4">
                  <c:v>22.16</c:v>
                </c:pt>
              </c:numCache>
            </c:numRef>
          </c:val>
          <c:extLst>
            <c:ext xmlns:c16="http://schemas.microsoft.com/office/drawing/2014/chart" uri="{C3380CC4-5D6E-409C-BE32-E72D297353CC}">
              <c16:uniqueId val="{00000000-73C6-4D92-975A-53C6B4CD2FC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39.89</c:v>
                </c:pt>
                <c:pt idx="1">
                  <c:v>42.5</c:v>
                </c:pt>
                <c:pt idx="2">
                  <c:v>49.64</c:v>
                </c:pt>
                <c:pt idx="3">
                  <c:v>47.48</c:v>
                </c:pt>
                <c:pt idx="4">
                  <c:v>46.65</c:v>
                </c:pt>
              </c:numCache>
            </c:numRef>
          </c:val>
          <c:extLst>
            <c:ext xmlns:c16="http://schemas.microsoft.com/office/drawing/2014/chart" uri="{C3380CC4-5D6E-409C-BE32-E72D297353CC}">
              <c16:uniqueId val="{00000001-73C6-4D92-975A-53C6B4CD2FC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13.41</c:v>
                </c:pt>
                <c:pt idx="1">
                  <c:v>8.1999999999999993</c:v>
                </c:pt>
                <c:pt idx="2">
                  <c:v>4.63</c:v>
                </c:pt>
                <c:pt idx="3">
                  <c:v>-1.88</c:v>
                </c:pt>
                <c:pt idx="4">
                  <c:v>-8.51</c:v>
                </c:pt>
              </c:numCache>
            </c:numRef>
          </c:val>
          <c:smooth val="0"/>
          <c:extLst>
            <c:ext xmlns:c16="http://schemas.microsoft.com/office/drawing/2014/chart" uri="{C3380CC4-5D6E-409C-BE32-E72D297353CC}">
              <c16:uniqueId val="{00000002-73C6-4D92-975A-53C6B4CD2FC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034-4E2F-860F-C42EBE70C32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034-4E2F-860F-C42EBE70C325}"/>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034-4E2F-860F-C42EBE70C325}"/>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034-4E2F-860F-C42EBE70C325}"/>
            </c:ext>
          </c:extLst>
        </c:ser>
        <c:ser>
          <c:idx val="4"/>
          <c:order val="4"/>
          <c:tx>
            <c:strRef>
              <c:f>データシート!$A$31</c:f>
              <c:strCache>
                <c:ptCount val="1"/>
                <c:pt idx="0">
                  <c:v>簡易水道事業</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0.39</c:v>
                </c:pt>
                <c:pt idx="1">
                  <c:v>#N/A</c:v>
                </c:pt>
                <c:pt idx="2">
                  <c:v>#N/A</c:v>
                </c:pt>
                <c:pt idx="3">
                  <c:v>0.05</c:v>
                </c:pt>
                <c:pt idx="4">
                  <c:v>#N/A</c:v>
                </c:pt>
                <c:pt idx="5">
                  <c:v>0.16</c:v>
                </c:pt>
                <c:pt idx="6">
                  <c:v>#N/A</c:v>
                </c:pt>
                <c:pt idx="7">
                  <c:v>0.94</c:v>
                </c:pt>
                <c:pt idx="8">
                  <c:v>#N/A</c:v>
                </c:pt>
                <c:pt idx="9">
                  <c:v>0.48</c:v>
                </c:pt>
              </c:numCache>
            </c:numRef>
          </c:val>
          <c:extLst>
            <c:ext xmlns:c16="http://schemas.microsoft.com/office/drawing/2014/chart" uri="{C3380CC4-5D6E-409C-BE32-E72D297353CC}">
              <c16:uniqueId val="{00000004-C034-4E2F-860F-C42EBE70C325}"/>
            </c:ext>
          </c:extLst>
        </c:ser>
        <c:ser>
          <c:idx val="5"/>
          <c:order val="5"/>
          <c:tx>
            <c:strRef>
              <c:f>データシート!$A$32</c:f>
              <c:strCache>
                <c:ptCount val="1"/>
                <c:pt idx="0">
                  <c:v>国民健康保険事業</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2.4900000000000002</c:v>
                </c:pt>
                <c:pt idx="2">
                  <c:v>#N/A</c:v>
                </c:pt>
                <c:pt idx="3">
                  <c:v>1.42</c:v>
                </c:pt>
                <c:pt idx="4">
                  <c:v>#N/A</c:v>
                </c:pt>
                <c:pt idx="5">
                  <c:v>1.23</c:v>
                </c:pt>
                <c:pt idx="6">
                  <c:v>#N/A</c:v>
                </c:pt>
                <c:pt idx="7">
                  <c:v>0.93</c:v>
                </c:pt>
                <c:pt idx="8">
                  <c:v>#N/A</c:v>
                </c:pt>
                <c:pt idx="9">
                  <c:v>0.75</c:v>
                </c:pt>
              </c:numCache>
            </c:numRef>
          </c:val>
          <c:extLst>
            <c:ext xmlns:c16="http://schemas.microsoft.com/office/drawing/2014/chart" uri="{C3380CC4-5D6E-409C-BE32-E72D297353CC}">
              <c16:uniqueId val="{00000005-C034-4E2F-860F-C42EBE70C325}"/>
            </c:ext>
          </c:extLst>
        </c:ser>
        <c:ser>
          <c:idx val="6"/>
          <c:order val="6"/>
          <c:tx>
            <c:strRef>
              <c:f>データシート!$A$33</c:f>
              <c:strCache>
                <c:ptCount val="1"/>
                <c:pt idx="0">
                  <c:v>農業集落排水事業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c:v>
                </c:pt>
                <c:pt idx="2">
                  <c:v>#N/A</c:v>
                </c:pt>
                <c:pt idx="3">
                  <c:v>0.28999999999999998</c:v>
                </c:pt>
                <c:pt idx="4">
                  <c:v>#N/A</c:v>
                </c:pt>
                <c:pt idx="5">
                  <c:v>0.25</c:v>
                </c:pt>
                <c:pt idx="6">
                  <c:v>#N/A</c:v>
                </c:pt>
                <c:pt idx="7">
                  <c:v>1.9</c:v>
                </c:pt>
                <c:pt idx="8">
                  <c:v>#N/A</c:v>
                </c:pt>
                <c:pt idx="9">
                  <c:v>0.76</c:v>
                </c:pt>
              </c:numCache>
            </c:numRef>
          </c:val>
          <c:extLst>
            <c:ext xmlns:c16="http://schemas.microsoft.com/office/drawing/2014/chart" uri="{C3380CC4-5D6E-409C-BE32-E72D297353CC}">
              <c16:uniqueId val="{00000006-C034-4E2F-860F-C42EBE70C325}"/>
            </c:ext>
          </c:extLst>
        </c:ser>
        <c:ser>
          <c:idx val="7"/>
          <c:order val="7"/>
          <c:tx>
            <c:strRef>
              <c:f>データシート!$A$34</c:f>
              <c:strCache>
                <c:ptCount val="1"/>
                <c:pt idx="0">
                  <c:v>介護保険事業</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2.29</c:v>
                </c:pt>
                <c:pt idx="2">
                  <c:v>#N/A</c:v>
                </c:pt>
                <c:pt idx="3">
                  <c:v>1.78</c:v>
                </c:pt>
                <c:pt idx="4">
                  <c:v>#N/A</c:v>
                </c:pt>
                <c:pt idx="5">
                  <c:v>2.2200000000000002</c:v>
                </c:pt>
                <c:pt idx="6">
                  <c:v>#N/A</c:v>
                </c:pt>
                <c:pt idx="7">
                  <c:v>3.47</c:v>
                </c:pt>
                <c:pt idx="8">
                  <c:v>#N/A</c:v>
                </c:pt>
                <c:pt idx="9">
                  <c:v>4.45</c:v>
                </c:pt>
              </c:numCache>
            </c:numRef>
          </c:val>
          <c:extLst>
            <c:ext xmlns:c16="http://schemas.microsoft.com/office/drawing/2014/chart" uri="{C3380CC4-5D6E-409C-BE32-E72D297353CC}">
              <c16:uniqueId val="{00000007-C034-4E2F-860F-C42EBE70C32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31.88</c:v>
                </c:pt>
                <c:pt idx="2">
                  <c:v>#N/A</c:v>
                </c:pt>
                <c:pt idx="3">
                  <c:v>31.1</c:v>
                </c:pt>
                <c:pt idx="4">
                  <c:v>#N/A</c:v>
                </c:pt>
                <c:pt idx="5">
                  <c:v>32.700000000000003</c:v>
                </c:pt>
                <c:pt idx="6">
                  <c:v>#N/A</c:v>
                </c:pt>
                <c:pt idx="7">
                  <c:v>31.9</c:v>
                </c:pt>
                <c:pt idx="8">
                  <c:v>#N/A</c:v>
                </c:pt>
                <c:pt idx="9">
                  <c:v>22.16</c:v>
                </c:pt>
              </c:numCache>
            </c:numRef>
          </c:val>
          <c:extLst>
            <c:ext xmlns:c16="http://schemas.microsoft.com/office/drawing/2014/chart" uri="{C3380CC4-5D6E-409C-BE32-E72D297353CC}">
              <c16:uniqueId val="{00000008-C034-4E2F-860F-C42EBE70C325}"/>
            </c:ext>
          </c:extLst>
        </c:ser>
        <c:ser>
          <c:idx val="9"/>
          <c:order val="9"/>
          <c:tx>
            <c:strRef>
              <c:f>データシート!$A$36</c:f>
              <c:strCache>
                <c:ptCount val="1"/>
                <c:pt idx="0">
                  <c:v>後期高齢者医療事業</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0.21</c:v>
                </c:pt>
                <c:pt idx="1">
                  <c:v>#N/A</c:v>
                </c:pt>
                <c:pt idx="2">
                  <c:v>0.25</c:v>
                </c:pt>
                <c:pt idx="3">
                  <c:v>#N/A</c:v>
                </c:pt>
                <c:pt idx="4">
                  <c:v>0.18</c:v>
                </c:pt>
                <c:pt idx="5">
                  <c:v>#N/A</c:v>
                </c:pt>
                <c:pt idx="6">
                  <c:v>0.12</c:v>
                </c:pt>
                <c:pt idx="7">
                  <c:v>#N/A</c:v>
                </c:pt>
                <c:pt idx="8">
                  <c:v>0.12</c:v>
                </c:pt>
                <c:pt idx="9">
                  <c:v>#N/A</c:v>
                </c:pt>
              </c:numCache>
            </c:numRef>
          </c:val>
          <c:extLst>
            <c:ext xmlns:c16="http://schemas.microsoft.com/office/drawing/2014/chart" uri="{C3380CC4-5D6E-409C-BE32-E72D297353CC}">
              <c16:uniqueId val="{00000009-C034-4E2F-860F-C42EBE70C32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347</c:v>
                </c:pt>
                <c:pt idx="5">
                  <c:v>349</c:v>
                </c:pt>
                <c:pt idx="8">
                  <c:v>303</c:v>
                </c:pt>
                <c:pt idx="11">
                  <c:v>303</c:v>
                </c:pt>
                <c:pt idx="14">
                  <c:v>302</c:v>
                </c:pt>
              </c:numCache>
            </c:numRef>
          </c:val>
          <c:extLst>
            <c:ext xmlns:c16="http://schemas.microsoft.com/office/drawing/2014/chart" uri="{C3380CC4-5D6E-409C-BE32-E72D297353CC}">
              <c16:uniqueId val="{00000000-5DAA-4A37-85B1-777D94AB828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DAA-4A37-85B1-777D94AB828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DAA-4A37-85B1-777D94AB828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c:v>
                </c:pt>
                <c:pt idx="3">
                  <c:v>9</c:v>
                </c:pt>
                <c:pt idx="6">
                  <c:v>5</c:v>
                </c:pt>
                <c:pt idx="9">
                  <c:v>5</c:v>
                </c:pt>
                <c:pt idx="12">
                  <c:v>6</c:v>
                </c:pt>
              </c:numCache>
            </c:numRef>
          </c:val>
          <c:extLst>
            <c:ext xmlns:c16="http://schemas.microsoft.com/office/drawing/2014/chart" uri="{C3380CC4-5D6E-409C-BE32-E72D297353CC}">
              <c16:uniqueId val="{00000003-5DAA-4A37-85B1-777D94AB828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159</c:v>
                </c:pt>
                <c:pt idx="3">
                  <c:v>154</c:v>
                </c:pt>
                <c:pt idx="6">
                  <c:v>120</c:v>
                </c:pt>
                <c:pt idx="9">
                  <c:v>109</c:v>
                </c:pt>
                <c:pt idx="12">
                  <c:v>85</c:v>
                </c:pt>
              </c:numCache>
            </c:numRef>
          </c:val>
          <c:extLst>
            <c:ext xmlns:c16="http://schemas.microsoft.com/office/drawing/2014/chart" uri="{C3380CC4-5D6E-409C-BE32-E72D297353CC}">
              <c16:uniqueId val="{00000004-5DAA-4A37-85B1-777D94AB828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DAA-4A37-85B1-777D94AB828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DAA-4A37-85B1-777D94AB828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357</c:v>
                </c:pt>
                <c:pt idx="3">
                  <c:v>374</c:v>
                </c:pt>
                <c:pt idx="6">
                  <c:v>329</c:v>
                </c:pt>
                <c:pt idx="9">
                  <c:v>345</c:v>
                </c:pt>
                <c:pt idx="12">
                  <c:v>361</c:v>
                </c:pt>
              </c:numCache>
            </c:numRef>
          </c:val>
          <c:extLst>
            <c:ext xmlns:c16="http://schemas.microsoft.com/office/drawing/2014/chart" uri="{C3380CC4-5D6E-409C-BE32-E72D297353CC}">
              <c16:uniqueId val="{00000007-5DAA-4A37-85B1-777D94AB828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178</c:v>
                </c:pt>
                <c:pt idx="2">
                  <c:v>#N/A</c:v>
                </c:pt>
                <c:pt idx="3">
                  <c:v>#N/A</c:v>
                </c:pt>
                <c:pt idx="4">
                  <c:v>188</c:v>
                </c:pt>
                <c:pt idx="5">
                  <c:v>#N/A</c:v>
                </c:pt>
                <c:pt idx="6">
                  <c:v>#N/A</c:v>
                </c:pt>
                <c:pt idx="7">
                  <c:v>151</c:v>
                </c:pt>
                <c:pt idx="8">
                  <c:v>#N/A</c:v>
                </c:pt>
                <c:pt idx="9">
                  <c:v>#N/A</c:v>
                </c:pt>
                <c:pt idx="10">
                  <c:v>156</c:v>
                </c:pt>
                <c:pt idx="11">
                  <c:v>#N/A</c:v>
                </c:pt>
                <c:pt idx="12">
                  <c:v>#N/A</c:v>
                </c:pt>
                <c:pt idx="13">
                  <c:v>150</c:v>
                </c:pt>
                <c:pt idx="14">
                  <c:v>#N/A</c:v>
                </c:pt>
              </c:numCache>
            </c:numRef>
          </c:val>
          <c:smooth val="0"/>
          <c:extLst>
            <c:ext xmlns:c16="http://schemas.microsoft.com/office/drawing/2014/chart" uri="{C3380CC4-5D6E-409C-BE32-E72D297353CC}">
              <c16:uniqueId val="{00000008-5DAA-4A37-85B1-777D94AB828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2600</c:v>
                </c:pt>
                <c:pt idx="5">
                  <c:v>2477</c:v>
                </c:pt>
                <c:pt idx="8">
                  <c:v>2551</c:v>
                </c:pt>
                <c:pt idx="11">
                  <c:v>2758</c:v>
                </c:pt>
                <c:pt idx="14">
                  <c:v>2719</c:v>
                </c:pt>
              </c:numCache>
            </c:numRef>
          </c:val>
          <c:extLst>
            <c:ext xmlns:c16="http://schemas.microsoft.com/office/drawing/2014/chart" uri="{C3380CC4-5D6E-409C-BE32-E72D297353CC}">
              <c16:uniqueId val="{00000000-7848-4C58-ACE7-237BD69ED7D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276</c:v>
                </c:pt>
                <c:pt idx="5">
                  <c:v>253</c:v>
                </c:pt>
                <c:pt idx="8">
                  <c:v>233</c:v>
                </c:pt>
                <c:pt idx="11">
                  <c:v>215</c:v>
                </c:pt>
                <c:pt idx="14">
                  <c:v>197</c:v>
                </c:pt>
              </c:numCache>
            </c:numRef>
          </c:val>
          <c:extLst>
            <c:ext xmlns:c16="http://schemas.microsoft.com/office/drawing/2014/chart" uri="{C3380CC4-5D6E-409C-BE32-E72D297353CC}">
              <c16:uniqueId val="{00000001-7848-4C58-ACE7-237BD69ED7D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2338</c:v>
                </c:pt>
                <c:pt idx="5">
                  <c:v>2578</c:v>
                </c:pt>
                <c:pt idx="8">
                  <c:v>2648</c:v>
                </c:pt>
                <c:pt idx="11">
                  <c:v>2870</c:v>
                </c:pt>
                <c:pt idx="14">
                  <c:v>3032</c:v>
                </c:pt>
              </c:numCache>
            </c:numRef>
          </c:val>
          <c:extLst>
            <c:ext xmlns:c16="http://schemas.microsoft.com/office/drawing/2014/chart" uri="{C3380CC4-5D6E-409C-BE32-E72D297353CC}">
              <c16:uniqueId val="{00000002-7848-4C58-ACE7-237BD69ED7D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848-4C58-ACE7-237BD69ED7D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848-4C58-ACE7-237BD69ED7D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848-4C58-ACE7-237BD69ED7D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384</c:v>
                </c:pt>
                <c:pt idx="3">
                  <c:v>362</c:v>
                </c:pt>
                <c:pt idx="6">
                  <c:v>334</c:v>
                </c:pt>
                <c:pt idx="9">
                  <c:v>338</c:v>
                </c:pt>
                <c:pt idx="12">
                  <c:v>368</c:v>
                </c:pt>
              </c:numCache>
            </c:numRef>
          </c:val>
          <c:extLst>
            <c:ext xmlns:c16="http://schemas.microsoft.com/office/drawing/2014/chart" uri="{C3380CC4-5D6E-409C-BE32-E72D297353CC}">
              <c16:uniqueId val="{00000006-7848-4C58-ACE7-237BD69ED7D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c:v>
                </c:pt>
                <c:pt idx="3">
                  <c:v>21</c:v>
                </c:pt>
                <c:pt idx="6">
                  <c:v>35</c:v>
                </c:pt>
                <c:pt idx="9">
                  <c:v>52</c:v>
                </c:pt>
                <c:pt idx="12">
                  <c:v>66</c:v>
                </c:pt>
              </c:numCache>
            </c:numRef>
          </c:val>
          <c:extLst>
            <c:ext xmlns:c16="http://schemas.microsoft.com/office/drawing/2014/chart" uri="{C3380CC4-5D6E-409C-BE32-E72D297353CC}">
              <c16:uniqueId val="{00000007-7848-4C58-ACE7-237BD69ED7D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1006</c:v>
                </c:pt>
                <c:pt idx="3">
                  <c:v>891</c:v>
                </c:pt>
                <c:pt idx="6">
                  <c:v>843</c:v>
                </c:pt>
                <c:pt idx="9">
                  <c:v>734</c:v>
                </c:pt>
                <c:pt idx="12">
                  <c:v>647</c:v>
                </c:pt>
              </c:numCache>
            </c:numRef>
          </c:val>
          <c:extLst>
            <c:ext xmlns:c16="http://schemas.microsoft.com/office/drawing/2014/chart" uri="{C3380CC4-5D6E-409C-BE32-E72D297353CC}">
              <c16:uniqueId val="{00000008-7848-4C58-ACE7-237BD69ED7D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0</c:v>
                </c:pt>
                <c:pt idx="6">
                  <c:v>3</c:v>
                </c:pt>
                <c:pt idx="9">
                  <c:v>2</c:v>
                </c:pt>
                <c:pt idx="12">
                  <c:v>2</c:v>
                </c:pt>
              </c:numCache>
            </c:numRef>
          </c:val>
          <c:extLst>
            <c:ext xmlns:c16="http://schemas.microsoft.com/office/drawing/2014/chart" uri="{C3380CC4-5D6E-409C-BE32-E72D297353CC}">
              <c16:uniqueId val="{00000009-7848-4C58-ACE7-237BD69ED7D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3405</c:v>
                </c:pt>
                <c:pt idx="3">
                  <c:v>3246</c:v>
                </c:pt>
                <c:pt idx="6">
                  <c:v>3357</c:v>
                </c:pt>
                <c:pt idx="9">
                  <c:v>3367</c:v>
                </c:pt>
                <c:pt idx="12">
                  <c:v>3404</c:v>
                </c:pt>
              </c:numCache>
            </c:numRef>
          </c:val>
          <c:extLst>
            <c:ext xmlns:c16="http://schemas.microsoft.com/office/drawing/2014/chart" uri="{C3380CC4-5D6E-409C-BE32-E72D297353CC}">
              <c16:uniqueId val="{0000000A-7848-4C58-ACE7-237BD69ED7D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7848-4C58-ACE7-237BD69ED7D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1006</c:v>
                </c:pt>
                <c:pt idx="1">
                  <c:v>974</c:v>
                </c:pt>
                <c:pt idx="2">
                  <c:v>983</c:v>
                </c:pt>
              </c:numCache>
            </c:numRef>
          </c:val>
          <c:extLst>
            <c:ext xmlns:c16="http://schemas.microsoft.com/office/drawing/2014/chart" uri="{C3380CC4-5D6E-409C-BE32-E72D297353CC}">
              <c16:uniqueId val="{00000000-0F0F-46F6-A3F8-B8A11F1E8B6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304</c:v>
                </c:pt>
                <c:pt idx="1">
                  <c:v>312</c:v>
                </c:pt>
                <c:pt idx="2">
                  <c:v>312</c:v>
                </c:pt>
              </c:numCache>
            </c:numRef>
          </c:val>
          <c:extLst>
            <c:ext xmlns:c16="http://schemas.microsoft.com/office/drawing/2014/chart" uri="{C3380CC4-5D6E-409C-BE32-E72D297353CC}">
              <c16:uniqueId val="{00000001-0F0F-46F6-A3F8-B8A11F1E8B6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1144</c:v>
                </c:pt>
                <c:pt idx="1">
                  <c:v>1410</c:v>
                </c:pt>
                <c:pt idx="2">
                  <c:v>1564</c:v>
                </c:pt>
              </c:numCache>
            </c:numRef>
          </c:val>
          <c:extLst>
            <c:ext xmlns:c16="http://schemas.microsoft.com/office/drawing/2014/chart" uri="{C3380CC4-5D6E-409C-BE32-E72D297353CC}">
              <c16:uniqueId val="{00000002-0F0F-46F6-A3F8-B8A11F1E8B6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{42AAD11A-8E56-434D-B176-5E9CEC977DFD}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FFE-4D8D-B096-6212B7F30F7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{49D0087B-7AB5-4DD1-9CC8-6BCC39861052}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FE-4D8D-B096-6212B7F30F7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{44320F05-6C99-4679-AEAA-9606C142C64C}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FE-4D8D-B096-6212B7F30F7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{E825FDF2-F0F3-43E7-B923-7BEE1F5A484D}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FE-4D8D-B096-6212B7F30F7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{2D2CC9A4-8E9D-48D8-9AF3-24902434A7B0}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FE-4D8D-B096-6212B7F30F71}"/>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{88733B36-C8D7-401F-A48E-C334AD73EE18}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FFE-4D8D-B096-6212B7F30F71}"/>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{5F0BFD2E-2FB6-4914-8BD3-3AEA7E7073AE}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FFE-4D8D-B096-6212B7F30F7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{F2B12B63-5A75-4447-B3AC-10EE1A4322C5}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FFE-4D8D-B096-6212B7F30F7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{3FC16F28-7CF6-47A6-9DA3-E6BAE337780F}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FFE-4D8D-B096-6212B7F30F7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62.6</c:v>
                </c:pt>
                <c:pt idx="8">
                  <c:v>64.900000000000006</c:v>
                </c:pt>
                <c:pt idx="16">
                  <c:v>65.2</c:v>
                </c:pt>
                <c:pt idx="24">
                  <c:v>65.400000000000006</c:v>
                </c:pt>
                <c:pt idx="32">
                  <c:v>66.7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FFE-4D8D-B096-6212B7F30F71}"/>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{2770A02D-B3B4-4F15-85DD-60D4DE0FE1E8}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FFE-4D8D-B096-6212B7F30F7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{65682AD8-7FBB-49F3-B128-C6D5B09318E7}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FE-4D8D-B096-6212B7F30F7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{5987F3BC-D48C-41A3-88FC-5C2F74B5C34C}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FE-4D8D-B096-6212B7F30F7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{CFCD6135-A73C-4C61-8517-F04A46094861}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FE-4D8D-B096-6212B7F30F7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{14489ACB-C8AE-4831-B46F-A9555CAD8E22}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FE-4D8D-B096-6212B7F30F71}"/>
                </c:ext>
              </c:extLst>
            </c:dLbl>
            <c:dLbl>
              <c:idx val="8"/>
              <c:layout>
                <c:manualLayout>
                  <c:x val="-4.5538669966447891E-2"/>
                  <c:y val="-4.5114315056352043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{E84788DD-F407-48C1-AEA7-D77120EA4A40}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FFE-4D8D-B096-6212B7F30F71}"/>
                </c:ext>
              </c:extLst>
            </c:dLbl>
            <c:dLbl>
              <c:idx val="16"/>
              <c:layout>
                <c:manualLayout>
                  <c:x val="-1.84928313340205E-2"/>
                  <c:y val="-8.4363769155378313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{02C42320-6C92-41DD-B089-3E75608EE975}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FFE-4D8D-B096-6212B7F30F71}"/>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{18950E28-CA5A-4215-BC95-965D99B37E8C}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FFE-4D8D-B096-6212B7F30F71}"/>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{F99AF4E0-79C2-41E3-8CCC-DDD4260C4CD6}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FFE-4D8D-B096-6212B7F30F7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62.9</c:v>
                </c:pt>
                <c:pt idx="16">
                  <c:v>62.9</c:v>
                </c:pt>
                <c:pt idx="24">
                  <c:v>64.3</c:v>
                </c:pt>
                <c:pt idx="32">
                  <c:v>65.8</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FFE-4D8D-B096-6212B7F30F71}"/>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{02C47E06-ABED-44AD-BD0C-6A247E69216C}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43B-4945-89C0-018E33EB417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{AB65578D-16F5-4C75-8601-97B543E45C69}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43B-4945-89C0-018E33EB417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{D3BB682D-C1EF-46A2-9AD3-DE62E8B4B8AF}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43B-4945-89C0-018E33EB417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{80B0B985-D3EE-49FA-8E14-3C2B9C9D1757}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43B-4945-89C0-018E33EB417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{6772A3CD-665F-4B53-8986-33F7A7F91365}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43B-4945-89C0-018E33EB417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{EB34F0F9-FA0E-48F5-B921-5725DBB0C897}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43B-4945-89C0-018E33EB417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{A08D1795-0CA4-4496-A033-0B33A1776D98}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43B-4945-89C0-018E33EB417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{E9E06DFE-7252-44CD-B6BC-9B044831760A}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43B-4945-89C0-018E33EB417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{CE10D901-0179-471C-88E8-F8BF4B3642E5}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43B-4945-89C0-018E33EB417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10.9</c:v>
                </c:pt>
                <c:pt idx="16">
                  <c:v>10</c:v>
                </c:pt>
                <c:pt idx="24">
                  <c:v>9.3000000000000007</c:v>
                </c:pt>
                <c:pt idx="32">
                  <c:v>8.5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43B-4945-89C0-018E33EB417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{7760542C-9CE6-4405-8CAA-B8664BC40072}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43B-4945-89C0-018E33EB417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{D47BC52F-1B8D-44B2-A613-B389A5516404}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43B-4945-89C0-018E33EB417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{0EB6E788-DE59-47CC-BF5B-A89130CBEE62}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43B-4945-89C0-018E33EB417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{EB9EA29C-F20F-402E-B3C0-02CADFB53462}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43B-4945-89C0-018E33EB417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{C848314E-97E9-479D-923B-8DDC091D04F5}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43B-4945-89C0-018E33EB417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{6A6B6444-8C9C-477E-9236-4DDAF0506C3A}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43B-4945-89C0-018E33EB417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{ED778B5B-E3DC-4079-80C4-BBBFE99B245F}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43B-4945-89C0-018E33EB417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{2AF4191A-FFFE-41BD-B3B1-FB4EE11DBBDD}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43B-4945-89C0-018E33EB417E}"/>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{798D4D70-04E0-4AB8-B568-304D27953911}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43B-4945-89C0-018E33EB417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6.1</c:v>
                </c:pt>
                <c:pt idx="16">
                  <c:v>6.3</c:v>
                </c:pt>
                <c:pt idx="24">
                  <c:v>6.7</c:v>
                </c:pt>
                <c:pt idx="32">
                  <c:v>6.6</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43B-4945-89C0-018E33EB417E}"/>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熊本県山江村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3,162
3,154
121.19
5,575,400
5,013,007
466,956
2,107,165
3,404,131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solidFill>
                <a:schemeClr val="dk1"/>
              </a:solidFill>
              <a:effectLst/>
              <a:latin typeface="+mn-lt"/>
              <a:ea typeface="+mn-ea"/>
              <a:cs typeface="+mn-cs"/>
            </a:rPr>
            <a:t>　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年度の財政力指数は前年</a:t>
          </a:r>
          <a:r>
            <a:rPr kumimoji="1" lang="ja-JP" altLang="ja-JP" sz="1000">
              <a:solidFill>
                <a:schemeClr val="dk1"/>
              </a:solidFill>
              <a:effectLst/>
              <a:latin typeface="+mn-lt"/>
              <a:ea typeface="+mn-ea"/>
              <a:cs typeface="+mn-cs"/>
            </a:rPr>
            <a:t>度</a:t>
          </a:r>
          <a:r>
            <a:rPr kumimoji="1" lang="ja-JP" altLang="en-US" sz="1000">
              <a:solidFill>
                <a:schemeClr val="dk1"/>
              </a:solidFill>
              <a:effectLst/>
              <a:latin typeface="+mn-lt"/>
              <a:ea typeface="+mn-ea"/>
              <a:cs typeface="+mn-cs"/>
            </a:rPr>
            <a:t>まで</a:t>
          </a:r>
          <a:r>
            <a:rPr kumimoji="1" lang="ja-JP" altLang="ja-JP" sz="1000">
              <a:solidFill>
                <a:schemeClr val="dk1"/>
              </a:solidFill>
              <a:effectLst/>
              <a:latin typeface="+mn-lt"/>
              <a:ea typeface="+mn-ea"/>
              <a:cs typeface="+mn-cs"/>
            </a:rPr>
            <a:t>同水準で</a:t>
          </a:r>
          <a:r>
            <a:rPr kumimoji="1" lang="ja-JP" altLang="en-US" sz="1000">
              <a:solidFill>
                <a:schemeClr val="dk1"/>
              </a:solidFill>
              <a:effectLst/>
              <a:latin typeface="+mn-lt"/>
              <a:ea typeface="+mn-ea"/>
              <a:cs typeface="+mn-cs"/>
            </a:rPr>
            <a:t>の</a:t>
          </a:r>
          <a:r>
            <a:rPr kumimoji="1" lang="ja-JP" altLang="ja-JP" sz="1000">
              <a:solidFill>
                <a:schemeClr val="dk1"/>
              </a:solidFill>
              <a:effectLst/>
              <a:latin typeface="+mn-lt"/>
              <a:ea typeface="+mn-ea"/>
              <a:cs typeface="+mn-cs"/>
            </a:rPr>
            <a:t>推移</a:t>
          </a:r>
          <a:r>
            <a:rPr kumimoji="1" lang="ja-JP" altLang="en-US" sz="1000">
              <a:solidFill>
                <a:schemeClr val="dk1"/>
              </a:solidFill>
              <a:effectLst/>
              <a:latin typeface="+mn-lt"/>
              <a:ea typeface="+mn-ea"/>
              <a:cs typeface="+mn-cs"/>
            </a:rPr>
            <a:t>から</a:t>
          </a:r>
          <a:r>
            <a:rPr kumimoji="1" lang="en-US" altLang="ja-JP" sz="1000">
              <a:solidFill>
                <a:schemeClr val="dk1"/>
              </a:solidFill>
              <a:effectLst/>
              <a:latin typeface="+mn-lt"/>
              <a:ea typeface="+mn-ea"/>
              <a:cs typeface="+mn-cs"/>
            </a:rPr>
            <a:t>0.01</a:t>
          </a:r>
          <a:r>
            <a:rPr kumimoji="1" lang="ja-JP" altLang="en-US" sz="1000">
              <a:solidFill>
                <a:schemeClr val="dk1"/>
              </a:solidFill>
              <a:effectLst/>
              <a:latin typeface="+mn-lt"/>
              <a:ea typeface="+mn-ea"/>
              <a:cs typeface="+mn-cs"/>
            </a:rPr>
            <a:t>ポイントの増となったが</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依然として</a:t>
          </a:r>
          <a:r>
            <a:rPr kumimoji="1" lang="ja-JP" altLang="ja-JP" sz="1000">
              <a:solidFill>
                <a:schemeClr val="dk1"/>
              </a:solidFill>
              <a:effectLst/>
              <a:latin typeface="+mn-lt"/>
              <a:ea typeface="+mn-ea"/>
              <a:cs typeface="+mn-cs"/>
            </a:rPr>
            <a:t>類似団体より</a:t>
          </a:r>
          <a:r>
            <a:rPr kumimoji="1" lang="en-US" altLang="ja-JP" sz="1000">
              <a:solidFill>
                <a:schemeClr val="dk1"/>
              </a:solidFill>
              <a:effectLst/>
              <a:latin typeface="+mn-lt"/>
              <a:ea typeface="+mn-ea"/>
              <a:cs typeface="+mn-cs"/>
            </a:rPr>
            <a:t>0.11</a:t>
          </a:r>
          <a:r>
            <a:rPr kumimoji="1" lang="ja-JP" altLang="ja-JP" sz="1000">
              <a:solidFill>
                <a:schemeClr val="dk1"/>
              </a:solidFill>
              <a:effectLst/>
              <a:latin typeface="+mn-lt"/>
              <a:ea typeface="+mn-ea"/>
              <a:cs typeface="+mn-cs"/>
            </a:rPr>
            <a:t>ポイントと大きく下回っている状況</a:t>
          </a:r>
          <a:r>
            <a:rPr kumimoji="1" lang="ja-JP" altLang="en-US" sz="1000">
              <a:solidFill>
                <a:schemeClr val="dk1"/>
              </a:solidFill>
              <a:effectLst/>
              <a:latin typeface="+mn-lt"/>
              <a:ea typeface="+mn-ea"/>
              <a:cs typeface="+mn-cs"/>
            </a:rPr>
            <a:t>は変わっていない</a:t>
          </a:r>
          <a:r>
            <a:rPr kumimoji="1" lang="ja-JP" altLang="ja-JP" sz="1000">
              <a:solidFill>
                <a:schemeClr val="dk1"/>
              </a:solidFill>
              <a:effectLst/>
              <a:latin typeface="+mn-lt"/>
              <a:ea typeface="+mn-ea"/>
              <a:cs typeface="+mn-cs"/>
            </a:rPr>
            <a:t>。</a:t>
          </a:r>
          <a:endParaRPr kumimoji="1" lang="en-US" altLang="ja-JP" sz="1000">
            <a:solidFill>
              <a:schemeClr val="dk1"/>
            </a:solidFill>
            <a:effectLst/>
            <a:latin typeface="+mn-lt"/>
            <a:ea typeface="+mn-ea"/>
            <a:cs typeface="+mn-cs"/>
          </a:endParaRPr>
        </a:p>
        <a:p>
          <a:r>
            <a:rPr kumimoji="1" lang="ja-JP" altLang="en-US" sz="1000">
              <a:solidFill>
                <a:schemeClr val="dk1"/>
              </a:solidFill>
              <a:effectLst/>
              <a:latin typeface="+mn-lt"/>
              <a:ea typeface="+mn-ea"/>
              <a:cs typeface="+mn-cs"/>
            </a:rPr>
            <a:t>　</a:t>
          </a:r>
          <a:r>
            <a:rPr kumimoji="1" lang="ja-JP" altLang="ja-JP" sz="1000">
              <a:solidFill>
                <a:schemeClr val="dk1"/>
              </a:solidFill>
              <a:effectLst/>
              <a:latin typeface="+mn-lt"/>
              <a:ea typeface="+mn-ea"/>
              <a:cs typeface="+mn-cs"/>
            </a:rPr>
            <a:t>人口減少や村内に中心となる産業がないため自主財源に乏しく財政基盤が</a:t>
          </a:r>
          <a:r>
            <a:rPr kumimoji="1" lang="ja-JP" altLang="en-US" sz="1000">
              <a:solidFill>
                <a:schemeClr val="dk1"/>
              </a:solidFill>
              <a:effectLst/>
              <a:latin typeface="+mn-lt"/>
              <a:ea typeface="+mn-ea"/>
              <a:cs typeface="+mn-cs"/>
            </a:rPr>
            <a:t>脆弱な点が課題であり、普通交付税等の依存財源が</a:t>
          </a:r>
          <a:r>
            <a:rPr kumimoji="1" lang="en-US" altLang="ja-JP" sz="1000">
              <a:solidFill>
                <a:schemeClr val="dk1"/>
              </a:solidFill>
              <a:effectLst/>
              <a:latin typeface="+mn-lt"/>
              <a:ea typeface="+mn-ea"/>
              <a:cs typeface="+mn-cs"/>
            </a:rPr>
            <a:t>7</a:t>
          </a:r>
          <a:r>
            <a:rPr kumimoji="1" lang="ja-JP" altLang="en-US" sz="1000">
              <a:solidFill>
                <a:schemeClr val="dk1"/>
              </a:solidFill>
              <a:effectLst/>
              <a:latin typeface="+mn-lt"/>
              <a:ea typeface="+mn-ea"/>
              <a:cs typeface="+mn-cs"/>
            </a:rPr>
            <a:t>割を占めている</a:t>
          </a:r>
          <a:r>
            <a:rPr kumimoji="1" lang="ja-JP" altLang="ja-JP" sz="1000">
              <a:solidFill>
                <a:schemeClr val="dk1"/>
              </a:solidFill>
              <a:effectLst/>
              <a:latin typeface="+mn-lt"/>
              <a:ea typeface="+mn-ea"/>
              <a:cs typeface="+mn-cs"/>
            </a:rPr>
            <a:t>。</a:t>
          </a:r>
          <a:r>
            <a:rPr kumimoji="1" lang="ja-JP" altLang="en-US" sz="1000">
              <a:solidFill>
                <a:schemeClr val="dk1"/>
              </a:solidFill>
              <a:effectLst/>
              <a:latin typeface="+mn-lt"/>
              <a:ea typeface="+mn-ea"/>
              <a:cs typeface="+mn-cs"/>
            </a:rPr>
            <a:t>所得向上の取り組みも進めてはいるものの</a:t>
          </a:r>
          <a:r>
            <a:rPr kumimoji="1" lang="ja-JP" altLang="ja-JP" sz="1000">
              <a:solidFill>
                <a:schemeClr val="dk1"/>
              </a:solidFill>
              <a:effectLst/>
              <a:latin typeface="+mn-lt"/>
              <a:ea typeface="+mn-ea"/>
              <a:cs typeface="+mn-cs"/>
            </a:rPr>
            <a:t>物価高騰による経済循環の鈍化も相まって、なかなか改善されない状況である。自主財源確保のために、基幹産業である農林漁業に対する支援策をはじめ、地場産業の育成に力を入れ税収の底上げに繋げていく必要がある。</a:t>
          </a:r>
          <a:endParaRPr lang="ja-JP" altLang="ja-JP" sz="10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16510</xdr:rowOff>
    </xdr:from>
    <xdr:to>
      <xdr:col>23</xdr:col>
      <xdr:colOff>133350</xdr:colOff>
      <xdr:row>45</xdr:row>
      <xdr:rowOff>1694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188710"/>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145221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1694</xdr:rowOff>
    </xdr:from>
    <xdr:to>
      <xdr:col>24</xdr:col>
      <xdr:colOff>12700</xdr:colOff>
      <xdr:row>45</xdr:row>
      <xdr:rowOff>1694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102887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32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16510</xdr:rowOff>
    </xdr:from>
    <xdr:to>
      <xdr:col>24</xdr:col>
      <xdr:colOff>12700</xdr:colOff>
      <xdr:row>36</xdr:row>
      <xdr:rowOff>16510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18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116840</xdr:rowOff>
    </xdr:from>
    <xdr:to>
      <xdr:col>23</xdr:col>
      <xdr:colOff>133350</xdr:colOff>
      <xdr:row>44</xdr:row>
      <xdr:rowOff>124883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660640"/>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165540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66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124883</xdr:rowOff>
    </xdr:from>
    <xdr:to>
      <xdr:col>19</xdr:col>
      <xdr:colOff>133350</xdr:colOff>
      <xdr:row>44</xdr:row>
      <xdr:rowOff>124883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157056</xdr:rowOff>
    </xdr:from>
    <xdr:to>
      <xdr:col>19</xdr:col>
      <xdr:colOff>184150</xdr:colOff>
      <xdr:row>44</xdr:row>
      <xdr:rowOff>87206</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97383</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298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124883</xdr:rowOff>
    </xdr:from>
    <xdr:to>
      <xdr:col>15</xdr:col>
      <xdr:colOff>82550</xdr:colOff>
      <xdr:row>44</xdr:row>
      <xdr:rowOff>124883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157056</xdr:rowOff>
    </xdr:from>
    <xdr:to>
      <xdr:col>15</xdr:col>
      <xdr:colOff>133350</xdr:colOff>
      <xdr:row>44</xdr:row>
      <xdr:rowOff>87206</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52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97383</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298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124883</xdr:rowOff>
    </xdr:from>
    <xdr:to>
      <xdr:col>11</xdr:col>
      <xdr:colOff>31750</xdr:colOff>
      <xdr:row>44</xdr:row>
      <xdr:rowOff>124883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66868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149013</xdr:rowOff>
    </xdr:from>
    <xdr:to>
      <xdr:col>11</xdr:col>
      <xdr:colOff>82550</xdr:colOff>
      <xdr:row>44</xdr:row>
      <xdr:rowOff>79163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521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89340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290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41910</xdr:rowOff>
    </xdr:from>
    <xdr:to>
      <xdr:col>7</xdr:col>
      <xdr:colOff>31750</xdr:colOff>
      <xdr:row>44</xdr:row>
      <xdr:rowOff>143510</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58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153687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35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66040</xdr:rowOff>
    </xdr:from>
    <xdr:to>
      <xdr:col>23</xdr:col>
      <xdr:colOff>184150</xdr:colOff>
      <xdr:row>44</xdr:row>
      <xdr:rowOff>167640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60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133367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50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74083</xdr:rowOff>
    </xdr:from>
    <xdr:to>
      <xdr:col>19</xdr:col>
      <xdr:colOff>184150</xdr:colOff>
      <xdr:row>45</xdr:row>
      <xdr:rowOff>4233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160460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7042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74083</xdr:rowOff>
    </xdr:from>
    <xdr:to>
      <xdr:col>15</xdr:col>
      <xdr:colOff>133350</xdr:colOff>
      <xdr:row>45</xdr:row>
      <xdr:rowOff>4233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160460</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74083</xdr:rowOff>
    </xdr:from>
    <xdr:to>
      <xdr:col>11</xdr:col>
      <xdr:colOff>82550</xdr:colOff>
      <xdr:row>45</xdr:row>
      <xdr:rowOff>4233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160460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74083</xdr:rowOff>
    </xdr:from>
    <xdr:to>
      <xdr:col>7</xdr:col>
      <xdr:colOff>31750</xdr:colOff>
      <xdr:row>45</xdr:row>
      <xdr:rowOff>4233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160460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年度における経常収支比率は</a:t>
          </a:r>
          <a:r>
            <a:rPr kumimoji="1" lang="en-US" altLang="ja-JP" sz="1100">
              <a:solidFill>
                <a:schemeClr val="dk1"/>
              </a:solidFill>
              <a:effectLst/>
              <a:latin typeface="+mn-lt"/>
              <a:ea typeface="+mn-ea"/>
              <a:cs typeface="+mn-cs"/>
            </a:rPr>
            <a:t>95.2</a:t>
          </a:r>
          <a:r>
            <a:rPr kumimoji="1" lang="ja-JP" altLang="ja-JP" sz="1100">
              <a:solidFill>
                <a:schemeClr val="dk1"/>
              </a:solidFill>
              <a:effectLst/>
              <a:latin typeface="+mn-lt"/>
              <a:ea typeface="+mn-ea"/>
              <a:cs typeface="+mn-cs"/>
            </a:rPr>
            <a:t>％であり、令和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6.4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と大幅に</a:t>
          </a:r>
          <a:r>
            <a:rPr kumimoji="1" lang="ja-JP" altLang="ja-JP" sz="1100">
              <a:solidFill>
                <a:schemeClr val="dk1"/>
              </a:solidFill>
              <a:effectLst/>
              <a:latin typeface="+mn-lt"/>
              <a:ea typeface="+mn-ea"/>
              <a:cs typeface="+mn-cs"/>
            </a:rPr>
            <a:t>増加している。分母となる普通交付税及び地方税収入は増加しているが、分子となる経常経費のうち</a:t>
          </a:r>
          <a:r>
            <a:rPr kumimoji="1" lang="ja-JP" altLang="en-US" sz="1100">
              <a:solidFill>
                <a:schemeClr val="dk1"/>
              </a:solidFill>
              <a:effectLst/>
              <a:latin typeface="+mn-lt"/>
              <a:ea typeface="+mn-ea"/>
              <a:cs typeface="+mn-cs"/>
            </a:rPr>
            <a:t>減少したものもあるが人件</a:t>
          </a:r>
          <a:r>
            <a:rPr kumimoji="1" lang="ja-JP" altLang="ja-JP" sz="1100">
              <a:solidFill>
                <a:schemeClr val="dk1"/>
              </a:solidFill>
              <a:effectLst/>
              <a:latin typeface="+mn-lt"/>
              <a:ea typeface="+mn-ea"/>
              <a:cs typeface="+mn-cs"/>
            </a:rPr>
            <a:t>費、</a:t>
          </a:r>
          <a:r>
            <a:rPr kumimoji="1" lang="ja-JP" altLang="en-US" sz="1100">
              <a:solidFill>
                <a:schemeClr val="dk1"/>
              </a:solidFill>
              <a:effectLst/>
              <a:latin typeface="+mn-lt"/>
              <a:ea typeface="+mn-ea"/>
              <a:cs typeface="+mn-cs"/>
            </a:rPr>
            <a:t>補助費</a:t>
          </a:r>
          <a:r>
            <a:rPr kumimoji="1" lang="ja-JP" altLang="ja-JP" sz="1100">
              <a:solidFill>
                <a:schemeClr val="dk1"/>
              </a:solidFill>
              <a:effectLst/>
              <a:latin typeface="+mn-lt"/>
              <a:ea typeface="+mn-ea"/>
              <a:cs typeface="+mn-cs"/>
            </a:rPr>
            <a:t>合わせて前年比で</a:t>
          </a:r>
          <a:r>
            <a:rPr kumimoji="1" lang="en-US" altLang="ja-JP" sz="1100">
              <a:solidFill>
                <a:schemeClr val="dk1"/>
              </a:solidFill>
              <a:effectLst/>
              <a:latin typeface="+mn-lt"/>
              <a:ea typeface="+mn-ea"/>
              <a:cs typeface="+mn-cs"/>
            </a:rPr>
            <a:t>14.6</a:t>
          </a:r>
          <a:r>
            <a:rPr kumimoji="1" lang="ja-JP" altLang="ja-JP" sz="1100">
              <a:solidFill>
                <a:schemeClr val="dk1"/>
              </a:solidFill>
              <a:effectLst/>
              <a:latin typeface="+mn-lt"/>
              <a:ea typeface="+mn-ea"/>
              <a:cs typeface="+mn-cs"/>
            </a:rPr>
            <a:t>ポイントも増加したのが要因と思われる。今後も経常収支比率が増になることが見込まれるため、人件費・物件費や事業費の見直しを行い、将来的には８５％を目標に、歳入・歳出の両面から改善を図る。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151130</xdr:rowOff>
    </xdr:from>
    <xdr:to>
      <xdr:col>23</xdr:col>
      <xdr:colOff>133350</xdr:colOff>
      <xdr:row>66</xdr:row>
      <xdr:rowOff>125984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095230"/>
          <a:ext cx="0" cy="13464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98061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13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125984</xdr:rowOff>
    </xdr:from>
    <xdr:to>
      <xdr:col>24</xdr:col>
      <xdr:colOff>12700</xdr:colOff>
      <xdr:row>66</xdr:row>
      <xdr:rowOff>125984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441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66057</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3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151130</xdr:rowOff>
    </xdr:from>
    <xdr:to>
      <xdr:col>24</xdr:col>
      <xdr:colOff>12700</xdr:colOff>
      <xdr:row>58</xdr:row>
      <xdr:rowOff>151130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09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5588</xdr:rowOff>
    </xdr:from>
    <xdr:to>
      <xdr:col>23</xdr:col>
      <xdr:colOff>133350</xdr:colOff>
      <xdr:row>65</xdr:row>
      <xdr:rowOff>143002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78388"/>
          <a:ext cx="838200" cy="30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92219</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550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75692</xdr:rowOff>
    </xdr:from>
    <xdr:to>
      <xdr:col>23</xdr:col>
      <xdr:colOff>184150</xdr:colOff>
      <xdr:row>63</xdr:row>
      <xdr:rowOff>5842</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128778</xdr:rowOff>
    </xdr:from>
    <xdr:to>
      <xdr:col>19</xdr:col>
      <xdr:colOff>133350</xdr:colOff>
      <xdr:row>64</xdr:row>
      <xdr:rowOff>5588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93012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37084</xdr:rowOff>
    </xdr:from>
    <xdr:to>
      <xdr:col>19</xdr:col>
      <xdr:colOff>184150</xdr:colOff>
      <xdr:row>62</xdr:row>
      <xdr:rowOff>138684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666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148861</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435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46736</xdr:rowOff>
    </xdr:from>
    <xdr:to>
      <xdr:col>15</xdr:col>
      <xdr:colOff>82550</xdr:colOff>
      <xdr:row>63</xdr:row>
      <xdr:rowOff>128778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848086"/>
          <a:ext cx="8890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121666</xdr:rowOff>
    </xdr:from>
    <xdr:to>
      <xdr:col>15</xdr:col>
      <xdr:colOff>133350</xdr:colOff>
      <xdr:row>62</xdr:row>
      <xdr:rowOff>51816</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58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61993</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34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46736</xdr:rowOff>
    </xdr:from>
    <xdr:to>
      <xdr:col>11</xdr:col>
      <xdr:colOff>31750</xdr:colOff>
      <xdr:row>64</xdr:row>
      <xdr:rowOff>24892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848086"/>
          <a:ext cx="889000" cy="149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75692</xdr:rowOff>
    </xdr:from>
    <xdr:to>
      <xdr:col>7</xdr:col>
      <xdr:colOff>31750</xdr:colOff>
      <xdr:row>63</xdr:row>
      <xdr:rowOff>5842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70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16019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47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92202</xdr:rowOff>
    </xdr:from>
    <xdr:to>
      <xdr:col>23</xdr:col>
      <xdr:colOff>184150</xdr:colOff>
      <xdr:row>66</xdr:row>
      <xdr:rowOff>22352</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12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64279</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120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126238</xdr:rowOff>
    </xdr:from>
    <xdr:to>
      <xdr:col>19</xdr:col>
      <xdr:colOff>184150</xdr:colOff>
      <xdr:row>64</xdr:row>
      <xdr:rowOff>56388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92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41165</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1013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77978</xdr:rowOff>
    </xdr:from>
    <xdr:to>
      <xdr:col>15</xdr:col>
      <xdr:colOff>133350</xdr:colOff>
      <xdr:row>64</xdr:row>
      <xdr:rowOff>8128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879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164355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96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167386</xdr:rowOff>
    </xdr:from>
    <xdr:to>
      <xdr:col>11</xdr:col>
      <xdr:colOff>82550</xdr:colOff>
      <xdr:row>63</xdr:row>
      <xdr:rowOff>97536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7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82313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88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145542</xdr:rowOff>
    </xdr:from>
    <xdr:to>
      <xdr:col>7</xdr:col>
      <xdr:colOff>31750</xdr:colOff>
      <xdr:row>64</xdr:row>
      <xdr:rowOff>75692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94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60469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03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[416,582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年度より</a:t>
          </a:r>
          <a:r>
            <a:rPr kumimoji="1" lang="en-US" altLang="ja-JP" sz="1100">
              <a:solidFill>
                <a:schemeClr val="dk1"/>
              </a:solidFill>
              <a:effectLst/>
              <a:latin typeface="+mn-lt"/>
              <a:ea typeface="+mn-ea"/>
              <a:cs typeface="+mn-cs"/>
            </a:rPr>
            <a:t>44,392</a:t>
          </a:r>
          <a:r>
            <a:rPr kumimoji="1" lang="ja-JP" altLang="ja-JP" sz="1100">
              <a:solidFill>
                <a:schemeClr val="dk1"/>
              </a:solidFill>
              <a:effectLst/>
              <a:latin typeface="+mn-lt"/>
              <a:ea typeface="+mn-ea"/>
              <a:cs typeface="+mn-cs"/>
            </a:rPr>
            <a:t>円増加したが、類似団体と比較すると</a:t>
          </a:r>
          <a:r>
            <a:rPr kumimoji="1" lang="en-US" altLang="ja-JP" sz="1100">
              <a:solidFill>
                <a:schemeClr val="dk1"/>
              </a:solidFill>
              <a:effectLst/>
              <a:latin typeface="+mn-lt"/>
              <a:ea typeface="+mn-ea"/>
              <a:cs typeface="+mn-cs"/>
            </a:rPr>
            <a:t>107,772</a:t>
          </a:r>
          <a:r>
            <a:rPr kumimoji="1" lang="ja-JP" altLang="ja-JP" sz="1100">
              <a:solidFill>
                <a:schemeClr val="dk1"/>
              </a:solidFill>
              <a:effectLst/>
              <a:latin typeface="+mn-lt"/>
              <a:ea typeface="+mn-ea"/>
              <a:cs typeface="+mn-cs"/>
            </a:rPr>
            <a:t>円低い状況となった。主に</a:t>
          </a:r>
          <a:r>
            <a:rPr kumimoji="1" lang="ja-JP" altLang="en-US" sz="1100">
              <a:solidFill>
                <a:schemeClr val="dk1"/>
              </a:solidFill>
              <a:effectLst/>
              <a:latin typeface="+mn-lt"/>
              <a:ea typeface="+mn-ea"/>
              <a:cs typeface="+mn-cs"/>
            </a:rPr>
            <a:t>人事院勧告による職員給与等の改定による増額や</a:t>
          </a:r>
          <a:r>
            <a:rPr kumimoji="1" lang="ja-JP" altLang="ja-JP" sz="1100">
              <a:solidFill>
                <a:schemeClr val="dk1"/>
              </a:solidFill>
              <a:effectLst/>
              <a:latin typeface="+mn-lt"/>
              <a:ea typeface="+mn-ea"/>
              <a:cs typeface="+mn-cs"/>
            </a:rPr>
            <a:t>物件費において</a:t>
          </a:r>
          <a:r>
            <a:rPr kumimoji="1" lang="ja-JP" altLang="en-US" sz="1100">
              <a:solidFill>
                <a:schemeClr val="dk1"/>
              </a:solidFill>
              <a:effectLst/>
              <a:latin typeface="+mn-lt"/>
              <a:ea typeface="+mn-ea"/>
              <a:cs typeface="+mn-cs"/>
            </a:rPr>
            <a:t>物価・人件費の高騰による委託料の増額</a:t>
          </a:r>
          <a:r>
            <a:rPr kumimoji="1" lang="ja-JP" altLang="ja-JP" sz="1100">
              <a:solidFill>
                <a:schemeClr val="dk1"/>
              </a:solidFill>
              <a:effectLst/>
              <a:latin typeface="+mn-lt"/>
              <a:ea typeface="+mn-ea"/>
              <a:cs typeface="+mn-cs"/>
            </a:rPr>
            <a:t>が要因となっている。依然として</a:t>
          </a:r>
          <a:r>
            <a:rPr kumimoji="1" lang="ja-JP" altLang="en-US" sz="1100">
              <a:solidFill>
                <a:schemeClr val="dk1"/>
              </a:solidFill>
              <a:effectLst/>
              <a:latin typeface="+mn-lt"/>
              <a:ea typeface="+mn-ea"/>
              <a:cs typeface="+mn-cs"/>
            </a:rPr>
            <a:t>大きなウェイトを占める</a:t>
          </a:r>
          <a:r>
            <a:rPr kumimoji="1" lang="ja-JP" altLang="ja-JP" sz="1100">
              <a:solidFill>
                <a:schemeClr val="dk1"/>
              </a:solidFill>
              <a:effectLst/>
              <a:latin typeface="+mn-lt"/>
              <a:ea typeface="+mn-ea"/>
              <a:cs typeface="+mn-cs"/>
            </a:rPr>
            <a:t>業務委託費</a:t>
          </a:r>
          <a:r>
            <a:rPr kumimoji="1" lang="ja-JP" altLang="en-US" sz="1100">
              <a:solidFill>
                <a:schemeClr val="dk1"/>
              </a:solidFill>
              <a:effectLst/>
              <a:latin typeface="+mn-lt"/>
              <a:ea typeface="+mn-ea"/>
              <a:cs typeface="+mn-cs"/>
            </a:rPr>
            <a:t>については</a:t>
          </a:r>
          <a:r>
            <a:rPr kumimoji="1" lang="ja-JP" altLang="ja-JP" sz="1100">
              <a:solidFill>
                <a:schemeClr val="dk1"/>
              </a:solidFill>
              <a:effectLst/>
              <a:latin typeface="+mn-lt"/>
              <a:ea typeface="+mn-ea"/>
              <a:cs typeface="+mn-cs"/>
            </a:rPr>
            <a:t>、今後も引き続き行財政改革推進会議で委託内容の精査とその必要性について検討をすすめていく。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137551</xdr:rowOff>
    </xdr:from>
    <xdr:to>
      <xdr:col>23</xdr:col>
      <xdr:colOff>133350</xdr:colOff>
      <xdr:row>88</xdr:row>
      <xdr:rowOff>159365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025001"/>
          <a:ext cx="0" cy="12219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131442</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2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159365</xdr:rowOff>
    </xdr:from>
    <xdr:to>
      <xdr:col>24</xdr:col>
      <xdr:colOff>12700</xdr:colOff>
      <xdr:row>88</xdr:row>
      <xdr:rowOff>159365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246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52478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76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137551</xdr:rowOff>
    </xdr:from>
    <xdr:to>
      <xdr:col>24</xdr:col>
      <xdr:colOff>12700</xdr:colOff>
      <xdr:row>81</xdr:row>
      <xdr:rowOff>137551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02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41131</xdr:rowOff>
    </xdr:from>
    <xdr:to>
      <xdr:col>23</xdr:col>
      <xdr:colOff>133350</xdr:colOff>
      <xdr:row>82</xdr:row>
      <xdr:rowOff>76837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100031"/>
          <a:ext cx="838200" cy="3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84799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43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112722</xdr:rowOff>
    </xdr:from>
    <xdr:to>
      <xdr:col>23</xdr:col>
      <xdr:colOff>184150</xdr:colOff>
      <xdr:row>83</xdr:row>
      <xdr:rowOff>42872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7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16756</xdr:rowOff>
    </xdr:from>
    <xdr:to>
      <xdr:col>19</xdr:col>
      <xdr:colOff>133350</xdr:colOff>
      <xdr:row>82</xdr:row>
      <xdr:rowOff>41131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075656"/>
          <a:ext cx="889000" cy="2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70332</xdr:rowOff>
    </xdr:from>
    <xdr:to>
      <xdr:col>19</xdr:col>
      <xdr:colOff>184150</xdr:colOff>
      <xdr:row>83</xdr:row>
      <xdr:rowOff>482</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156709</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156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16756</xdr:rowOff>
    </xdr:from>
    <xdr:to>
      <xdr:col>15</xdr:col>
      <xdr:colOff>82550</xdr:colOff>
      <xdr:row>82</xdr:row>
      <xdr:rowOff>19332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075656"/>
          <a:ext cx="889000" cy="2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50005</xdr:rowOff>
    </xdr:from>
    <xdr:to>
      <xdr:col>15</xdr:col>
      <xdr:colOff>133350</xdr:colOff>
      <xdr:row>82</xdr:row>
      <xdr:rowOff>151605</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0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136382</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19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19332</xdr:rowOff>
    </xdr:from>
    <xdr:to>
      <xdr:col>11</xdr:col>
      <xdr:colOff>31750</xdr:colOff>
      <xdr:row>82</xdr:row>
      <xdr:rowOff>19997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1447800" y="14078232"/>
          <a:ext cx="889000" cy="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36809</xdr:rowOff>
    </xdr:from>
    <xdr:to>
      <xdr:col>11</xdr:col>
      <xdr:colOff>82550</xdr:colOff>
      <xdr:row>82</xdr:row>
      <xdr:rowOff>138409</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09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123186</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8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67002</xdr:rowOff>
    </xdr:from>
    <xdr:to>
      <xdr:col>7</xdr:col>
      <xdr:colOff>31750</xdr:colOff>
      <xdr:row>82</xdr:row>
      <xdr:rowOff>168602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25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153379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212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26037</xdr:rowOff>
    </xdr:from>
    <xdr:to>
      <xdr:col>23</xdr:col>
      <xdr:colOff>184150</xdr:colOff>
      <xdr:row>82</xdr:row>
      <xdr:rowOff>127637</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8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118764</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006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161781</xdr:rowOff>
    </xdr:from>
    <xdr:to>
      <xdr:col>19</xdr:col>
      <xdr:colOff>184150</xdr:colOff>
      <xdr:row>82</xdr:row>
      <xdr:rowOff>91931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049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102108</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818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137406</xdr:rowOff>
    </xdr:from>
    <xdr:to>
      <xdr:col>15</xdr:col>
      <xdr:colOff>133350</xdr:colOff>
      <xdr:row>82</xdr:row>
      <xdr:rowOff>67556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024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77733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9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139982</xdr:rowOff>
    </xdr:from>
    <xdr:to>
      <xdr:col>11</xdr:col>
      <xdr:colOff>82550</xdr:colOff>
      <xdr:row>82</xdr:row>
      <xdr:rowOff>70132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2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80309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9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140647</xdr:rowOff>
    </xdr:from>
    <xdr:to>
      <xdr:col>7</xdr:col>
      <xdr:colOff>31750</xdr:colOff>
      <xdr:row>82</xdr:row>
      <xdr:rowOff>70797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028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80974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796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昨年度より</a:t>
          </a:r>
          <a:r>
            <a:rPr kumimoji="1" lang="en-US" altLang="ja-JP" sz="1100">
              <a:solidFill>
                <a:schemeClr val="dk1"/>
              </a:solidFill>
              <a:effectLst/>
              <a:latin typeface="+mn-lt"/>
              <a:ea typeface="+mn-ea"/>
              <a:cs typeface="+mn-cs"/>
            </a:rPr>
            <a:t>0.6</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、類似団体とも</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ポイントの開きがある状況であ</a:t>
          </a:r>
          <a:r>
            <a:rPr kumimoji="1" lang="ja-JP" altLang="en-US" sz="1100">
              <a:solidFill>
                <a:schemeClr val="dk1"/>
              </a:solidFill>
              <a:effectLst/>
              <a:latin typeface="+mn-lt"/>
              <a:ea typeface="+mn-ea"/>
              <a:cs typeface="+mn-cs"/>
            </a:rPr>
            <a:t>るが改善傾向にあると判断する</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年度は職員</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名採用（主査級</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名、主事級</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名）に対し、令和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名の退職（</a:t>
          </a:r>
          <a:r>
            <a:rPr kumimoji="1" lang="ja-JP" altLang="en-US" sz="1100">
              <a:solidFill>
                <a:schemeClr val="dk1"/>
              </a:solidFill>
              <a:effectLst/>
              <a:latin typeface="+mn-lt"/>
              <a:ea typeface="+mn-ea"/>
              <a:cs typeface="+mn-cs"/>
            </a:rPr>
            <a:t>課長級</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名、</a:t>
          </a:r>
          <a:r>
            <a:rPr kumimoji="1" lang="ja-JP" altLang="ja-JP" sz="1100">
              <a:solidFill>
                <a:schemeClr val="dk1"/>
              </a:solidFill>
              <a:effectLst/>
              <a:latin typeface="+mn-lt"/>
              <a:ea typeface="+mn-ea"/>
              <a:cs typeface="+mn-cs"/>
            </a:rPr>
            <a:t>主幹級</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名</a:t>
          </a:r>
          <a:r>
            <a:rPr kumimoji="1" lang="ja-JP" altLang="en-US" sz="1100">
              <a:solidFill>
                <a:schemeClr val="dk1"/>
              </a:solidFill>
              <a:effectLst/>
              <a:latin typeface="+mn-lt"/>
              <a:ea typeface="+mn-ea"/>
              <a:cs typeface="+mn-cs"/>
            </a:rPr>
            <a:t>、主査級</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名、主事級</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名</a:t>
          </a:r>
          <a:r>
            <a:rPr kumimoji="1" lang="ja-JP" altLang="ja-JP" sz="1100">
              <a:solidFill>
                <a:schemeClr val="dk1"/>
              </a:solidFill>
              <a:effectLst/>
              <a:latin typeface="+mn-lt"/>
              <a:ea typeface="+mn-ea"/>
              <a:cs typeface="+mn-cs"/>
            </a:rPr>
            <a:t>）があり階級の層が動い</a:t>
          </a:r>
          <a:r>
            <a:rPr kumimoji="1" lang="ja-JP" altLang="en-US" sz="1100">
              <a:solidFill>
                <a:schemeClr val="dk1"/>
              </a:solidFill>
              <a:effectLst/>
              <a:latin typeface="+mn-lt"/>
              <a:ea typeface="+mn-ea"/>
              <a:cs typeface="+mn-cs"/>
            </a:rPr>
            <a:t>ているが、若年層の割合が高いため給与改定による引き上げ率の影響が大きい</a:t>
          </a:r>
          <a:r>
            <a:rPr kumimoji="1" lang="ja-JP" altLang="ja-JP" sz="1100">
              <a:solidFill>
                <a:schemeClr val="dk1"/>
              </a:solidFill>
              <a:effectLst/>
              <a:latin typeface="+mn-lt"/>
              <a:ea typeface="+mn-ea"/>
              <a:cs typeface="+mn-cs"/>
            </a:rPr>
            <a:t>と思われる。適正な人員管理を進めながら、給与水準の適正な管理に努める。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89</xdr:row>
      <xdr:rowOff>56445</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760450"/>
          <a:ext cx="0" cy="15550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157339</xdr:rowOff>
    </xdr:from>
    <xdr:to>
      <xdr:col>81</xdr:col>
      <xdr:colOff>44450</xdr:colOff>
      <xdr:row>83</xdr:row>
      <xdr:rowOff>66322</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216239"/>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157339</xdr:rowOff>
    </xdr:from>
    <xdr:to>
      <xdr:col>77</xdr:col>
      <xdr:colOff>44450</xdr:colOff>
      <xdr:row>83</xdr:row>
      <xdr:rowOff>146755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216239"/>
          <a:ext cx="889000" cy="16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85372</xdr:rowOff>
    </xdr:from>
    <xdr:to>
      <xdr:col>77</xdr:col>
      <xdr:colOff>95250</xdr:colOff>
      <xdr:row>85</xdr:row>
      <xdr:rowOff>15522</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48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299</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573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146755</xdr:rowOff>
    </xdr:from>
    <xdr:to>
      <xdr:col>72</xdr:col>
      <xdr:colOff>203200</xdr:colOff>
      <xdr:row>85</xdr:row>
      <xdr:rowOff>18345</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377105"/>
          <a:ext cx="889000" cy="214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18345</xdr:rowOff>
    </xdr:from>
    <xdr:to>
      <xdr:col>73</xdr:col>
      <xdr:colOff>44450</xdr:colOff>
      <xdr:row>84</xdr:row>
      <xdr:rowOff>119945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42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104722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50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42334</xdr:rowOff>
    </xdr:from>
    <xdr:to>
      <xdr:col>68</xdr:col>
      <xdr:colOff>152400</xdr:colOff>
      <xdr:row>85</xdr:row>
      <xdr:rowOff>18345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4444134"/>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45155</xdr:rowOff>
    </xdr:from>
    <xdr:to>
      <xdr:col>68</xdr:col>
      <xdr:colOff>203200</xdr:colOff>
      <xdr:row>84</xdr:row>
      <xdr:rowOff>146755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44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156932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98778</xdr:rowOff>
    </xdr:from>
    <xdr:to>
      <xdr:col>64</xdr:col>
      <xdr:colOff>152400</xdr:colOff>
      <xdr:row>85</xdr:row>
      <xdr:rowOff>28928</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13705</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8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15522</xdr:rowOff>
    </xdr:from>
    <xdr:to>
      <xdr:col>81</xdr:col>
      <xdr:colOff>95250</xdr:colOff>
      <xdr:row>83</xdr:row>
      <xdr:rowOff>117122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245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32049</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090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106539</xdr:rowOff>
    </xdr:from>
    <xdr:to>
      <xdr:col>77</xdr:col>
      <xdr:colOff>95250</xdr:colOff>
      <xdr:row>83</xdr:row>
      <xdr:rowOff>36689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16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46866</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934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95955</xdr:rowOff>
    </xdr:from>
    <xdr:to>
      <xdr:col>73</xdr:col>
      <xdr:colOff>44450</xdr:colOff>
      <xdr:row>84</xdr:row>
      <xdr:rowOff>26105</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2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36282</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095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138995</xdr:rowOff>
    </xdr:from>
    <xdr:to>
      <xdr:col>68</xdr:col>
      <xdr:colOff>203200</xdr:colOff>
      <xdr:row>85</xdr:row>
      <xdr:rowOff>69145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54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53922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6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103311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前年度と比較すると</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人増加しており、類似団体平均と比べると</a:t>
          </a:r>
          <a:r>
            <a:rPr kumimoji="1" lang="en-US" altLang="ja-JP" sz="1100">
              <a:solidFill>
                <a:schemeClr val="dk1"/>
              </a:solidFill>
              <a:effectLst/>
              <a:latin typeface="+mn-lt"/>
              <a:ea typeface="+mn-ea"/>
              <a:cs typeface="+mn-cs"/>
            </a:rPr>
            <a:t>2.07</a:t>
          </a:r>
          <a:r>
            <a:rPr kumimoji="1" lang="ja-JP" altLang="ja-JP" sz="1100">
              <a:solidFill>
                <a:schemeClr val="dk1"/>
              </a:solidFill>
              <a:effectLst/>
              <a:latin typeface="+mn-lt"/>
              <a:ea typeface="+mn-ea"/>
              <a:cs typeface="+mn-cs"/>
            </a:rPr>
            <a:t>人少ない人数</a:t>
          </a:r>
          <a:r>
            <a:rPr kumimoji="1" lang="ja-JP" altLang="en-US" sz="1100">
              <a:solidFill>
                <a:schemeClr val="dk1"/>
              </a:solidFill>
              <a:effectLst/>
              <a:latin typeface="+mn-lt"/>
              <a:ea typeface="+mn-ea"/>
              <a:cs typeface="+mn-cs"/>
            </a:rPr>
            <a:t>とその差は縮小傾向であり改善しつつあると評価するが、依然、</a:t>
          </a:r>
          <a:r>
            <a:rPr kumimoji="1" lang="ja-JP" altLang="ja-JP" sz="1100">
              <a:solidFill>
                <a:schemeClr val="dk1"/>
              </a:solidFill>
              <a:effectLst/>
              <a:latin typeface="+mn-lt"/>
              <a:ea typeface="+mn-ea"/>
              <a:cs typeface="+mn-cs"/>
            </a:rPr>
            <a:t>行政運営</a:t>
          </a:r>
          <a:r>
            <a:rPr kumimoji="1" lang="ja-JP" altLang="en-US" sz="1100">
              <a:solidFill>
                <a:schemeClr val="dk1"/>
              </a:solidFill>
              <a:effectLst/>
              <a:latin typeface="+mn-lt"/>
              <a:ea typeface="+mn-ea"/>
              <a:cs typeface="+mn-cs"/>
            </a:rPr>
            <a:t>において</a:t>
          </a:r>
          <a:r>
            <a:rPr kumimoji="1" lang="ja-JP" altLang="ja-JP" sz="1100">
              <a:solidFill>
                <a:schemeClr val="dk1"/>
              </a:solidFill>
              <a:effectLst/>
              <a:latin typeface="+mn-lt"/>
              <a:ea typeface="+mn-ea"/>
              <a:cs typeface="+mn-cs"/>
            </a:rPr>
            <a:t>職員一人に課せられる事務量が多い傾向が続いている。産業医と面談をする、高ストレスを抱えた職員も増えてきているため、精神的なケアを始め、健康管理にも留意しつつ、住民サービスの低下に繋がらないよう、かつ適正な定員管理を行う。</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139943</xdr:rowOff>
    </xdr:from>
    <xdr:to>
      <xdr:col>81</xdr:col>
      <xdr:colOff>44450</xdr:colOff>
      <xdr:row>66</xdr:row>
      <xdr:rowOff>42535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255493"/>
          <a:ext cx="0" cy="11027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14612</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33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42535</xdr:rowOff>
    </xdr:from>
    <xdr:to>
      <xdr:col>81</xdr:col>
      <xdr:colOff>133350</xdr:colOff>
      <xdr:row>66</xdr:row>
      <xdr:rowOff>42535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358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54870</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998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139943</xdr:rowOff>
    </xdr:from>
    <xdr:to>
      <xdr:col>81</xdr:col>
      <xdr:colOff>133350</xdr:colOff>
      <xdr:row>59</xdr:row>
      <xdr:rowOff>139943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255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65818</xdr:rowOff>
    </xdr:from>
    <xdr:to>
      <xdr:col>81</xdr:col>
      <xdr:colOff>44450</xdr:colOff>
      <xdr:row>60</xdr:row>
      <xdr:rowOff>97991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352818"/>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60893</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478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88816</xdr:rowOff>
    </xdr:from>
    <xdr:to>
      <xdr:col>81</xdr:col>
      <xdr:colOff>95250</xdr:colOff>
      <xdr:row>61</xdr:row>
      <xdr:rowOff>18966</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7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53552</xdr:rowOff>
    </xdr:from>
    <xdr:to>
      <xdr:col>77</xdr:col>
      <xdr:colOff>44450</xdr:colOff>
      <xdr:row>60</xdr:row>
      <xdr:rowOff>65818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5290800" y="10340552"/>
          <a:ext cx="889000" cy="12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75142</xdr:rowOff>
    </xdr:from>
    <xdr:to>
      <xdr:col>77</xdr:col>
      <xdr:colOff>95250</xdr:colOff>
      <xdr:row>61</xdr:row>
      <xdr:rowOff>5292</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2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161519</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85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40481</xdr:rowOff>
    </xdr:from>
    <xdr:to>
      <xdr:col>72</xdr:col>
      <xdr:colOff>203200</xdr:colOff>
      <xdr:row>60</xdr:row>
      <xdr:rowOff>53552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327481"/>
          <a:ext cx="889000" cy="13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47996</xdr:rowOff>
    </xdr:from>
    <xdr:to>
      <xdr:col>73</xdr:col>
      <xdr:colOff>44450</xdr:colOff>
      <xdr:row>60</xdr:row>
      <xdr:rowOff>149596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134373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34449</xdr:rowOff>
    </xdr:from>
    <xdr:to>
      <xdr:col>68</xdr:col>
      <xdr:colOff>152400</xdr:colOff>
      <xdr:row>60</xdr:row>
      <xdr:rowOff>40481</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21449"/>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40153</xdr:rowOff>
    </xdr:from>
    <xdr:to>
      <xdr:col>68</xdr:col>
      <xdr:colOff>203200</xdr:colOff>
      <xdr:row>60</xdr:row>
      <xdr:rowOff>141753</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126530</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47191</xdr:rowOff>
    </xdr:from>
    <xdr:to>
      <xdr:col>81</xdr:col>
      <xdr:colOff>95250</xdr:colOff>
      <xdr:row>60</xdr:row>
      <xdr:rowOff>148791</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3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63718</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1792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15018</xdr:rowOff>
    </xdr:from>
    <xdr:to>
      <xdr:col>77</xdr:col>
      <xdr:colOff>95250</xdr:colOff>
      <xdr:row>60</xdr:row>
      <xdr:rowOff>116618</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02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126795</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0708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2752</xdr:rowOff>
    </xdr:from>
    <xdr:to>
      <xdr:col>73</xdr:col>
      <xdr:colOff>44450</xdr:colOff>
      <xdr:row>60</xdr:row>
      <xdr:rowOff>104352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28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114529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161131</xdr:rowOff>
    </xdr:from>
    <xdr:to>
      <xdr:col>68</xdr:col>
      <xdr:colOff>203200</xdr:colOff>
      <xdr:row>60</xdr:row>
      <xdr:rowOff>91281</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27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101458</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45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155099</xdr:rowOff>
    </xdr:from>
    <xdr:to>
      <xdr:col>64</xdr:col>
      <xdr:colOff>152400</xdr:colOff>
      <xdr:row>60</xdr:row>
      <xdr:rowOff>85249</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270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95426</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03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前年比</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ポイントの減とな</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との差が</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ポイント高い状況</a:t>
          </a:r>
          <a:r>
            <a:rPr kumimoji="1" lang="ja-JP" altLang="en-US" sz="1100">
              <a:solidFill>
                <a:schemeClr val="dk1"/>
              </a:solidFill>
              <a:effectLst/>
              <a:latin typeface="+mn-lt"/>
              <a:ea typeface="+mn-ea"/>
              <a:cs typeface="+mn-cs"/>
            </a:rPr>
            <a:t>ではあるものの年々その差は縮小傾向にある</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、地場産業拠点施設整備</a:t>
          </a:r>
          <a:r>
            <a:rPr kumimoji="1" lang="ja-JP" altLang="ja-JP" sz="1100">
              <a:solidFill>
                <a:schemeClr val="dk1"/>
              </a:solidFill>
              <a:effectLst/>
              <a:latin typeface="+mn-lt"/>
              <a:ea typeface="+mn-ea"/>
              <a:cs typeface="+mn-cs"/>
            </a:rPr>
            <a:t>事業</a:t>
          </a:r>
          <a:r>
            <a:rPr kumimoji="1" lang="ja-JP" altLang="en-US" sz="1100">
              <a:solidFill>
                <a:schemeClr val="dk1"/>
              </a:solidFill>
              <a:effectLst/>
              <a:latin typeface="+mn-lt"/>
              <a:ea typeface="+mn-ea"/>
              <a:cs typeface="+mn-cs"/>
            </a:rPr>
            <a:t>や公営住宅建設、学校統廃合を大規模事業が</a:t>
          </a:r>
          <a:r>
            <a:rPr kumimoji="1" lang="ja-JP" altLang="ja-JP" sz="1100">
              <a:solidFill>
                <a:schemeClr val="dk1"/>
              </a:solidFill>
              <a:effectLst/>
              <a:latin typeface="+mn-lt"/>
              <a:ea typeface="+mn-ea"/>
              <a:cs typeface="+mn-cs"/>
            </a:rPr>
            <a:t>見込まれるため、計画的な事業実施と、公債費の平準化を図っていく。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137160</xdr:rowOff>
    </xdr:from>
    <xdr:to>
      <xdr:col>81</xdr:col>
      <xdr:colOff>44450</xdr:colOff>
      <xdr:row>44</xdr:row>
      <xdr:rowOff>61685</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309360"/>
          <a:ext cx="0" cy="12961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33762</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77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61685</xdr:rowOff>
    </xdr:from>
    <xdr:to>
      <xdr:col>81</xdr:col>
      <xdr:colOff>133350</xdr:colOff>
      <xdr:row>44</xdr:row>
      <xdr:rowOff>61685</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605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52087</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137160</xdr:rowOff>
    </xdr:from>
    <xdr:to>
      <xdr:col>81</xdr:col>
      <xdr:colOff>133350</xdr:colOff>
      <xdr:row>36</xdr:row>
      <xdr:rowOff>137160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24493</xdr:rowOff>
    </xdr:from>
    <xdr:to>
      <xdr:col>81</xdr:col>
      <xdr:colOff>44450</xdr:colOff>
      <xdr:row>41</xdr:row>
      <xdr:rowOff>79647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7053943"/>
          <a:ext cx="838200" cy="55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30678</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172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14151</xdr:rowOff>
    </xdr:from>
    <xdr:to>
      <xdr:col>81</xdr:col>
      <xdr:colOff>95250</xdr:colOff>
      <xdr:row>40</xdr:row>
      <xdr:rowOff>115751</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87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79647</xdr:rowOff>
    </xdr:from>
    <xdr:to>
      <xdr:col>77</xdr:col>
      <xdr:colOff>44450</xdr:colOff>
      <xdr:row>41</xdr:row>
      <xdr:rowOff>127907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7109097"/>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21046</xdr:rowOff>
    </xdr:from>
    <xdr:to>
      <xdr:col>77</xdr:col>
      <xdr:colOff>95250</xdr:colOff>
      <xdr:row>40</xdr:row>
      <xdr:rowOff>122646</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879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132823</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647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127907</xdr:rowOff>
    </xdr:from>
    <xdr:to>
      <xdr:col>72</xdr:col>
      <xdr:colOff>203200</xdr:colOff>
      <xdr:row>42</xdr:row>
      <xdr:rowOff>18506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7157357"/>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164919</xdr:rowOff>
    </xdr:from>
    <xdr:to>
      <xdr:col>73</xdr:col>
      <xdr:colOff>44450</xdr:colOff>
      <xdr:row>40</xdr:row>
      <xdr:rowOff>95069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85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105246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620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18506</xdr:rowOff>
    </xdr:from>
    <xdr:to>
      <xdr:col>68</xdr:col>
      <xdr:colOff>152400</xdr:colOff>
      <xdr:row>42</xdr:row>
      <xdr:rowOff>46083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3512800" y="7219406"/>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151130</xdr:rowOff>
    </xdr:from>
    <xdr:to>
      <xdr:col>68</xdr:col>
      <xdr:colOff>203200</xdr:colOff>
      <xdr:row>40</xdr:row>
      <xdr:rowOff>81280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83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91457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69306</xdr:rowOff>
    </xdr:from>
    <xdr:to>
      <xdr:col>64</xdr:col>
      <xdr:colOff>152400</xdr:colOff>
      <xdr:row>40</xdr:row>
      <xdr:rowOff>170906</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927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9633</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696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145143</xdr:rowOff>
    </xdr:from>
    <xdr:to>
      <xdr:col>81</xdr:col>
      <xdr:colOff>95250</xdr:colOff>
      <xdr:row>41</xdr:row>
      <xdr:rowOff>75293</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117220</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975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28847</xdr:rowOff>
    </xdr:from>
    <xdr:to>
      <xdr:col>77</xdr:col>
      <xdr:colOff>95250</xdr:colOff>
      <xdr:row>41</xdr:row>
      <xdr:rowOff>130447</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705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115224</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71446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77107</xdr:rowOff>
    </xdr:from>
    <xdr:to>
      <xdr:col>73</xdr:col>
      <xdr:colOff>44450</xdr:colOff>
      <xdr:row>42</xdr:row>
      <xdr:rowOff>7257</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163484</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139156</xdr:rowOff>
    </xdr:from>
    <xdr:to>
      <xdr:col>68</xdr:col>
      <xdr:colOff>203200</xdr:colOff>
      <xdr:row>42</xdr:row>
      <xdr:rowOff>69306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716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54083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7254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166733</xdr:rowOff>
    </xdr:from>
    <xdr:to>
      <xdr:col>64</xdr:col>
      <xdr:colOff>152400</xdr:colOff>
      <xdr:row>42</xdr:row>
      <xdr:rowOff>96883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719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81660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7282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将来負担比率は発生していない。今後も特別会計事業を含め、事業の効率化を図りながら、将来負担比率の動向を注視し、財政運営の健全化を図っていく。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58103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6307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30180</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973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58103</xdr:rowOff>
    </xdr:from>
    <xdr:to>
      <xdr:col>81</xdr:col>
      <xdr:colOff>133350</xdr:colOff>
      <xdr:row>23</xdr:row>
      <xdr:rowOff>58103</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400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0" name="将来負担の状況平均値テキスト">
          <a:extLst>
            <a:ext uri="{FF2B5EF4-FFF2-40B4-BE49-F238E27FC236}">
              <a16:creationId xmlns:a16="http://schemas.microsoft.com/office/drawing/2014/main" id="{00000000-0008-0000-0300-0000B8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熊本県山江村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3,162
3,154
121.19
5,575,400
5,013,007
466,956
2,107,165
3,404,131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4.8</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大幅</a:t>
          </a:r>
          <a:r>
            <a:rPr kumimoji="1" lang="ja-JP" altLang="ja-JP" sz="1100">
              <a:solidFill>
                <a:schemeClr val="dk1"/>
              </a:solidFill>
              <a:effectLst/>
              <a:latin typeface="+mn-lt"/>
              <a:ea typeface="+mn-ea"/>
              <a:cs typeface="+mn-cs"/>
            </a:rPr>
            <a:t>増となっている</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主な要因として人事院勧告に基づく職員給与改定及び会計年度任用職員報酬の増額並びに会計年度任用職員への勤勉手当の支給開始が挙げられる。職員の人員配置において新規採用と退職者の不均衡の改善を目的としているが、会計年度任用職員数も増加傾向であるため、引き続き精査が必要であ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149860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121937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149860</xdr:rowOff>
    </xdr:from>
    <xdr:to>
      <xdr:col>24</xdr:col>
      <xdr:colOff>114300</xdr:colOff>
      <xdr:row>40</xdr:row>
      <xdr:rowOff>149860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85090</xdr:rowOff>
    </xdr:from>
    <xdr:to>
      <xdr:col>24</xdr:col>
      <xdr:colOff>25400</xdr:colOff>
      <xdr:row>39</xdr:row>
      <xdr:rowOff>107950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428740"/>
          <a:ext cx="838200" cy="36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77470</xdr:rowOff>
    </xdr:from>
    <xdr:to>
      <xdr:col>19</xdr:col>
      <xdr:colOff>187325</xdr:colOff>
      <xdr:row>37</xdr:row>
      <xdr:rowOff>85090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211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16527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17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39370</xdr:rowOff>
    </xdr:from>
    <xdr:to>
      <xdr:col>15</xdr:col>
      <xdr:colOff>98425</xdr:colOff>
      <xdr:row>37</xdr:row>
      <xdr:rowOff>77470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3830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53340</xdr:rowOff>
    </xdr:from>
    <xdr:to>
      <xdr:col>15</xdr:col>
      <xdr:colOff>149225</xdr:colOff>
      <xdr:row>36</xdr:row>
      <xdr:rowOff>154940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165117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39370</xdr:rowOff>
    </xdr:from>
    <xdr:to>
      <xdr:col>11</xdr:col>
      <xdr:colOff>9525</xdr:colOff>
      <xdr:row>37</xdr:row>
      <xdr:rowOff>115570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3830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38100</xdr:rowOff>
    </xdr:from>
    <xdr:to>
      <xdr:col>11</xdr:col>
      <xdr:colOff>60325</xdr:colOff>
      <xdr:row>36</xdr:row>
      <xdr:rowOff>139700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49530</xdr:rowOff>
    </xdr:from>
    <xdr:to>
      <xdr:col>6</xdr:col>
      <xdr:colOff>171450</xdr:colOff>
      <xdr:row>37</xdr:row>
      <xdr:rowOff>151130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9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161307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6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57150</xdr:rowOff>
    </xdr:from>
    <xdr:to>
      <xdr:col>24</xdr:col>
      <xdr:colOff>76200</xdr:colOff>
      <xdr:row>39</xdr:row>
      <xdr:rowOff>158750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39</xdr:row>
      <xdr:rowOff>29227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71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34290</xdr:rowOff>
    </xdr:from>
    <xdr:to>
      <xdr:col>20</xdr:col>
      <xdr:colOff>38100</xdr:colOff>
      <xdr:row>37</xdr:row>
      <xdr:rowOff>135890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3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120667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46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26670</xdr:rowOff>
    </xdr:from>
    <xdr:to>
      <xdr:col>15</xdr:col>
      <xdr:colOff>149225</xdr:colOff>
      <xdr:row>37</xdr:row>
      <xdr:rowOff>128270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113047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160020</xdr:rowOff>
    </xdr:from>
    <xdr:to>
      <xdr:col>11</xdr:col>
      <xdr:colOff>60325</xdr:colOff>
      <xdr:row>37</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3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74947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前年度と比べると</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ポイントの増となり、類似団体と比較すると</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ポイント高い状況にある。物価・人件費の高騰による委託料の増額が主な要因となっている。委託業務内容の精査によりコスト削減を図り</a:t>
          </a:r>
          <a:r>
            <a:rPr kumimoji="1" lang="en-US" altLang="ja-JP" sz="1100">
              <a:solidFill>
                <a:schemeClr val="dk1"/>
              </a:solidFill>
              <a:effectLst/>
              <a:latin typeface="+mn-lt"/>
              <a:ea typeface="+mn-ea"/>
              <a:cs typeface="+mn-cs"/>
            </a:rPr>
            <a:t>15.0%</a:t>
          </a:r>
          <a:r>
            <a:rPr kumimoji="1" lang="ja-JP" altLang="ja-JP" sz="1100">
              <a:solidFill>
                <a:schemeClr val="dk1"/>
              </a:solidFill>
              <a:effectLst/>
              <a:latin typeface="+mn-lt"/>
              <a:ea typeface="+mn-ea"/>
              <a:cs typeface="+mn-cs"/>
            </a:rPr>
            <a:t>を目標とする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136144</xdr:rowOff>
    </xdr:from>
    <xdr:to>
      <xdr:col>82</xdr:col>
      <xdr:colOff>107950</xdr:colOff>
      <xdr:row>19</xdr:row>
      <xdr:rowOff>120142</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93544"/>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92219</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349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120142</xdr:rowOff>
    </xdr:from>
    <xdr:to>
      <xdr:col>82</xdr:col>
      <xdr:colOff>196850</xdr:colOff>
      <xdr:row>19</xdr:row>
      <xdr:rowOff>120142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37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51071</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937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136144</xdr:rowOff>
    </xdr:from>
    <xdr:to>
      <xdr:col>82</xdr:col>
      <xdr:colOff>196850</xdr:colOff>
      <xdr:row>12</xdr:row>
      <xdr:rowOff>136144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93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133858</xdr:rowOff>
    </xdr:from>
    <xdr:to>
      <xdr:col>82</xdr:col>
      <xdr:colOff>107950</xdr:colOff>
      <xdr:row>15</xdr:row>
      <xdr:rowOff>152146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05608"/>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147591</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3764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53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65278</xdr:rowOff>
    </xdr:from>
    <xdr:to>
      <xdr:col>78</xdr:col>
      <xdr:colOff>69850</xdr:colOff>
      <xdr:row>15</xdr:row>
      <xdr:rowOff>133858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3702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121920</xdr:rowOff>
    </xdr:from>
    <xdr:to>
      <xdr:col>78</xdr:col>
      <xdr:colOff>120650</xdr:colOff>
      <xdr:row>15</xdr:row>
      <xdr:rowOff>52070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62247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291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140716</xdr:rowOff>
    </xdr:from>
    <xdr:to>
      <xdr:col>73</xdr:col>
      <xdr:colOff>180975</xdr:colOff>
      <xdr:row>15</xdr:row>
      <xdr:rowOff>65278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4101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76200</xdr:rowOff>
    </xdr:from>
    <xdr:to>
      <xdr:col>74</xdr:col>
      <xdr:colOff>31750</xdr:colOff>
      <xdr:row>15</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16527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14</xdr:row>
      <xdr:rowOff>140716</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5273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7620</xdr:rowOff>
    </xdr:from>
    <xdr:to>
      <xdr:col>69</xdr:col>
      <xdr:colOff>142875</xdr:colOff>
      <xdr:row>14</xdr:row>
      <xdr:rowOff>109220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40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119397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30480</xdr:rowOff>
    </xdr:from>
    <xdr:to>
      <xdr:col>65</xdr:col>
      <xdr:colOff>53975</xdr:colOff>
      <xdr:row>14</xdr:row>
      <xdr:rowOff>132080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3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142257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101346</xdr:rowOff>
    </xdr:from>
    <xdr:to>
      <xdr:col>82</xdr:col>
      <xdr:colOff>158750</xdr:colOff>
      <xdr:row>16</xdr:row>
      <xdr:rowOff>31496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73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73423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4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83058</xdr:rowOff>
    </xdr:from>
    <xdr:to>
      <xdr:col>78</xdr:col>
      <xdr:colOff>120650</xdr:colOff>
      <xdr:row>16</xdr:row>
      <xdr:rowOff>13208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54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169435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7411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14478</xdr:rowOff>
    </xdr:from>
    <xdr:to>
      <xdr:col>74</xdr:col>
      <xdr:colOff>31750</xdr:colOff>
      <xdr:row>15</xdr:row>
      <xdr:rowOff>116078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86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100855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67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89916</xdr:rowOff>
    </xdr:from>
    <xdr:to>
      <xdr:col>69</xdr:col>
      <xdr:colOff>142875</xdr:colOff>
      <xdr:row>15</xdr:row>
      <xdr:rowOff>20066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90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4843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576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76200</xdr:rowOff>
    </xdr:from>
    <xdr:to>
      <xdr:col>65</xdr:col>
      <xdr:colOff>53975</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162577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前年度と比べ</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大幅減</a:t>
          </a:r>
          <a:r>
            <a:rPr kumimoji="1" lang="ja-JP" altLang="ja-JP" sz="1100">
              <a:solidFill>
                <a:schemeClr val="dk1"/>
              </a:solidFill>
              <a:effectLst/>
              <a:latin typeface="+mn-lt"/>
              <a:ea typeface="+mn-ea"/>
              <a:cs typeface="+mn-cs"/>
            </a:rPr>
            <a:t>となった。</a:t>
          </a:r>
          <a:r>
            <a:rPr kumimoji="1" lang="en-US" altLang="ja-JP" sz="1100">
              <a:solidFill>
                <a:schemeClr val="dk1"/>
              </a:solidFill>
              <a:effectLst/>
              <a:latin typeface="+mn-lt"/>
              <a:ea typeface="+mn-ea"/>
              <a:cs typeface="+mn-cs"/>
            </a:rPr>
            <a:t>R2.7</a:t>
          </a:r>
          <a:r>
            <a:rPr kumimoji="1" lang="ja-JP" altLang="en-US" sz="1100">
              <a:solidFill>
                <a:schemeClr val="dk1"/>
              </a:solidFill>
              <a:effectLst/>
              <a:latin typeface="+mn-lt"/>
              <a:ea typeface="+mn-ea"/>
              <a:cs typeface="+mn-cs"/>
            </a:rPr>
            <a:t>豪雨災害からの復旧により災害復旧費の皆減</a:t>
          </a:r>
          <a:r>
            <a:rPr kumimoji="1" lang="ja-JP" altLang="ja-JP" sz="1100">
              <a:solidFill>
                <a:schemeClr val="dk1"/>
              </a:solidFill>
              <a:effectLst/>
              <a:latin typeface="+mn-lt"/>
              <a:ea typeface="+mn-ea"/>
              <a:cs typeface="+mn-cs"/>
            </a:rPr>
            <a:t>が主な要因であるが、今後ますます社会保障制度の経費が更に増大していくと予想されることから、更に事業の精査を行い改善に努めていく。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127000</xdr:rowOff>
    </xdr:from>
    <xdr:to>
      <xdr:col>24</xdr:col>
      <xdr:colOff>25400</xdr:colOff>
      <xdr:row>60</xdr:row>
      <xdr:rowOff>31750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21385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3827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290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31750</xdr:rowOff>
    </xdr:from>
    <xdr:to>
      <xdr:col>24</xdr:col>
      <xdr:colOff>114300</xdr:colOff>
      <xdr:row>60</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318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41927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95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127000</xdr:rowOff>
    </xdr:from>
    <xdr:to>
      <xdr:col>24</xdr:col>
      <xdr:colOff>114300</xdr:colOff>
      <xdr:row>53</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213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60</xdr:row>
      <xdr:rowOff>31750</xdr:rowOff>
    </xdr:from>
    <xdr:to>
      <xdr:col>24</xdr:col>
      <xdr:colOff>25400</xdr:colOff>
      <xdr:row>61</xdr:row>
      <xdr:rowOff>146050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10318750"/>
          <a:ext cx="8382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149877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08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146050</xdr:rowOff>
    </xdr:from>
    <xdr:to>
      <xdr:col>19</xdr:col>
      <xdr:colOff>187325</xdr:colOff>
      <xdr:row>61</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1043305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152400</xdr:rowOff>
    </xdr:from>
    <xdr:to>
      <xdr:col>20</xdr:col>
      <xdr:colOff>38100</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92727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35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31750</xdr:rowOff>
    </xdr:from>
    <xdr:to>
      <xdr:col>15</xdr:col>
      <xdr:colOff>98425</xdr:colOff>
      <xdr:row>60</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103187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133350</xdr:rowOff>
    </xdr:from>
    <xdr:to>
      <xdr:col>15</xdr:col>
      <xdr:colOff>149225</xdr:colOff>
      <xdr:row>56</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73677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31750</xdr:rowOff>
    </xdr:from>
    <xdr:to>
      <xdr:col>11</xdr:col>
      <xdr:colOff>9525</xdr:colOff>
      <xdr:row>60</xdr:row>
      <xdr:rowOff>127000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103187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114300</xdr:rowOff>
    </xdr:from>
    <xdr:to>
      <xdr:col>11</xdr:col>
      <xdr:colOff>60325</xdr:colOff>
      <xdr:row>56</xdr:row>
      <xdr:rowOff>44450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54627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152400</xdr:rowOff>
    </xdr:from>
    <xdr:to>
      <xdr:col>6</xdr:col>
      <xdr:colOff>171450</xdr:colOff>
      <xdr:row>56</xdr:row>
      <xdr:rowOff>82550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92727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152400</xdr:rowOff>
    </xdr:from>
    <xdr:to>
      <xdr:col>24</xdr:col>
      <xdr:colOff>76200</xdr:colOff>
      <xdr:row>60</xdr:row>
      <xdr:rowOff>82550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60977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10176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95250</xdr:rowOff>
    </xdr:from>
    <xdr:to>
      <xdr:col>20</xdr:col>
      <xdr:colOff>38100</xdr:colOff>
      <xdr:row>62</xdr:row>
      <xdr:rowOff>25400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105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10177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1064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95250</xdr:rowOff>
    </xdr:from>
    <xdr:to>
      <xdr:col>15</xdr:col>
      <xdr:colOff>149225</xdr:colOff>
      <xdr:row>61</xdr:row>
      <xdr:rowOff>25400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1038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152400</xdr:rowOff>
    </xdr:from>
    <xdr:to>
      <xdr:col>11</xdr:col>
      <xdr:colOff>60325</xdr:colOff>
      <xdr:row>60</xdr:row>
      <xdr:rowOff>82550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1026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67327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1035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76200</xdr:rowOff>
    </xdr:from>
    <xdr:to>
      <xdr:col>6</xdr:col>
      <xdr:colOff>171450</xdr:colOff>
      <xdr:row>61</xdr:row>
      <xdr:rowOff>6350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162577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4.7</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大幅</a:t>
          </a:r>
          <a:r>
            <a:rPr kumimoji="1" lang="ja-JP" altLang="ja-JP" sz="1100">
              <a:solidFill>
                <a:schemeClr val="dk1"/>
              </a:solidFill>
              <a:effectLst/>
              <a:latin typeface="+mn-lt"/>
              <a:ea typeface="+mn-ea"/>
              <a:cs typeface="+mn-cs"/>
            </a:rPr>
            <a:t>減となっており、類似団体と比べると</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a:t>
          </a:r>
          <a:r>
            <a:rPr kumimoji="1" lang="ja-JP" altLang="en-US" sz="1100">
              <a:solidFill>
                <a:schemeClr val="dk1"/>
              </a:solidFill>
              <a:effectLst/>
              <a:latin typeface="+mn-lt"/>
              <a:ea typeface="+mn-ea"/>
              <a:cs typeface="+mn-cs"/>
            </a:rPr>
            <a:t>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公営企業会計の法適用化により繰出金が補助費へ移行したことによる。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85090</xdr:rowOff>
    </xdr:from>
    <xdr:to>
      <xdr:col>82</xdr:col>
      <xdr:colOff>107950</xdr:colOff>
      <xdr:row>60</xdr:row>
      <xdr:rowOff>119380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171940"/>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91457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119380</xdr:rowOff>
    </xdr:from>
    <xdr:to>
      <xdr:col>82</xdr:col>
      <xdr:colOff>196850</xdr:colOff>
      <xdr:row>60</xdr:row>
      <xdr:rowOff>119380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891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85090</xdr:rowOff>
    </xdr:from>
    <xdr:to>
      <xdr:col>82</xdr:col>
      <xdr:colOff>196850</xdr:colOff>
      <xdr:row>53</xdr:row>
      <xdr:rowOff>85090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171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130810</xdr:rowOff>
    </xdr:from>
    <xdr:to>
      <xdr:col>82</xdr:col>
      <xdr:colOff>107950</xdr:colOff>
      <xdr:row>57</xdr:row>
      <xdr:rowOff>146050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560560"/>
          <a:ext cx="838200" cy="35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146050</xdr:rowOff>
    </xdr:from>
    <xdr:to>
      <xdr:col>78</xdr:col>
      <xdr:colOff>69850</xdr:colOff>
      <xdr:row>58</xdr:row>
      <xdr:rowOff>73660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91870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26670</xdr:rowOff>
    </xdr:from>
    <xdr:to>
      <xdr:col>78</xdr:col>
      <xdr:colOff>120650</xdr:colOff>
      <xdr:row>57</xdr:row>
      <xdr:rowOff>128270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79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138447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568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73660</xdr:rowOff>
    </xdr:from>
    <xdr:to>
      <xdr:col>73</xdr:col>
      <xdr:colOff>180975</xdr:colOff>
      <xdr:row>58</xdr:row>
      <xdr:rowOff>142240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100177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142240</xdr:rowOff>
    </xdr:from>
    <xdr:to>
      <xdr:col>69</xdr:col>
      <xdr:colOff>92075</xdr:colOff>
      <xdr:row>59</xdr:row>
      <xdr:rowOff>1270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0863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156210</xdr:rowOff>
    </xdr:from>
    <xdr:to>
      <xdr:col>69</xdr:col>
      <xdr:colOff>142875</xdr:colOff>
      <xdr:row>58</xdr:row>
      <xdr:rowOff>86360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2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96537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80010</xdr:rowOff>
    </xdr:from>
    <xdr:to>
      <xdr:col>82</xdr:col>
      <xdr:colOff>158750</xdr:colOff>
      <xdr:row>56</xdr:row>
      <xdr:rowOff>10160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50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96537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95250</xdr:rowOff>
    </xdr:from>
    <xdr:to>
      <xdr:col>78</xdr:col>
      <xdr:colOff>120650</xdr:colOff>
      <xdr:row>58</xdr:row>
      <xdr:rowOff>25400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10177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954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22860</xdr:rowOff>
    </xdr:from>
    <xdr:to>
      <xdr:col>74</xdr:col>
      <xdr:colOff>31750</xdr:colOff>
      <xdr:row>58</xdr:row>
      <xdr:rowOff>124460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96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109237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053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91440</xdr:rowOff>
    </xdr:from>
    <xdr:to>
      <xdr:col>69</xdr:col>
      <xdr:colOff>142875</xdr:colOff>
      <xdr:row>59</xdr:row>
      <xdr:rowOff>21590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03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6367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12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121920</xdr:rowOff>
    </xdr:from>
    <xdr:to>
      <xdr:col>65</xdr:col>
      <xdr:colOff>53975</xdr:colOff>
      <xdr:row>59</xdr:row>
      <xdr:rowOff>52070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06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36847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15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7.0</a:t>
          </a:r>
          <a:r>
            <a:rPr kumimoji="1" lang="ja-JP" altLang="ja-JP" sz="1100">
              <a:solidFill>
                <a:schemeClr val="dk1"/>
              </a:solidFill>
              <a:effectLst/>
              <a:latin typeface="+mn-lt"/>
              <a:ea typeface="+mn-ea"/>
              <a:cs typeface="+mn-cs"/>
            </a:rPr>
            <a:t>ポイントの</a:t>
          </a:r>
          <a:r>
            <a:rPr kumimoji="1" lang="ja-JP" altLang="en-US" sz="1100">
              <a:solidFill>
                <a:schemeClr val="dk1"/>
              </a:solidFill>
              <a:effectLst/>
              <a:latin typeface="+mn-lt"/>
              <a:ea typeface="+mn-ea"/>
              <a:cs typeface="+mn-cs"/>
            </a:rPr>
            <a:t>大幅増</a:t>
          </a:r>
          <a:r>
            <a:rPr kumimoji="1" lang="ja-JP" altLang="ja-JP" sz="1100">
              <a:solidFill>
                <a:schemeClr val="dk1"/>
              </a:solidFill>
              <a:effectLst/>
              <a:latin typeface="+mn-lt"/>
              <a:ea typeface="+mn-ea"/>
              <a:cs typeface="+mn-cs"/>
            </a:rPr>
            <a:t>となり、類似団体と比べても</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ポイント高くなった。主に公営企業会計への繰出金の補助費移行が</a:t>
          </a:r>
          <a:r>
            <a:rPr kumimoji="1" lang="ja-JP" altLang="ja-JP" sz="1100">
              <a:solidFill>
                <a:schemeClr val="dk1"/>
              </a:solidFill>
              <a:effectLst/>
              <a:latin typeface="+mn-lt"/>
              <a:ea typeface="+mn-ea"/>
              <a:cs typeface="+mn-cs"/>
            </a:rPr>
            <a:t>要因と</a:t>
          </a:r>
          <a:r>
            <a:rPr kumimoji="1" lang="ja-JP" altLang="en-US" sz="1100">
              <a:solidFill>
                <a:schemeClr val="dk1"/>
              </a:solidFill>
              <a:effectLst/>
              <a:latin typeface="+mn-lt"/>
              <a:ea typeface="+mn-ea"/>
              <a:cs typeface="+mn-cs"/>
            </a:rPr>
            <a:t>なっているが、</a:t>
          </a:r>
          <a:r>
            <a:rPr kumimoji="1" lang="ja-JP" altLang="ja-JP" sz="1100">
              <a:solidFill>
                <a:schemeClr val="dk1"/>
              </a:solidFill>
              <a:effectLst/>
              <a:latin typeface="+mn-lt"/>
              <a:ea typeface="+mn-ea"/>
              <a:cs typeface="+mn-cs"/>
            </a:rPr>
            <a:t>適切に補助金交付等をおこなっている状況となっている。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67564</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38012"/>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8128</xdr:rowOff>
    </xdr:from>
    <xdr:to>
      <xdr:col>82</xdr:col>
      <xdr:colOff>107950</xdr:colOff>
      <xdr:row>37</xdr:row>
      <xdr:rowOff>156718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180328"/>
          <a:ext cx="8382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81297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53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xdr:rowOff>
    </xdr:from>
    <xdr:to>
      <xdr:col>78</xdr:col>
      <xdr:colOff>69850</xdr:colOff>
      <xdr:row>36</xdr:row>
      <xdr:rowOff>49276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18032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126492</xdr:rowOff>
    </xdr:from>
    <xdr:to>
      <xdr:col>78</xdr:col>
      <xdr:colOff>120650</xdr:colOff>
      <xdr:row>37</xdr:row>
      <xdr:rowOff>56642</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41419</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385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21844</xdr:rowOff>
    </xdr:from>
    <xdr:to>
      <xdr:col>73</xdr:col>
      <xdr:colOff>180975</xdr:colOff>
      <xdr:row>36</xdr:row>
      <xdr:rowOff>49276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1940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71628</xdr:rowOff>
    </xdr:from>
    <xdr:to>
      <xdr:col>74</xdr:col>
      <xdr:colOff>31750</xdr:colOff>
      <xdr:row>37</xdr:row>
      <xdr:rowOff>1778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158005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21844</xdr:rowOff>
    </xdr:from>
    <xdr:to>
      <xdr:col>69</xdr:col>
      <xdr:colOff>92075</xdr:colOff>
      <xdr:row>36</xdr:row>
      <xdr:rowOff>40132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1940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48768</xdr:rowOff>
    </xdr:from>
    <xdr:to>
      <xdr:col>69</xdr:col>
      <xdr:colOff>142875</xdr:colOff>
      <xdr:row>36</xdr:row>
      <xdr:rowOff>150368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135145</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77995</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128778</xdr:rowOff>
    </xdr:from>
    <xdr:to>
      <xdr:col>78</xdr:col>
      <xdr:colOff>120650</xdr:colOff>
      <xdr:row>36</xdr:row>
      <xdr:rowOff>58928</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69105</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898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169926</xdr:rowOff>
    </xdr:from>
    <xdr:to>
      <xdr:col>74</xdr:col>
      <xdr:colOff>31750</xdr:colOff>
      <xdr:row>36</xdr:row>
      <xdr:rowOff>100076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142494</xdr:rowOff>
    </xdr:from>
    <xdr:to>
      <xdr:col>69</xdr:col>
      <xdr:colOff>142875</xdr:colOff>
      <xdr:row>36</xdr:row>
      <xdr:rowOff>72644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82821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101109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前年度比</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ポイントの増となったが、据置期間を終えた過疎対策事業債</a:t>
          </a:r>
          <a:r>
            <a:rPr kumimoji="1" lang="ja-JP" altLang="en-US" sz="1100">
              <a:solidFill>
                <a:schemeClr val="dk1"/>
              </a:solidFill>
              <a:effectLst/>
              <a:latin typeface="+mn-lt"/>
              <a:ea typeface="+mn-ea"/>
              <a:cs typeface="+mn-cs"/>
            </a:rPr>
            <a:t>及び緊急浚渫事業</a:t>
          </a:r>
          <a:r>
            <a:rPr kumimoji="1" lang="ja-JP" altLang="ja-JP" sz="1100">
              <a:solidFill>
                <a:schemeClr val="dk1"/>
              </a:solidFill>
              <a:effectLst/>
              <a:latin typeface="+mn-lt"/>
              <a:ea typeface="+mn-ea"/>
              <a:cs typeface="+mn-cs"/>
            </a:rPr>
            <a:t>の元金償還が始まったことによる増（</a:t>
          </a:r>
          <a:r>
            <a:rPr kumimoji="1" lang="en-US" altLang="ja-JP" sz="1100">
              <a:solidFill>
                <a:schemeClr val="dk1"/>
              </a:solidFill>
              <a:effectLst/>
              <a:latin typeface="+mn-lt"/>
              <a:ea typeface="+mn-ea"/>
              <a:cs typeface="+mn-cs"/>
            </a:rPr>
            <a:t>36,980</a:t>
          </a:r>
          <a:r>
            <a:rPr kumimoji="1" lang="ja-JP" altLang="ja-JP" sz="1100">
              <a:solidFill>
                <a:schemeClr val="dk1"/>
              </a:solidFill>
              <a:effectLst/>
              <a:latin typeface="+mn-lt"/>
              <a:ea typeface="+mn-ea"/>
              <a:cs typeface="+mn-cs"/>
            </a:rPr>
            <a:t>千円）が主な要因である。今後も起債事業の平準化を図り公債費の抑制に努める。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80</xdr:row>
      <xdr:rowOff>92711</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09500"/>
          <a:ext cx="0" cy="1299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64788</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378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92711</xdr:rowOff>
    </xdr:from>
    <xdr:to>
      <xdr:col>24</xdr:col>
      <xdr:colOff>114300</xdr:colOff>
      <xdr:row>80</xdr:row>
      <xdr:rowOff>92711</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81280</xdr:rowOff>
    </xdr:from>
    <xdr:to>
      <xdr:col>24</xdr:col>
      <xdr:colOff>25400</xdr:colOff>
      <xdr:row>76</xdr:row>
      <xdr:rowOff>96520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3987800" y="1311148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29227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59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57150</xdr:rowOff>
    </xdr:from>
    <xdr:to>
      <xdr:col>24</xdr:col>
      <xdr:colOff>76200</xdr:colOff>
      <xdr:row>76</xdr:row>
      <xdr:rowOff>158750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54611</xdr:rowOff>
    </xdr:from>
    <xdr:to>
      <xdr:col>19</xdr:col>
      <xdr:colOff>187325</xdr:colOff>
      <xdr:row>76</xdr:row>
      <xdr:rowOff>81280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098800" y="1308481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87630</xdr:rowOff>
    </xdr:from>
    <xdr:to>
      <xdr:col>20</xdr:col>
      <xdr:colOff>38100</xdr:colOff>
      <xdr:row>77</xdr:row>
      <xdr:rowOff>17780</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2557</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204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54611</xdr:rowOff>
    </xdr:from>
    <xdr:to>
      <xdr:col>15</xdr:col>
      <xdr:colOff>98425</xdr:colOff>
      <xdr:row>76</xdr:row>
      <xdr:rowOff>100330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30848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45720</xdr:rowOff>
    </xdr:from>
    <xdr:to>
      <xdr:col>15</xdr:col>
      <xdr:colOff>149225</xdr:colOff>
      <xdr:row>76</xdr:row>
      <xdr:rowOff>147320</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132097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2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100330</xdr:rowOff>
    </xdr:from>
    <xdr:to>
      <xdr:col>11</xdr:col>
      <xdr:colOff>9525</xdr:colOff>
      <xdr:row>76</xdr:row>
      <xdr:rowOff>142239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13053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15239</xdr:rowOff>
    </xdr:from>
    <xdr:to>
      <xdr:col>11</xdr:col>
      <xdr:colOff>60325</xdr:colOff>
      <xdr:row>76</xdr:row>
      <xdr:rowOff>116839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127017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62247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92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30480</xdr:rowOff>
    </xdr:from>
    <xdr:to>
      <xdr:col>20</xdr:col>
      <xdr:colOff>38100</xdr:colOff>
      <xdr:row>76</xdr:row>
      <xdr:rowOff>132080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142257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3811</xdr:rowOff>
    </xdr:from>
    <xdr:to>
      <xdr:col>15</xdr:col>
      <xdr:colOff>149225</xdr:colOff>
      <xdr:row>76</xdr:row>
      <xdr:rowOff>105411</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115587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49530</xdr:rowOff>
    </xdr:from>
    <xdr:to>
      <xdr:col>11</xdr:col>
      <xdr:colOff>60325</xdr:colOff>
      <xdr:row>76</xdr:row>
      <xdr:rowOff>151130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307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135907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3166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91439</xdr:rowOff>
    </xdr:from>
    <xdr:to>
      <xdr:col>6</xdr:col>
      <xdr:colOff>171450</xdr:colOff>
      <xdr:row>77</xdr:row>
      <xdr:rowOff>21589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121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31767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前年度と比べ</a:t>
          </a:r>
          <a:r>
            <a:rPr kumimoji="1" lang="en-US" altLang="ja-JP" sz="1100">
              <a:solidFill>
                <a:schemeClr val="dk1"/>
              </a:solidFill>
              <a:effectLst/>
              <a:latin typeface="+mn-lt"/>
              <a:ea typeface="+mn-ea"/>
              <a:cs typeface="+mn-cs"/>
            </a:rPr>
            <a:t>6.0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と大幅に</a:t>
          </a:r>
          <a:r>
            <a:rPr kumimoji="1" lang="ja-JP" altLang="ja-JP" sz="1100">
              <a:solidFill>
                <a:schemeClr val="dk1"/>
              </a:solidFill>
              <a:effectLst/>
              <a:latin typeface="+mn-lt"/>
              <a:ea typeface="+mn-ea"/>
              <a:cs typeface="+mn-cs"/>
            </a:rPr>
            <a:t>増加し、類似団体と比べても</a:t>
          </a:r>
          <a:r>
            <a:rPr kumimoji="1" lang="en-US" altLang="ja-JP" sz="1100">
              <a:solidFill>
                <a:schemeClr val="dk1"/>
              </a:solidFill>
              <a:effectLst/>
              <a:latin typeface="+mn-lt"/>
              <a:ea typeface="+mn-ea"/>
              <a:cs typeface="+mn-cs"/>
            </a:rPr>
            <a:t>11.3</a:t>
          </a:r>
          <a:r>
            <a:rPr kumimoji="1" lang="ja-JP" altLang="ja-JP" sz="1100">
              <a:solidFill>
                <a:schemeClr val="dk1"/>
              </a:solidFill>
              <a:effectLst/>
              <a:latin typeface="+mn-lt"/>
              <a:ea typeface="+mn-ea"/>
              <a:cs typeface="+mn-cs"/>
            </a:rPr>
            <a:t>ポイント上回っている状況にある。補助費、物件費、特別会計繰出金などの抑制に努め、更に事業の見直しを行い、健全な財政運営を目指す。</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6" name="公債費以外グラフ枠">
          <a:extLst>
            <a:ext uri="{FF2B5EF4-FFF2-40B4-BE49-F238E27FC236}">
              <a16:creationId xmlns:a16="http://schemas.microsoft.com/office/drawing/2014/main" id="{00000000-0008-0000-0400-0000A0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37846</xdr:rowOff>
    </xdr:from>
    <xdr:to>
      <xdr:col>82</xdr:col>
      <xdr:colOff>107950</xdr:colOff>
      <xdr:row>81</xdr:row>
      <xdr:rowOff>51563</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6510000" y="12553696"/>
          <a:ext cx="0" cy="138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23640</xdr:rowOff>
    </xdr:from>
    <xdr:ext cx="762000" cy="259045"/>
    <xdr:sp macro="" textlink="">
      <xdr:nvSpPr>
        <xdr:cNvPr id="418" name="公債費以外最小値テキスト">
          <a:extLst>
            <a:ext uri="{FF2B5EF4-FFF2-40B4-BE49-F238E27FC236}">
              <a16:creationId xmlns:a16="http://schemas.microsoft.com/office/drawing/2014/main" id="{00000000-0008-0000-0400-0000A2010000}"/>
            </a:ext>
          </a:extLst>
        </xdr:cNvPr>
        <xdr:cNvSpPr txBox="1"/>
      </xdr:nvSpPr>
      <xdr:spPr>
        <a:xfrm>
          <a:off x="16598900" y="13911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51563</xdr:rowOff>
    </xdr:from>
    <xdr:to>
      <xdr:col>82</xdr:col>
      <xdr:colOff>196850</xdr:colOff>
      <xdr:row>81</xdr:row>
      <xdr:rowOff>51563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6421100" y="13939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124223</xdr:rowOff>
    </xdr:from>
    <xdr:ext cx="762000" cy="259045"/>
    <xdr:sp macro="" textlink="">
      <xdr:nvSpPr>
        <xdr:cNvPr id="420" name="公債費以外最大値テキスト">
          <a:extLst>
            <a:ext uri="{FF2B5EF4-FFF2-40B4-BE49-F238E27FC236}">
              <a16:creationId xmlns:a16="http://schemas.microsoft.com/office/drawing/2014/main" id="{00000000-0008-0000-0400-0000A4010000}"/>
            </a:ext>
          </a:extLst>
        </xdr:cNvPr>
        <xdr:cNvSpPr txBox="1"/>
      </xdr:nvSpPr>
      <xdr:spPr>
        <a:xfrm>
          <a:off x="16598900" y="12297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37846</xdr:rowOff>
    </xdr:from>
    <xdr:to>
      <xdr:col>82</xdr:col>
      <xdr:colOff>196850</xdr:colOff>
      <xdr:row>73</xdr:row>
      <xdr:rowOff>37846</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2553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92711</xdr:rowOff>
    </xdr:from>
    <xdr:to>
      <xdr:col>82</xdr:col>
      <xdr:colOff>107950</xdr:colOff>
      <xdr:row>81</xdr:row>
      <xdr:rowOff>24130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5671800" y="13637261"/>
          <a:ext cx="838200" cy="274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159021</xdr:rowOff>
    </xdr:from>
    <xdr:ext cx="762000" cy="259045"/>
    <xdr:sp macro="" textlink="">
      <xdr:nvSpPr>
        <xdr:cNvPr id="423" name="公債費以外平均値テキスト">
          <a:extLst>
            <a:ext uri="{FF2B5EF4-FFF2-40B4-BE49-F238E27FC236}">
              <a16:creationId xmlns:a16="http://schemas.microsoft.com/office/drawing/2014/main" id="{00000000-0008-0000-0400-0000A7010000}"/>
            </a:ext>
          </a:extLst>
        </xdr:cNvPr>
        <xdr:cNvSpPr txBox="1"/>
      </xdr:nvSpPr>
      <xdr:spPr>
        <a:xfrm>
          <a:off x="16598900" y="13189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78994</xdr:rowOff>
    </xdr:from>
    <xdr:to>
      <xdr:col>78</xdr:col>
      <xdr:colOff>69850</xdr:colOff>
      <xdr:row>79</xdr:row>
      <xdr:rowOff>92711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4782800" y="13623544"/>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69342</xdr:rowOff>
    </xdr:from>
    <xdr:to>
      <xdr:col>78</xdr:col>
      <xdr:colOff>120650</xdr:colOff>
      <xdr:row>77</xdr:row>
      <xdr:rowOff>170942</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5621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9669</xdr:rowOff>
    </xdr:from>
    <xdr:ext cx="7366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5290800" y="13039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117856</xdr:rowOff>
    </xdr:from>
    <xdr:to>
      <xdr:col>73</xdr:col>
      <xdr:colOff>180975</xdr:colOff>
      <xdr:row>79</xdr:row>
      <xdr:rowOff>78994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3893800" y="13490956"/>
          <a:ext cx="889000" cy="13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37337</xdr:rowOff>
    </xdr:from>
    <xdr:to>
      <xdr:col>74</xdr:col>
      <xdr:colOff>31750</xdr:colOff>
      <xdr:row>77</xdr:row>
      <xdr:rowOff>138937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4732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149114</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4401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117856</xdr:rowOff>
    </xdr:from>
    <xdr:to>
      <xdr:col>69</xdr:col>
      <xdr:colOff>92075</xdr:colOff>
      <xdr:row>79</xdr:row>
      <xdr:rowOff>37846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004800" y="134909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94487</xdr:rowOff>
    </xdr:from>
    <xdr:to>
      <xdr:col>69</xdr:col>
      <xdr:colOff>142875</xdr:colOff>
      <xdr:row>77</xdr:row>
      <xdr:rowOff>24637</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38430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34815</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3512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78487</xdr:rowOff>
    </xdr:from>
    <xdr:to>
      <xdr:col>65</xdr:col>
      <xdr:colOff>53975</xdr:colOff>
      <xdr:row>78</xdr:row>
      <xdr:rowOff>8637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2954000" y="13280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18814</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623800" y="13049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80</xdr:row>
      <xdr:rowOff>144780</xdr:rowOff>
    </xdr:from>
    <xdr:to>
      <xdr:col>82</xdr:col>
      <xdr:colOff>158750</xdr:colOff>
      <xdr:row>81</xdr:row>
      <xdr:rowOff>74930</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645920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80</xdr:row>
      <xdr:rowOff>53357</xdr:rowOff>
    </xdr:from>
    <xdr:ext cx="762000" cy="259045"/>
    <xdr:sp macro="" textlink="">
      <xdr:nvSpPr>
        <xdr:cNvPr id="442" name="公債費以外該当値テキスト">
          <a:extLst>
            <a:ext uri="{FF2B5EF4-FFF2-40B4-BE49-F238E27FC236}">
              <a16:creationId xmlns:a16="http://schemas.microsoft.com/office/drawing/2014/main" id="{00000000-0008-0000-0400-0000BA010000}"/>
            </a:ext>
          </a:extLst>
        </xdr:cNvPr>
        <xdr:cNvSpPr txBox="1"/>
      </xdr:nvSpPr>
      <xdr:spPr>
        <a:xfrm>
          <a:off x="16598900" y="13769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41911</xdr:rowOff>
    </xdr:from>
    <xdr:to>
      <xdr:col>78</xdr:col>
      <xdr:colOff>120650</xdr:colOff>
      <xdr:row>79</xdr:row>
      <xdr:rowOff>143511</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5621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128288</xdr:rowOff>
    </xdr:from>
    <xdr:ext cx="7366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290800" y="13672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28194</xdr:rowOff>
    </xdr:from>
    <xdr:to>
      <xdr:col>74</xdr:col>
      <xdr:colOff>31750</xdr:colOff>
      <xdr:row>79</xdr:row>
      <xdr:rowOff>129794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4732000" y="135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114571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401800" y="1365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67056</xdr:rowOff>
    </xdr:from>
    <xdr:to>
      <xdr:col>69</xdr:col>
      <xdr:colOff>142875</xdr:colOff>
      <xdr:row>78</xdr:row>
      <xdr:rowOff>168656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3843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153433</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512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158496</xdr:rowOff>
    </xdr:from>
    <xdr:to>
      <xdr:col>65</xdr:col>
      <xdr:colOff>53975</xdr:colOff>
      <xdr:row>79</xdr:row>
      <xdr:rowOff>88646</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29540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73423</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623800" y="13617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熊本県山江村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142888</xdr:rowOff>
    </xdr:from>
    <xdr:to>
      <xdr:col>29</xdr:col>
      <xdr:colOff>127000</xdr:colOff>
      <xdr:row>18</xdr:row>
      <xdr:rowOff>147829</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76463"/>
          <a:ext cx="0" cy="12050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119906</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147829</xdr:rowOff>
    </xdr:from>
    <xdr:to>
      <xdr:col>30</xdr:col>
      <xdr:colOff>25400</xdr:colOff>
      <xdr:row>18</xdr:row>
      <xdr:rowOff>147829</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815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57815</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1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142888</xdr:rowOff>
    </xdr:from>
    <xdr:to>
      <xdr:col>30</xdr:col>
      <xdr:colOff>25400</xdr:colOff>
      <xdr:row>11</xdr:row>
      <xdr:rowOff>142888</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7646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134479</xdr:rowOff>
    </xdr:from>
    <xdr:to>
      <xdr:col>29</xdr:col>
      <xdr:colOff>127000</xdr:colOff>
      <xdr:row>18</xdr:row>
      <xdr:rowOff>36857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96754"/>
          <a:ext cx="647700" cy="738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38667</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29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22140</xdr:rowOff>
    </xdr:from>
    <xdr:to>
      <xdr:col>29</xdr:col>
      <xdr:colOff>177800</xdr:colOff>
      <xdr:row>17</xdr:row>
      <xdr:rowOff>123740</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844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36857</xdr:rowOff>
    </xdr:from>
    <xdr:to>
      <xdr:col>26</xdr:col>
      <xdr:colOff>50800</xdr:colOff>
      <xdr:row>18</xdr:row>
      <xdr:rowOff>60140</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70582"/>
          <a:ext cx="698500" cy="232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68512</xdr:rowOff>
    </xdr:from>
    <xdr:to>
      <xdr:col>26</xdr:col>
      <xdr:colOff>101600</xdr:colOff>
      <xdr:row>17</xdr:row>
      <xdr:rowOff>170112</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030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8839</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2799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60140</xdr:rowOff>
    </xdr:from>
    <xdr:to>
      <xdr:col>22</xdr:col>
      <xdr:colOff>114300</xdr:colOff>
      <xdr:row>18</xdr:row>
      <xdr:rowOff>68269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93865"/>
          <a:ext cx="698500" cy="81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109151</xdr:rowOff>
    </xdr:from>
    <xdr:to>
      <xdr:col>22</xdr:col>
      <xdr:colOff>165100</xdr:colOff>
      <xdr:row>18</xdr:row>
      <xdr:rowOff>39301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071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49478</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284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68269</xdr:rowOff>
    </xdr:from>
    <xdr:to>
      <xdr:col>18</xdr:col>
      <xdr:colOff>177800</xdr:colOff>
      <xdr:row>18</xdr:row>
      <xdr:rowOff>82267</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201994"/>
          <a:ext cx="698500" cy="139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129098</xdr:rowOff>
    </xdr:from>
    <xdr:to>
      <xdr:col>19</xdr:col>
      <xdr:colOff>38100</xdr:colOff>
      <xdr:row>18</xdr:row>
      <xdr:rowOff>59248</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9137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69425</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2860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50949</xdr:rowOff>
    </xdr:from>
    <xdr:to>
      <xdr:col>15</xdr:col>
      <xdr:colOff>101600</xdr:colOff>
      <xdr:row>17</xdr:row>
      <xdr:rowOff>152549</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13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162726</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782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83679</xdr:rowOff>
    </xdr:from>
    <xdr:to>
      <xdr:col>29</xdr:col>
      <xdr:colOff>177800</xdr:colOff>
      <xdr:row>18</xdr:row>
      <xdr:rowOff>13829</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459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55756</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3018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157507</xdr:rowOff>
    </xdr:from>
    <xdr:to>
      <xdr:col>26</xdr:col>
      <xdr:colOff>101600</xdr:colOff>
      <xdr:row>18</xdr:row>
      <xdr:rowOff>87657</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19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72434</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3206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9340</xdr:rowOff>
    </xdr:from>
    <xdr:to>
      <xdr:col>22</xdr:col>
      <xdr:colOff>165100</xdr:colOff>
      <xdr:row>18</xdr:row>
      <xdr:rowOff>110940</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430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95717</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3229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17469</xdr:rowOff>
    </xdr:from>
    <xdr:to>
      <xdr:col>19</xdr:col>
      <xdr:colOff>38100</xdr:colOff>
      <xdr:row>18</xdr:row>
      <xdr:rowOff>119069</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51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103846</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323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31467</xdr:rowOff>
    </xdr:from>
    <xdr:to>
      <xdr:col>15</xdr:col>
      <xdr:colOff>101600</xdr:colOff>
      <xdr:row>18</xdr:row>
      <xdr:rowOff>133067</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65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117844</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51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1" name="人口1人当たり決算額の推移グラフ枠445">
          <a:extLst>
            <a:ext uri="{FF2B5EF4-FFF2-40B4-BE49-F238E27FC236}">
              <a16:creationId xmlns:a16="http://schemas.microsoft.com/office/drawing/2014/main" id="{00000000-0008-0000-0500-000065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16461</xdr:rowOff>
    </xdr:from>
    <xdr:to>
      <xdr:col>29</xdr:col>
      <xdr:colOff>127000</xdr:colOff>
      <xdr:row>37</xdr:row>
      <xdr:rowOff>334272</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flipV="1">
          <a:off x="5651500" y="6283911"/>
          <a:ext cx="0" cy="117506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306349</xdr:rowOff>
    </xdr:from>
    <xdr:ext cx="762000" cy="259045"/>
    <xdr:sp macro="" textlink="">
      <xdr:nvSpPr>
        <xdr:cNvPr id="103" name="人口1人当たり決算額の推移最小値テキスト445">
          <a:extLst>
            <a:ext uri="{FF2B5EF4-FFF2-40B4-BE49-F238E27FC236}">
              <a16:creationId xmlns:a16="http://schemas.microsoft.com/office/drawing/2014/main" id="{00000000-0008-0000-0500-000067000000}"/>
            </a:ext>
          </a:extLst>
        </xdr:cNvPr>
        <xdr:cNvSpPr txBox="1"/>
      </xdr:nvSpPr>
      <xdr:spPr>
        <a:xfrm>
          <a:off x="5740400" y="7431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334272</xdr:rowOff>
    </xdr:from>
    <xdr:to>
      <xdr:col>30</xdr:col>
      <xdr:colOff>25400</xdr:colOff>
      <xdr:row>37</xdr:row>
      <xdr:rowOff>334272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5562600" y="74589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102838</xdr:rowOff>
    </xdr:from>
    <xdr:ext cx="762000" cy="259045"/>
    <xdr:sp macro="" textlink="">
      <xdr:nvSpPr>
        <xdr:cNvPr id="105" name="人口1人当たり決算額の推移最大値テキスト445">
          <a:extLst>
            <a:ext uri="{FF2B5EF4-FFF2-40B4-BE49-F238E27FC236}">
              <a16:creationId xmlns:a16="http://schemas.microsoft.com/office/drawing/2014/main" id="{00000000-0008-0000-0500-000069000000}"/>
            </a:ext>
          </a:extLst>
        </xdr:cNvPr>
        <xdr:cNvSpPr txBox="1"/>
      </xdr:nvSpPr>
      <xdr:spPr>
        <a:xfrm>
          <a:off x="5740400" y="6027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16461</xdr:rowOff>
    </xdr:from>
    <xdr:to>
      <xdr:col>30</xdr:col>
      <xdr:colOff>25400</xdr:colOff>
      <xdr:row>34</xdr:row>
      <xdr:rowOff>16461</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62839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134938</xdr:rowOff>
    </xdr:from>
    <xdr:to>
      <xdr:col>29</xdr:col>
      <xdr:colOff>127000</xdr:colOff>
      <xdr:row>36</xdr:row>
      <xdr:rowOff>143677</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003800" y="7088188"/>
          <a:ext cx="647700" cy="87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128454</xdr:rowOff>
    </xdr:from>
    <xdr:ext cx="762000" cy="259045"/>
    <xdr:sp macro="" textlink="">
      <xdr:nvSpPr>
        <xdr:cNvPr id="108" name="人口1人当たり決算額の推移平均値テキスト445">
          <a:extLst>
            <a:ext uri="{FF2B5EF4-FFF2-40B4-BE49-F238E27FC236}">
              <a16:creationId xmlns:a16="http://schemas.microsoft.com/office/drawing/2014/main" id="{00000000-0008-0000-0500-00006C000000}"/>
            </a:ext>
          </a:extLst>
        </xdr:cNvPr>
        <xdr:cNvSpPr txBox="1"/>
      </xdr:nvSpPr>
      <xdr:spPr>
        <a:xfrm>
          <a:off x="5740400" y="70817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105941</xdr:rowOff>
    </xdr:from>
    <xdr:to>
      <xdr:col>29</xdr:col>
      <xdr:colOff>177800</xdr:colOff>
      <xdr:row>37</xdr:row>
      <xdr:rowOff>36091</xdr:rowOff>
    </xdr:to>
    <xdr:sp macro="" textlink="">
      <xdr:nvSpPr>
        <xdr:cNvPr id="109" name="フローチャート: 判断 108">
          <a:extLst>
            <a:ext uri="{FF2B5EF4-FFF2-40B4-BE49-F238E27FC236}">
              <a16:creationId xmlns:a16="http://schemas.microsoft.com/office/drawing/2014/main" id="{00000000-0008-0000-0500-00006D000000}"/>
            </a:ext>
          </a:extLst>
        </xdr:cNvPr>
        <xdr:cNvSpPr/>
      </xdr:nvSpPr>
      <xdr:spPr bwMode="auto">
        <a:xfrm>
          <a:off x="5600700" y="70591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134938</xdr:rowOff>
    </xdr:from>
    <xdr:to>
      <xdr:col>26</xdr:col>
      <xdr:colOff>50800</xdr:colOff>
      <xdr:row>36</xdr:row>
      <xdr:rowOff>148894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4305300" y="7088188"/>
          <a:ext cx="698500" cy="139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88339</xdr:rowOff>
    </xdr:from>
    <xdr:to>
      <xdr:col>26</xdr:col>
      <xdr:colOff>101600</xdr:colOff>
      <xdr:row>37</xdr:row>
      <xdr:rowOff>18489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4953000" y="704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3266</xdr:rowOff>
    </xdr:from>
    <xdr:ext cx="736600" cy="259045"/>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622800" y="71279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89161</xdr:rowOff>
    </xdr:from>
    <xdr:to>
      <xdr:col>22</xdr:col>
      <xdr:colOff>114300</xdr:colOff>
      <xdr:row>36</xdr:row>
      <xdr:rowOff>148894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3606800" y="7042411"/>
          <a:ext cx="698500" cy="597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135248</xdr:rowOff>
    </xdr:from>
    <xdr:to>
      <xdr:col>22</xdr:col>
      <xdr:colOff>165100</xdr:colOff>
      <xdr:row>37</xdr:row>
      <xdr:rowOff>65398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254500" y="70884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50175</xdr:rowOff>
    </xdr:from>
    <xdr:ext cx="7620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3924300" y="7174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89161</xdr:rowOff>
    </xdr:from>
    <xdr:to>
      <xdr:col>18</xdr:col>
      <xdr:colOff>177800</xdr:colOff>
      <xdr:row>36</xdr:row>
      <xdr:rowOff>114107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2908300" y="7042411"/>
          <a:ext cx="698500" cy="249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153136</xdr:rowOff>
    </xdr:from>
    <xdr:to>
      <xdr:col>19</xdr:col>
      <xdr:colOff>38100</xdr:colOff>
      <xdr:row>37</xdr:row>
      <xdr:rowOff>83286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3556000" y="71063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68063</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225800" y="7192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91716</xdr:rowOff>
    </xdr:from>
    <xdr:to>
      <xdr:col>15</xdr:col>
      <xdr:colOff>101600</xdr:colOff>
      <xdr:row>37</xdr:row>
      <xdr:rowOff>21866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2857500" y="70449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6643</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2527300" y="7131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92877</xdr:rowOff>
    </xdr:from>
    <xdr:to>
      <xdr:col>29</xdr:col>
      <xdr:colOff>177800</xdr:colOff>
      <xdr:row>37</xdr:row>
      <xdr:rowOff>23027</xdr:rowOff>
    </xdr:to>
    <xdr:sp macro="" textlink="">
      <xdr:nvSpPr>
        <xdr:cNvPr id="126" name="楕円 125">
          <a:extLst>
            <a:ext uri="{FF2B5EF4-FFF2-40B4-BE49-F238E27FC236}">
              <a16:creationId xmlns:a16="http://schemas.microsoft.com/office/drawing/2014/main" id="{00000000-0008-0000-0500-00007E000000}"/>
            </a:ext>
          </a:extLst>
        </xdr:cNvPr>
        <xdr:cNvSpPr/>
      </xdr:nvSpPr>
      <xdr:spPr bwMode="auto">
        <a:xfrm>
          <a:off x="5600700" y="70461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280854</xdr:rowOff>
    </xdr:from>
    <xdr:ext cx="762000" cy="259045"/>
    <xdr:sp macro="" textlink="">
      <xdr:nvSpPr>
        <xdr:cNvPr id="127" name="人口1人当たり決算額の推移該当値テキスト445">
          <a:extLst>
            <a:ext uri="{FF2B5EF4-FFF2-40B4-BE49-F238E27FC236}">
              <a16:creationId xmlns:a16="http://schemas.microsoft.com/office/drawing/2014/main" id="{00000000-0008-0000-0500-00007F000000}"/>
            </a:ext>
          </a:extLst>
        </xdr:cNvPr>
        <xdr:cNvSpPr txBox="1"/>
      </xdr:nvSpPr>
      <xdr:spPr>
        <a:xfrm>
          <a:off x="5740400" y="6891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84138</xdr:rowOff>
    </xdr:from>
    <xdr:to>
      <xdr:col>26</xdr:col>
      <xdr:colOff>101600</xdr:colOff>
      <xdr:row>37</xdr:row>
      <xdr:rowOff>14288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4953000" y="70373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195915</xdr:rowOff>
    </xdr:from>
    <xdr:ext cx="7366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622800" y="68062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98094</xdr:rowOff>
    </xdr:from>
    <xdr:to>
      <xdr:col>22</xdr:col>
      <xdr:colOff>165100</xdr:colOff>
      <xdr:row>37</xdr:row>
      <xdr:rowOff>28244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254500" y="70513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209871</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924300" y="6820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38361</xdr:rowOff>
    </xdr:from>
    <xdr:to>
      <xdr:col>19</xdr:col>
      <xdr:colOff>38100</xdr:colOff>
      <xdr:row>36</xdr:row>
      <xdr:rowOff>139961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3556000" y="6991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150138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225800" y="676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63307</xdr:rowOff>
    </xdr:from>
    <xdr:to>
      <xdr:col>15</xdr:col>
      <xdr:colOff>101600</xdr:colOff>
      <xdr:row>36</xdr:row>
      <xdr:rowOff>164907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2857500" y="7016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175084</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527300" y="678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3,162
3,154
121.19
5,575,400
5,013,007
466,956
2,107,165
3,404,131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3180</xdr:rowOff>
    </xdr:from>
    <xdr:to>
      <xdr:col>24</xdr:col>
      <xdr:colOff>62865</xdr:colOff>
      <xdr:row>37</xdr:row>
      <xdr:rowOff>141723</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318130"/>
          <a:ext cx="1270" cy="1167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145550</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489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141723</xdr:rowOff>
    </xdr:from>
    <xdr:to>
      <xdr:col>24</xdr:col>
      <xdr:colOff>152400</xdr:colOff>
      <xdr:row>37</xdr:row>
      <xdr:rowOff>141723</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485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121307</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93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3180</xdr:rowOff>
    </xdr:from>
    <xdr:to>
      <xdr:col>24</xdr:col>
      <xdr:colOff>152400</xdr:colOff>
      <xdr:row>31</xdr:row>
      <xdr:rowOff>3180</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318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150536</xdr:rowOff>
    </xdr:from>
    <xdr:to>
      <xdr:col>24</xdr:col>
      <xdr:colOff>63500</xdr:colOff>
      <xdr:row>37</xdr:row>
      <xdr:rowOff>57453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22736"/>
          <a:ext cx="838200" cy="78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73801</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745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50924</xdr:rowOff>
    </xdr:from>
    <xdr:to>
      <xdr:col>24</xdr:col>
      <xdr:colOff>114300</xdr:colOff>
      <xdr:row>36</xdr:row>
      <xdr:rowOff>152524</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2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57453</xdr:rowOff>
    </xdr:from>
    <xdr:to>
      <xdr:col>19</xdr:col>
      <xdr:colOff>177800</xdr:colOff>
      <xdr:row>37</xdr:row>
      <xdr:rowOff>66458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401103"/>
          <a:ext cx="889000" cy="9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93952</xdr:rowOff>
    </xdr:from>
    <xdr:to>
      <xdr:col>20</xdr:col>
      <xdr:colOff>38100</xdr:colOff>
      <xdr:row>37</xdr:row>
      <xdr:rowOff>24102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66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40629</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041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63260</xdr:rowOff>
    </xdr:from>
    <xdr:to>
      <xdr:col>15</xdr:col>
      <xdr:colOff>50800</xdr:colOff>
      <xdr:row>37</xdr:row>
      <xdr:rowOff>66458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406910"/>
          <a:ext cx="889000" cy="3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122893</xdr:rowOff>
    </xdr:from>
    <xdr:to>
      <xdr:col>15</xdr:col>
      <xdr:colOff>101600</xdr:colOff>
      <xdr:row>37</xdr:row>
      <xdr:rowOff>53043</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95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69570</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070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63260</xdr:rowOff>
    </xdr:from>
    <xdr:to>
      <xdr:col>10</xdr:col>
      <xdr:colOff>114300</xdr:colOff>
      <xdr:row>37</xdr:row>
      <xdr:rowOff>76090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406910"/>
          <a:ext cx="889000" cy="1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136948</xdr:rowOff>
    </xdr:from>
    <xdr:to>
      <xdr:col>10</xdr:col>
      <xdr:colOff>165100</xdr:colOff>
      <xdr:row>37</xdr:row>
      <xdr:rowOff>67098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09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83625</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084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81093</xdr:rowOff>
    </xdr:from>
    <xdr:to>
      <xdr:col>6</xdr:col>
      <xdr:colOff>38100</xdr:colOff>
      <xdr:row>37</xdr:row>
      <xdr:rowOff>11243</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27770</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028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99736</xdr:rowOff>
    </xdr:from>
    <xdr:to>
      <xdr:col>24</xdr:col>
      <xdr:colOff>114300</xdr:colOff>
      <xdr:row>37</xdr:row>
      <xdr:rowOff>29886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7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78163</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50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6653</xdr:rowOff>
    </xdr:from>
    <xdr:to>
      <xdr:col>20</xdr:col>
      <xdr:colOff>38100</xdr:colOff>
      <xdr:row>37</xdr:row>
      <xdr:rowOff>108253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5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99380</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6443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15658</xdr:rowOff>
    </xdr:from>
    <xdr:to>
      <xdr:col>15</xdr:col>
      <xdr:colOff>101600</xdr:colOff>
      <xdr:row>37</xdr:row>
      <xdr:rowOff>117258</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59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108385</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6452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12460</xdr:rowOff>
    </xdr:from>
    <xdr:to>
      <xdr:col>10</xdr:col>
      <xdr:colOff>165100</xdr:colOff>
      <xdr:row>37</xdr:row>
      <xdr:rowOff>114060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5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105187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448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25290</xdr:rowOff>
    </xdr:from>
    <xdr:to>
      <xdr:col>6</xdr:col>
      <xdr:colOff>38100</xdr:colOff>
      <xdr:row>37</xdr:row>
      <xdr:rowOff>126890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6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118017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461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4463</xdr:rowOff>
    </xdr:from>
    <xdr:to>
      <xdr:col>24</xdr:col>
      <xdr:colOff>62865</xdr:colOff>
      <xdr:row>58</xdr:row>
      <xdr:rowOff>74660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8413"/>
          <a:ext cx="1270" cy="12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78487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22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74660</xdr:rowOff>
    </xdr:from>
    <xdr:to>
      <xdr:col>24</xdr:col>
      <xdr:colOff>152400</xdr:colOff>
      <xdr:row>58</xdr:row>
      <xdr:rowOff>74660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8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122590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23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4463</xdr:rowOff>
    </xdr:from>
    <xdr:to>
      <xdr:col>24</xdr:col>
      <xdr:colOff>152400</xdr:colOff>
      <xdr:row>51</xdr:row>
      <xdr:rowOff>4463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8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106158</xdr:rowOff>
    </xdr:from>
    <xdr:to>
      <xdr:col>24</xdr:col>
      <xdr:colOff>63500</xdr:colOff>
      <xdr:row>57</xdr:row>
      <xdr:rowOff>140193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78808"/>
          <a:ext cx="838200" cy="34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164659</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944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141782</xdr:rowOff>
    </xdr:from>
    <xdr:to>
      <xdr:col>24</xdr:col>
      <xdr:colOff>114300</xdr:colOff>
      <xdr:row>57</xdr:row>
      <xdr:rowOff>71932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2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140193</xdr:rowOff>
    </xdr:from>
    <xdr:to>
      <xdr:col>19</xdr:col>
      <xdr:colOff>177800</xdr:colOff>
      <xdr:row>57</xdr:row>
      <xdr:rowOff>166405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912843"/>
          <a:ext cx="889000" cy="26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4460</xdr:rowOff>
    </xdr:from>
    <xdr:to>
      <xdr:col>20</xdr:col>
      <xdr:colOff>38100</xdr:colOff>
      <xdr:row>57</xdr:row>
      <xdr:rowOff>106060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7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122587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52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141049</xdr:rowOff>
    </xdr:from>
    <xdr:to>
      <xdr:col>15</xdr:col>
      <xdr:colOff>50800</xdr:colOff>
      <xdr:row>57</xdr:row>
      <xdr:rowOff>166405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913699"/>
          <a:ext cx="889000" cy="2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16491</xdr:rowOff>
    </xdr:from>
    <xdr:to>
      <xdr:col>15</xdr:col>
      <xdr:colOff>101600</xdr:colOff>
      <xdr:row>57</xdr:row>
      <xdr:rowOff>118091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8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134618</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64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131870</xdr:rowOff>
    </xdr:from>
    <xdr:to>
      <xdr:col>10</xdr:col>
      <xdr:colOff>114300</xdr:colOff>
      <xdr:row>57</xdr:row>
      <xdr:rowOff>141049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904520"/>
          <a:ext cx="889000" cy="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30786</xdr:rowOff>
    </xdr:from>
    <xdr:to>
      <xdr:col>10</xdr:col>
      <xdr:colOff>165100</xdr:colOff>
      <xdr:row>57</xdr:row>
      <xdr:rowOff>132386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0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148913</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786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25534</xdr:rowOff>
    </xdr:from>
    <xdr:to>
      <xdr:col>6</xdr:col>
      <xdr:colOff>38100</xdr:colOff>
      <xdr:row>57</xdr:row>
      <xdr:rowOff>127134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143661</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573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55358</xdr:rowOff>
    </xdr:from>
    <xdr:to>
      <xdr:col>24</xdr:col>
      <xdr:colOff>114300</xdr:colOff>
      <xdr:row>57</xdr:row>
      <xdr:rowOff>156958</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28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33785</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0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89393</xdr:rowOff>
    </xdr:from>
    <xdr:to>
      <xdr:col>20</xdr:col>
      <xdr:colOff>38100</xdr:colOff>
      <xdr:row>58</xdr:row>
      <xdr:rowOff>19543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62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10670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54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115605</xdr:rowOff>
    </xdr:from>
    <xdr:to>
      <xdr:col>15</xdr:col>
      <xdr:colOff>101600</xdr:colOff>
      <xdr:row>58</xdr:row>
      <xdr:rowOff>45755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36882</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80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90249</xdr:rowOff>
    </xdr:from>
    <xdr:to>
      <xdr:col>10</xdr:col>
      <xdr:colOff>165100</xdr:colOff>
      <xdr:row>58</xdr:row>
      <xdr:rowOff>20399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6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11526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55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81070</xdr:rowOff>
    </xdr:from>
    <xdr:to>
      <xdr:col>6</xdr:col>
      <xdr:colOff>38100</xdr:colOff>
      <xdr:row>58</xdr:row>
      <xdr:rowOff>11220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5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2347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46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45242</xdr:rowOff>
    </xdr:from>
    <xdr:to>
      <xdr:col>24</xdr:col>
      <xdr:colOff>62865</xdr:colOff>
      <xdr:row>78</xdr:row>
      <xdr:rowOff>126890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046742"/>
          <a:ext cx="1270" cy="1453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130717</xdr:rowOff>
    </xdr:from>
    <xdr:ext cx="469744"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0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126890</xdr:rowOff>
    </xdr:from>
    <xdr:to>
      <xdr:col>24</xdr:col>
      <xdr:colOff>152400</xdr:colOff>
      <xdr:row>78</xdr:row>
      <xdr:rowOff>126890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163369</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1821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45242</xdr:rowOff>
    </xdr:from>
    <xdr:to>
      <xdr:col>24</xdr:col>
      <xdr:colOff>152400</xdr:colOff>
      <xdr:row>70</xdr:row>
      <xdr:rowOff>45242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046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151459</xdr:rowOff>
    </xdr:from>
    <xdr:to>
      <xdr:col>24</xdr:col>
      <xdr:colOff>63500</xdr:colOff>
      <xdr:row>78</xdr:row>
      <xdr:rowOff>53426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53109"/>
          <a:ext cx="838200" cy="73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124423</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2983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101546</xdr:rowOff>
    </xdr:from>
    <xdr:to>
      <xdr:col>24</xdr:col>
      <xdr:colOff>114300</xdr:colOff>
      <xdr:row>77</xdr:row>
      <xdr:rowOff>31696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13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151459</xdr:rowOff>
    </xdr:from>
    <xdr:to>
      <xdr:col>19</xdr:col>
      <xdr:colOff>177800</xdr:colOff>
      <xdr:row>77</xdr:row>
      <xdr:rowOff>154925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53109"/>
          <a:ext cx="889000" cy="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17111</xdr:rowOff>
    </xdr:from>
    <xdr:to>
      <xdr:col>20</xdr:col>
      <xdr:colOff>38100</xdr:colOff>
      <xdr:row>77</xdr:row>
      <xdr:rowOff>118711</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18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135238</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299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154925</xdr:rowOff>
    </xdr:from>
    <xdr:to>
      <xdr:col>15</xdr:col>
      <xdr:colOff>50800</xdr:colOff>
      <xdr:row>78</xdr:row>
      <xdr:rowOff>92325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56575"/>
          <a:ext cx="889000" cy="108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22541</xdr:rowOff>
    </xdr:from>
    <xdr:to>
      <xdr:col>15</xdr:col>
      <xdr:colOff>101600</xdr:colOff>
      <xdr:row>77</xdr:row>
      <xdr:rowOff>124141</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2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140668</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299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92325</xdr:rowOff>
    </xdr:from>
    <xdr:to>
      <xdr:col>10</xdr:col>
      <xdr:colOff>114300</xdr:colOff>
      <xdr:row>78</xdr:row>
      <xdr:rowOff>97354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465425"/>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25724</xdr:rowOff>
    </xdr:from>
    <xdr:to>
      <xdr:col>10</xdr:col>
      <xdr:colOff>165100</xdr:colOff>
      <xdr:row>77</xdr:row>
      <xdr:rowOff>127324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2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143851</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02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132764</xdr:rowOff>
    </xdr:from>
    <xdr:to>
      <xdr:col>6</xdr:col>
      <xdr:colOff>38100</xdr:colOff>
      <xdr:row>77</xdr:row>
      <xdr:rowOff>62914</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16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79441</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293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2626</xdr:rowOff>
    </xdr:from>
    <xdr:to>
      <xdr:col>24</xdr:col>
      <xdr:colOff>114300</xdr:colOff>
      <xdr:row>78</xdr:row>
      <xdr:rowOff>104226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7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89003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90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100659</xdr:rowOff>
    </xdr:from>
    <xdr:to>
      <xdr:col>20</xdr:col>
      <xdr:colOff>38100</xdr:colOff>
      <xdr:row>78</xdr:row>
      <xdr:rowOff>30809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0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21936</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395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104125</xdr:rowOff>
    </xdr:from>
    <xdr:to>
      <xdr:col>15</xdr:col>
      <xdr:colOff>101600</xdr:colOff>
      <xdr:row>78</xdr:row>
      <xdr:rowOff>34275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0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25402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398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41525</xdr:rowOff>
    </xdr:from>
    <xdr:to>
      <xdr:col>10</xdr:col>
      <xdr:colOff>165100</xdr:colOff>
      <xdr:row>78</xdr:row>
      <xdr:rowOff>143125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1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134252</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0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46554</xdr:rowOff>
    </xdr:from>
    <xdr:to>
      <xdr:col>6</xdr:col>
      <xdr:colOff>38100</xdr:colOff>
      <xdr:row>78</xdr:row>
      <xdr:rowOff>148154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1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139281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1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162082</xdr:rowOff>
    </xdr:from>
    <xdr:to>
      <xdr:col>24</xdr:col>
      <xdr:colOff>62865</xdr:colOff>
      <xdr:row>99</xdr:row>
      <xdr:rowOff>81592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92582"/>
          <a:ext cx="1270" cy="146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85419</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058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81592</xdr:rowOff>
    </xdr:from>
    <xdr:to>
      <xdr:col>24</xdr:col>
      <xdr:colOff>152400</xdr:colOff>
      <xdr:row>99</xdr:row>
      <xdr:rowOff>81592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055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108759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367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162082</xdr:rowOff>
    </xdr:from>
    <xdr:to>
      <xdr:col>24</xdr:col>
      <xdr:colOff>152400</xdr:colOff>
      <xdr:row>90</xdr:row>
      <xdr:rowOff>162082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92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7993</xdr:rowOff>
    </xdr:from>
    <xdr:to>
      <xdr:col>24</xdr:col>
      <xdr:colOff>63500</xdr:colOff>
      <xdr:row>91</xdr:row>
      <xdr:rowOff>135378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609943"/>
          <a:ext cx="838200" cy="127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49627</xdr:rowOff>
    </xdr:from>
    <xdr:ext cx="534377"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37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71200</xdr:rowOff>
    </xdr:from>
    <xdr:to>
      <xdr:col>24</xdr:col>
      <xdr:colOff>114300</xdr:colOff>
      <xdr:row>96</xdr:row>
      <xdr:rowOff>1350</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58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135378</xdr:rowOff>
    </xdr:from>
    <xdr:to>
      <xdr:col>19</xdr:col>
      <xdr:colOff>177800</xdr:colOff>
      <xdr:row>91</xdr:row>
      <xdr:rowOff>168514</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737328"/>
          <a:ext cx="889000" cy="3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89999</xdr:rowOff>
    </xdr:from>
    <xdr:to>
      <xdr:col>20</xdr:col>
      <xdr:colOff>38100</xdr:colOff>
      <xdr:row>96</xdr:row>
      <xdr:rowOff>20149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37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11276</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470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90</xdr:row>
      <xdr:rowOff>86708</xdr:rowOff>
    </xdr:from>
    <xdr:to>
      <xdr:col>15</xdr:col>
      <xdr:colOff>50800</xdr:colOff>
      <xdr:row>91</xdr:row>
      <xdr:rowOff>168514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517208"/>
          <a:ext cx="889000" cy="25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27081</xdr:rowOff>
    </xdr:from>
    <xdr:to>
      <xdr:col>15</xdr:col>
      <xdr:colOff>101600</xdr:colOff>
      <xdr:row>96</xdr:row>
      <xdr:rowOff>128681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86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119808</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57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90</xdr:row>
      <xdr:rowOff>86708</xdr:rowOff>
    </xdr:from>
    <xdr:to>
      <xdr:col>10</xdr:col>
      <xdr:colOff>114300</xdr:colOff>
      <xdr:row>92</xdr:row>
      <xdr:rowOff>102068</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517208"/>
          <a:ext cx="889000" cy="35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106665</xdr:rowOff>
    </xdr:from>
    <xdr:to>
      <xdr:col>10</xdr:col>
      <xdr:colOff>165100</xdr:colOff>
      <xdr:row>96</xdr:row>
      <xdr:rowOff>36815</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39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27942</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52111" y="1648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109365</xdr:rowOff>
    </xdr:from>
    <xdr:to>
      <xdr:col>6</xdr:col>
      <xdr:colOff>38100</xdr:colOff>
      <xdr:row>97</xdr:row>
      <xdr:rowOff>39515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30642</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661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90</xdr:row>
      <xdr:rowOff>128643</xdr:rowOff>
    </xdr:from>
    <xdr:to>
      <xdr:col>24</xdr:col>
      <xdr:colOff>114300</xdr:colOff>
      <xdr:row>91</xdr:row>
      <xdr:rowOff>58793</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55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64307</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494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84578</xdr:rowOff>
    </xdr:from>
    <xdr:to>
      <xdr:col>20</xdr:col>
      <xdr:colOff>38100</xdr:colOff>
      <xdr:row>92</xdr:row>
      <xdr:rowOff>14728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68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31255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461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117714</xdr:rowOff>
    </xdr:from>
    <xdr:to>
      <xdr:col>15</xdr:col>
      <xdr:colOff>101600</xdr:colOff>
      <xdr:row>92</xdr:row>
      <xdr:rowOff>47864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571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90</xdr:row>
      <xdr:rowOff>64391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49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35908</xdr:rowOff>
    </xdr:from>
    <xdr:to>
      <xdr:col>10</xdr:col>
      <xdr:colOff>165100</xdr:colOff>
      <xdr:row>90</xdr:row>
      <xdr:rowOff>137508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466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88</xdr:row>
      <xdr:rowOff>154035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241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51268</xdr:rowOff>
    </xdr:from>
    <xdr:to>
      <xdr:col>6</xdr:col>
      <xdr:colOff>38100</xdr:colOff>
      <xdr:row>92</xdr:row>
      <xdr:rowOff>152868</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582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90</xdr:row>
      <xdr:rowOff>169395</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5599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98920</xdr:rowOff>
    </xdr:from>
    <xdr:to>
      <xdr:col>54</xdr:col>
      <xdr:colOff>189865</xdr:colOff>
      <xdr:row>37</xdr:row>
      <xdr:rowOff>129136</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42420"/>
          <a:ext cx="1270" cy="12303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132963</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476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129136</xdr:rowOff>
    </xdr:from>
    <xdr:to>
      <xdr:col>55</xdr:col>
      <xdr:colOff>88900</xdr:colOff>
      <xdr:row>37</xdr:row>
      <xdr:rowOff>129136</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47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45597</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176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617,839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98920</xdr:rowOff>
    </xdr:from>
    <xdr:to>
      <xdr:col>55</xdr:col>
      <xdr:colOff>88900</xdr:colOff>
      <xdr:row>30</xdr:row>
      <xdr:rowOff>98920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4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6243</xdr:rowOff>
    </xdr:from>
    <xdr:to>
      <xdr:col>55</xdr:col>
      <xdr:colOff>0</xdr:colOff>
      <xdr:row>36</xdr:row>
      <xdr:rowOff>159673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178443"/>
          <a:ext cx="838200" cy="15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81700</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59110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58823</xdr:rowOff>
    </xdr:from>
    <xdr:to>
      <xdr:col>55</xdr:col>
      <xdr:colOff>50800</xdr:colOff>
      <xdr:row>35</xdr:row>
      <xdr:rowOff>160423</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0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128117</xdr:rowOff>
    </xdr:from>
    <xdr:to>
      <xdr:col>50</xdr:col>
      <xdr:colOff>114300</xdr:colOff>
      <xdr:row>36</xdr:row>
      <xdr:rowOff>159673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00317"/>
          <a:ext cx="889000" cy="31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158918</xdr:rowOff>
    </xdr:from>
    <xdr:to>
      <xdr:col>50</xdr:col>
      <xdr:colOff>165100</xdr:colOff>
      <xdr:row>36</xdr:row>
      <xdr:rowOff>89068</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15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105595</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5934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128117</xdr:rowOff>
    </xdr:from>
    <xdr:to>
      <xdr:col>45</xdr:col>
      <xdr:colOff>177800</xdr:colOff>
      <xdr:row>37</xdr:row>
      <xdr:rowOff>31890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00317"/>
          <a:ext cx="889000" cy="7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166329</xdr:rowOff>
    </xdr:from>
    <xdr:to>
      <xdr:col>46</xdr:col>
      <xdr:colOff>38100</xdr:colOff>
      <xdr:row>36</xdr:row>
      <xdr:rowOff>96479</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16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113006</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5942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155039</xdr:rowOff>
    </xdr:from>
    <xdr:to>
      <xdr:col>41</xdr:col>
      <xdr:colOff>50800</xdr:colOff>
      <xdr:row>37</xdr:row>
      <xdr:rowOff>31890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55789"/>
          <a:ext cx="889000" cy="21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36823</xdr:rowOff>
    </xdr:from>
    <xdr:to>
      <xdr:col>41</xdr:col>
      <xdr:colOff>101600</xdr:colOff>
      <xdr:row>36</xdr:row>
      <xdr:rowOff>138423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0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154950</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5984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4005</xdr:rowOff>
    </xdr:from>
    <xdr:to>
      <xdr:col>36</xdr:col>
      <xdr:colOff>165100</xdr:colOff>
      <xdr:row>34</xdr:row>
      <xdr:rowOff>105605</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833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122132</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5608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126893</xdr:rowOff>
    </xdr:from>
    <xdr:to>
      <xdr:col>55</xdr:col>
      <xdr:colOff>50800</xdr:colOff>
      <xdr:row>36</xdr:row>
      <xdr:rowOff>57043</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12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105320</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106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108873</xdr:rowOff>
    </xdr:from>
    <xdr:to>
      <xdr:col>50</xdr:col>
      <xdr:colOff>165100</xdr:colOff>
      <xdr:row>37</xdr:row>
      <xdr:rowOff>39023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8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30150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373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77317</xdr:rowOff>
    </xdr:from>
    <xdr:to>
      <xdr:col>46</xdr:col>
      <xdr:colOff>38100</xdr:colOff>
      <xdr:row>37</xdr:row>
      <xdr:rowOff>7467</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4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170044</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342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152540</xdr:rowOff>
    </xdr:from>
    <xdr:to>
      <xdr:col>41</xdr:col>
      <xdr:colOff>101600</xdr:colOff>
      <xdr:row>37</xdr:row>
      <xdr:rowOff>82690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2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73817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17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104239</xdr:rowOff>
    </xdr:from>
    <xdr:to>
      <xdr:col>36</xdr:col>
      <xdr:colOff>165100</xdr:colOff>
      <xdr:row>36</xdr:row>
      <xdr:rowOff>34389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0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25516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6197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105042</xdr:rowOff>
    </xdr:from>
    <xdr:to>
      <xdr:col>54</xdr:col>
      <xdr:colOff>189865</xdr:colOff>
      <xdr:row>59</xdr:row>
      <xdr:rowOff>17278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48992"/>
          <a:ext cx="1270" cy="128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21105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13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17278</xdr:rowOff>
    </xdr:from>
    <xdr:to>
      <xdr:col>55</xdr:col>
      <xdr:colOff>88900</xdr:colOff>
      <xdr:row>59</xdr:row>
      <xdr:rowOff>17278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132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51719</xdr:rowOff>
    </xdr:from>
    <xdr:ext cx="690189"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24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105042</xdr:rowOff>
    </xdr:from>
    <xdr:to>
      <xdr:col>55</xdr:col>
      <xdr:colOff>88900</xdr:colOff>
      <xdr:row>51</xdr:row>
      <xdr:rowOff>105042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48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142043</xdr:rowOff>
    </xdr:from>
    <xdr:to>
      <xdr:col>55</xdr:col>
      <xdr:colOff>0</xdr:colOff>
      <xdr:row>58</xdr:row>
      <xdr:rowOff>169851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10086143"/>
          <a:ext cx="838200" cy="27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88091</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8607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65214</xdr:rowOff>
    </xdr:from>
    <xdr:to>
      <xdr:col>55</xdr:col>
      <xdr:colOff>50800</xdr:colOff>
      <xdr:row>58</xdr:row>
      <xdr:rowOff>166814</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10009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152435</xdr:rowOff>
    </xdr:from>
    <xdr:to>
      <xdr:col>50</xdr:col>
      <xdr:colOff>114300</xdr:colOff>
      <xdr:row>58</xdr:row>
      <xdr:rowOff>169851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10096535"/>
          <a:ext cx="889000" cy="17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57219</xdr:rowOff>
    </xdr:from>
    <xdr:to>
      <xdr:col>50</xdr:col>
      <xdr:colOff>165100</xdr:colOff>
      <xdr:row>58</xdr:row>
      <xdr:rowOff>158819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100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3896</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776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152435</xdr:rowOff>
    </xdr:from>
    <xdr:to>
      <xdr:col>45</xdr:col>
      <xdr:colOff>177800</xdr:colOff>
      <xdr:row>59</xdr:row>
      <xdr:rowOff>26113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10096535"/>
          <a:ext cx="889000" cy="4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59113</xdr:rowOff>
    </xdr:from>
    <xdr:to>
      <xdr:col>46</xdr:col>
      <xdr:colOff>38100</xdr:colOff>
      <xdr:row>58</xdr:row>
      <xdr:rowOff>160713</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1000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5790</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50795" y="9778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4143</xdr:rowOff>
    </xdr:from>
    <xdr:to>
      <xdr:col>41</xdr:col>
      <xdr:colOff>50800</xdr:colOff>
      <xdr:row>59</xdr:row>
      <xdr:rowOff>26113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10119693"/>
          <a:ext cx="889000" cy="21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39360</xdr:rowOff>
    </xdr:from>
    <xdr:to>
      <xdr:col>41</xdr:col>
      <xdr:colOff>101600</xdr:colOff>
      <xdr:row>58</xdr:row>
      <xdr:rowOff>140960</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98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157487</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61795" y="975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50405</xdr:rowOff>
    </xdr:from>
    <xdr:to>
      <xdr:col>36</xdr:col>
      <xdr:colOff>165100</xdr:colOff>
      <xdr:row>58</xdr:row>
      <xdr:rowOff>152005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99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168532</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769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91243</xdr:rowOff>
    </xdr:from>
    <xdr:to>
      <xdr:col>55</xdr:col>
      <xdr:colOff>50800</xdr:colOff>
      <xdr:row>59</xdr:row>
      <xdr:rowOff>21393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1003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43640</xdr:rowOff>
    </xdr:from>
    <xdr:ext cx="599010"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987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119051</xdr:rowOff>
    </xdr:from>
    <xdr:to>
      <xdr:col>50</xdr:col>
      <xdr:colOff>165100</xdr:colOff>
      <xdr:row>59</xdr:row>
      <xdr:rowOff>49201</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1006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40328</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39795" y="1015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101635</xdr:rowOff>
    </xdr:from>
    <xdr:to>
      <xdr:col>46</xdr:col>
      <xdr:colOff>38100</xdr:colOff>
      <xdr:row>59</xdr:row>
      <xdr:rowOff>31785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1004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22912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50795" y="10138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146763</xdr:rowOff>
    </xdr:from>
    <xdr:to>
      <xdr:col>41</xdr:col>
      <xdr:colOff>101600</xdr:colOff>
      <xdr:row>59</xdr:row>
      <xdr:rowOff>76913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10090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68040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183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124793</xdr:rowOff>
    </xdr:from>
    <xdr:to>
      <xdr:col>36</xdr:col>
      <xdr:colOff>165100</xdr:colOff>
      <xdr:row>59</xdr:row>
      <xdr:rowOff>54943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10068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46070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672795" y="10161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101378</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02878"/>
          <a:ext cx="1270" cy="1409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48055</xdr:rowOff>
    </xdr:from>
    <xdr:ext cx="599010"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878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101378</xdr:rowOff>
    </xdr:from>
    <xdr:to>
      <xdr:col>55</xdr:col>
      <xdr:colOff>88900</xdr:colOff>
      <xdr:row>70</xdr:row>
      <xdr:rowOff>101378</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02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75186</xdr:rowOff>
    </xdr:from>
    <xdr:to>
      <xdr:col>55</xdr:col>
      <xdr:colOff>0</xdr:colOff>
      <xdr:row>78</xdr:row>
      <xdr:rowOff>112020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3448286"/>
          <a:ext cx="838200" cy="3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90885</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1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68008</xdr:rowOff>
    </xdr:from>
    <xdr:to>
      <xdr:col>55</xdr:col>
      <xdr:colOff>50800</xdr:colOff>
      <xdr:row>77</xdr:row>
      <xdr:rowOff>169608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26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112020</xdr:rowOff>
    </xdr:from>
    <xdr:to>
      <xdr:col>50</xdr:col>
      <xdr:colOff>114300</xdr:colOff>
      <xdr:row>78</xdr:row>
      <xdr:rowOff>128553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3485120"/>
          <a:ext cx="889000" cy="16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30060</xdr:rowOff>
    </xdr:from>
    <xdr:to>
      <xdr:col>50</xdr:col>
      <xdr:colOff>165100</xdr:colOff>
      <xdr:row>77</xdr:row>
      <xdr:rowOff>131660</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3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75</xdr:row>
      <xdr:rowOff>148187</xdr:rowOff>
    </xdr:from>
    <xdr:ext cx="599010"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39795" y="13006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117983</xdr:rowOff>
    </xdr:from>
    <xdr:to>
      <xdr:col>45</xdr:col>
      <xdr:colOff>177800</xdr:colOff>
      <xdr:row>78</xdr:row>
      <xdr:rowOff>128553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7861300" y="13491083"/>
          <a:ext cx="889000" cy="1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9827</xdr:rowOff>
    </xdr:from>
    <xdr:to>
      <xdr:col>46</xdr:col>
      <xdr:colOff>38100</xdr:colOff>
      <xdr:row>77</xdr:row>
      <xdr:rowOff>111427</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11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127954</xdr:rowOff>
    </xdr:from>
    <xdr:ext cx="599010"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50795" y="12986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103605</xdr:rowOff>
    </xdr:from>
    <xdr:to>
      <xdr:col>41</xdr:col>
      <xdr:colOff>50800</xdr:colOff>
      <xdr:row>78</xdr:row>
      <xdr:rowOff>117983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476705"/>
          <a:ext cx="889000" cy="14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155688</xdr:rowOff>
    </xdr:from>
    <xdr:to>
      <xdr:col>41</xdr:col>
      <xdr:colOff>101600</xdr:colOff>
      <xdr:row>77</xdr:row>
      <xdr:rowOff>85838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185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75</xdr:row>
      <xdr:rowOff>102364</xdr:rowOff>
    </xdr:from>
    <xdr:ext cx="59901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61795" y="12961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78408</xdr:rowOff>
    </xdr:from>
    <xdr:to>
      <xdr:col>36</xdr:col>
      <xdr:colOff>165100</xdr:colOff>
      <xdr:row>78</xdr:row>
      <xdr:rowOff>8558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280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25085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055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24386</xdr:rowOff>
    </xdr:from>
    <xdr:to>
      <xdr:col>55</xdr:col>
      <xdr:colOff>50800</xdr:colOff>
      <xdr:row>78</xdr:row>
      <xdr:rowOff>125986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339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110763</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3312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61220</xdr:rowOff>
    </xdr:from>
    <xdr:to>
      <xdr:col>50</xdr:col>
      <xdr:colOff>165100</xdr:colOff>
      <xdr:row>78</xdr:row>
      <xdr:rowOff>162820</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3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153947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352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77753</xdr:rowOff>
    </xdr:from>
    <xdr:to>
      <xdr:col>46</xdr:col>
      <xdr:colOff>38100</xdr:colOff>
      <xdr:row>79</xdr:row>
      <xdr:rowOff>7903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450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170480</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15428" y="13543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67183</xdr:rowOff>
    </xdr:from>
    <xdr:to>
      <xdr:col>41</xdr:col>
      <xdr:colOff>101600</xdr:colOff>
      <xdr:row>78</xdr:row>
      <xdr:rowOff>168783</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440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159910</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26428" y="1353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52805</xdr:rowOff>
    </xdr:from>
    <xdr:to>
      <xdr:col>36</xdr:col>
      <xdr:colOff>165100</xdr:colOff>
      <xdr:row>78</xdr:row>
      <xdr:rowOff>154405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342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145532</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3518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118263</xdr:rowOff>
    </xdr:from>
    <xdr:to>
      <xdr:col>54</xdr:col>
      <xdr:colOff>189865</xdr:colOff>
      <xdr:row>98</xdr:row>
      <xdr:rowOff>101352</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48763"/>
          <a:ext cx="1270" cy="1354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105179</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907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101352</xdr:rowOff>
    </xdr:from>
    <xdr:to>
      <xdr:col>55</xdr:col>
      <xdr:colOff>88900</xdr:colOff>
      <xdr:row>98</xdr:row>
      <xdr:rowOff>101352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903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64940</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323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609,378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118263</xdr:rowOff>
    </xdr:from>
    <xdr:to>
      <xdr:col>55</xdr:col>
      <xdr:colOff>88900</xdr:colOff>
      <xdr:row>90</xdr:row>
      <xdr:rowOff>118263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4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37148</xdr:rowOff>
    </xdr:from>
    <xdr:to>
      <xdr:col>55</xdr:col>
      <xdr:colOff>0</xdr:colOff>
      <xdr:row>97</xdr:row>
      <xdr:rowOff>79167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6667798"/>
          <a:ext cx="838200" cy="4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130159</xdr:rowOff>
    </xdr:from>
    <xdr:ext cx="599010"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417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107282</xdr:rowOff>
    </xdr:from>
    <xdr:to>
      <xdr:col>55</xdr:col>
      <xdr:colOff>50800</xdr:colOff>
      <xdr:row>97</xdr:row>
      <xdr:rowOff>37432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68556</xdr:rowOff>
    </xdr:from>
    <xdr:to>
      <xdr:col>50</xdr:col>
      <xdr:colOff>114300</xdr:colOff>
      <xdr:row>97</xdr:row>
      <xdr:rowOff>79167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8750300" y="16699206"/>
          <a:ext cx="889000" cy="10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91467</xdr:rowOff>
    </xdr:from>
    <xdr:to>
      <xdr:col>50</xdr:col>
      <xdr:colOff>165100</xdr:colOff>
      <xdr:row>97</xdr:row>
      <xdr:rowOff>21617</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0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38144</xdr:rowOff>
    </xdr:from>
    <xdr:ext cx="599010"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39795" y="163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68556</xdr:rowOff>
    </xdr:from>
    <xdr:to>
      <xdr:col>45</xdr:col>
      <xdr:colOff>177800</xdr:colOff>
      <xdr:row>98</xdr:row>
      <xdr:rowOff>53955</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7861300" y="16699206"/>
          <a:ext cx="889000" cy="156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136037</xdr:rowOff>
    </xdr:from>
    <xdr:to>
      <xdr:col>46</xdr:col>
      <xdr:colOff>38100</xdr:colOff>
      <xdr:row>97</xdr:row>
      <xdr:rowOff>66187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59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82714</xdr:rowOff>
    </xdr:from>
    <xdr:ext cx="59901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50795" y="16370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112494</xdr:rowOff>
    </xdr:from>
    <xdr:to>
      <xdr:col>41</xdr:col>
      <xdr:colOff>50800</xdr:colOff>
      <xdr:row>98</xdr:row>
      <xdr:rowOff>53955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743144"/>
          <a:ext cx="889000" cy="112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169948</xdr:rowOff>
    </xdr:from>
    <xdr:to>
      <xdr:col>41</xdr:col>
      <xdr:colOff>101600</xdr:colOff>
      <xdr:row>96</xdr:row>
      <xdr:rowOff>100098</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457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116625</xdr:rowOff>
    </xdr:from>
    <xdr:ext cx="59901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61795" y="16232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20532</xdr:rowOff>
    </xdr:from>
    <xdr:to>
      <xdr:col>36</xdr:col>
      <xdr:colOff>165100</xdr:colOff>
      <xdr:row>96</xdr:row>
      <xdr:rowOff>122132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479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94</xdr:row>
      <xdr:rowOff>138659</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672795" y="16254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157798</xdr:rowOff>
    </xdr:from>
    <xdr:to>
      <xdr:col>55</xdr:col>
      <xdr:colOff>50800</xdr:colOff>
      <xdr:row>97</xdr:row>
      <xdr:rowOff>87948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61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136225</xdr:rowOff>
    </xdr:from>
    <xdr:ext cx="599010"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595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28367</xdr:rowOff>
    </xdr:from>
    <xdr:to>
      <xdr:col>50</xdr:col>
      <xdr:colOff>165100</xdr:colOff>
      <xdr:row>97</xdr:row>
      <xdr:rowOff>129967</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65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97</xdr:row>
      <xdr:rowOff>121094</xdr:rowOff>
    </xdr:from>
    <xdr:ext cx="59901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39795" y="16751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17756</xdr:rowOff>
    </xdr:from>
    <xdr:to>
      <xdr:col>46</xdr:col>
      <xdr:colOff>38100</xdr:colOff>
      <xdr:row>97</xdr:row>
      <xdr:rowOff>119356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64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110483</xdr:rowOff>
    </xdr:from>
    <xdr:ext cx="59901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50795" y="16741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3155</xdr:rowOff>
    </xdr:from>
    <xdr:to>
      <xdr:col>41</xdr:col>
      <xdr:colOff>101600</xdr:colOff>
      <xdr:row>98</xdr:row>
      <xdr:rowOff>104755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80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95882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89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61694</xdr:rowOff>
    </xdr:from>
    <xdr:to>
      <xdr:col>36</xdr:col>
      <xdr:colOff>165100</xdr:colOff>
      <xdr:row>97</xdr:row>
      <xdr:rowOff>163294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69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154421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785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災害復旧事業費グラフ枠">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163410</xdr:rowOff>
    </xdr:from>
    <xdr:to>
      <xdr:col>85</xdr:col>
      <xdr:colOff>126364</xdr:colOff>
      <xdr:row>39</xdr:row>
      <xdr:rowOff>44450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flipV="1">
          <a:off x="16317595" y="5135460"/>
          <a:ext cx="1269" cy="1595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09" name="災害復旧事業費最小値テキスト">
          <a:extLst>
            <a:ext uri="{FF2B5EF4-FFF2-40B4-BE49-F238E27FC236}">
              <a16:creationId xmlns:a16="http://schemas.microsoft.com/office/drawing/2014/main" id="{00000000-0008-0000-0600-0000FD01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110087</xdr:rowOff>
    </xdr:from>
    <xdr:ext cx="599010" cy="259045"/>
    <xdr:sp macro="" textlink="">
      <xdr:nvSpPr>
        <xdr:cNvPr id="511" name="災害復旧事業費最大値テキスト">
          <a:extLst>
            <a:ext uri="{FF2B5EF4-FFF2-40B4-BE49-F238E27FC236}">
              <a16:creationId xmlns:a16="http://schemas.microsoft.com/office/drawing/2014/main" id="{00000000-0008-0000-0600-0000FF010000}"/>
            </a:ext>
          </a:extLst>
        </xdr:cNvPr>
        <xdr:cNvSpPr txBox="1"/>
      </xdr:nvSpPr>
      <xdr:spPr>
        <a:xfrm>
          <a:off x="16370300" y="491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163410</xdr:rowOff>
    </xdr:from>
    <xdr:to>
      <xdr:col>86</xdr:col>
      <xdr:colOff>25400</xdr:colOff>
      <xdr:row>29</xdr:row>
      <xdr:rowOff>163410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5135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39341</xdr:rowOff>
    </xdr:from>
    <xdr:to>
      <xdr:col>85</xdr:col>
      <xdr:colOff>127000</xdr:colOff>
      <xdr:row>33</xdr:row>
      <xdr:rowOff>78206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5481300" y="5697191"/>
          <a:ext cx="838200" cy="3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19866</xdr:rowOff>
    </xdr:from>
    <xdr:ext cx="534377" cy="259045"/>
    <xdr:sp macro="" textlink="">
      <xdr:nvSpPr>
        <xdr:cNvPr id="514" name="災害復旧事業費平均値テキスト">
          <a:extLst>
            <a:ext uri="{FF2B5EF4-FFF2-40B4-BE49-F238E27FC236}">
              <a16:creationId xmlns:a16="http://schemas.microsoft.com/office/drawing/2014/main" id="{00000000-0008-0000-0600-000002020000}"/>
            </a:ext>
          </a:extLst>
        </xdr:cNvPr>
        <xdr:cNvSpPr txBox="1"/>
      </xdr:nvSpPr>
      <xdr:spPr>
        <a:xfrm>
          <a:off x="16370300" y="6534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41439</xdr:rowOff>
    </xdr:from>
    <xdr:to>
      <xdr:col>85</xdr:col>
      <xdr:colOff>177800</xdr:colOff>
      <xdr:row>38</xdr:row>
      <xdr:rowOff>143039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6268700" y="6556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3748</xdr:rowOff>
    </xdr:from>
    <xdr:to>
      <xdr:col>81</xdr:col>
      <xdr:colOff>50800</xdr:colOff>
      <xdr:row>33</xdr:row>
      <xdr:rowOff>78206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4592300" y="5661598"/>
          <a:ext cx="889000" cy="7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18682</xdr:rowOff>
    </xdr:from>
    <xdr:to>
      <xdr:col>81</xdr:col>
      <xdr:colOff>101600</xdr:colOff>
      <xdr:row>38</xdr:row>
      <xdr:rowOff>120282</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5430500" y="653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111409</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5214111" y="662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139540</xdr:rowOff>
    </xdr:from>
    <xdr:to>
      <xdr:col>76</xdr:col>
      <xdr:colOff>114300</xdr:colOff>
      <xdr:row>33</xdr:row>
      <xdr:rowOff>3748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3703300" y="5625940"/>
          <a:ext cx="889000" cy="35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40079</xdr:rowOff>
    </xdr:from>
    <xdr:to>
      <xdr:col>76</xdr:col>
      <xdr:colOff>165100</xdr:colOff>
      <xdr:row>38</xdr:row>
      <xdr:rowOff>141679</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4541500" y="6555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132806</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325111" y="6647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139540</xdr:rowOff>
    </xdr:from>
    <xdr:to>
      <xdr:col>71</xdr:col>
      <xdr:colOff>177800</xdr:colOff>
      <xdr:row>35</xdr:row>
      <xdr:rowOff>163185</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2814300" y="5625940"/>
          <a:ext cx="889000" cy="53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41301</xdr:rowOff>
    </xdr:from>
    <xdr:to>
      <xdr:col>72</xdr:col>
      <xdr:colOff>38100</xdr:colOff>
      <xdr:row>38</xdr:row>
      <xdr:rowOff>142901</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3652500" y="6556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134028</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436111" y="664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75241</xdr:rowOff>
    </xdr:from>
    <xdr:to>
      <xdr:col>67</xdr:col>
      <xdr:colOff>101600</xdr:colOff>
      <xdr:row>39</xdr:row>
      <xdr:rowOff>5391</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2763500" y="6590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167968</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2547111" y="668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159991</xdr:rowOff>
    </xdr:from>
    <xdr:to>
      <xdr:col>85</xdr:col>
      <xdr:colOff>177800</xdr:colOff>
      <xdr:row>33</xdr:row>
      <xdr:rowOff>90141</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6268700" y="564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11418</xdr:rowOff>
    </xdr:from>
    <xdr:ext cx="599010" cy="259045"/>
    <xdr:sp macro="" textlink="">
      <xdr:nvSpPr>
        <xdr:cNvPr id="533" name="災害復旧事業費該当値テキスト">
          <a:extLst>
            <a:ext uri="{FF2B5EF4-FFF2-40B4-BE49-F238E27FC236}">
              <a16:creationId xmlns:a16="http://schemas.microsoft.com/office/drawing/2014/main" id="{00000000-0008-0000-0600-000015020000}"/>
            </a:ext>
          </a:extLst>
        </xdr:cNvPr>
        <xdr:cNvSpPr txBox="1"/>
      </xdr:nvSpPr>
      <xdr:spPr>
        <a:xfrm>
          <a:off x="16370300" y="5497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27406</xdr:rowOff>
    </xdr:from>
    <xdr:to>
      <xdr:col>81</xdr:col>
      <xdr:colOff>101600</xdr:colOff>
      <xdr:row>33</xdr:row>
      <xdr:rowOff>129006</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5430500" y="568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31</xdr:row>
      <xdr:rowOff>145533</xdr:rowOff>
    </xdr:from>
    <xdr:ext cx="59901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181795" y="5460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124398</xdr:rowOff>
    </xdr:from>
    <xdr:to>
      <xdr:col>76</xdr:col>
      <xdr:colOff>165100</xdr:colOff>
      <xdr:row>33</xdr:row>
      <xdr:rowOff>54548</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4541500" y="561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31</xdr:row>
      <xdr:rowOff>71075</xdr:rowOff>
    </xdr:from>
    <xdr:ext cx="59901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292795" y="5386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32</xdr:row>
      <xdr:rowOff>88740</xdr:rowOff>
    </xdr:from>
    <xdr:to>
      <xdr:col>72</xdr:col>
      <xdr:colOff>38100</xdr:colOff>
      <xdr:row>33</xdr:row>
      <xdr:rowOff>18890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3652500" y="557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31</xdr:row>
      <xdr:rowOff>35417</xdr:rowOff>
    </xdr:from>
    <xdr:ext cx="59901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03795" y="5350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112385</xdr:rowOff>
    </xdr:from>
    <xdr:to>
      <xdr:col>67</xdr:col>
      <xdr:colOff>101600</xdr:colOff>
      <xdr:row>36</xdr:row>
      <xdr:rowOff>42535</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2763500" y="611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34</xdr:row>
      <xdr:rowOff>59062</xdr:rowOff>
    </xdr:from>
    <xdr:ext cx="59901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14795" y="5888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6" name="失業対策事業費グラフ枠">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8" name="失業対策事業費最小値テキスト">
          <a:extLst>
            <a:ext uri="{FF2B5EF4-FFF2-40B4-BE49-F238E27FC236}">
              <a16:creationId xmlns:a16="http://schemas.microsoft.com/office/drawing/2014/main" id="{00000000-0008-0000-0600-00002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0" name="失業対策事業費最大値テキスト">
          <a:extLst>
            <a:ext uri="{FF2B5EF4-FFF2-40B4-BE49-F238E27FC236}">
              <a16:creationId xmlns:a16="http://schemas.microsoft.com/office/drawing/2014/main" id="{00000000-0008-0000-0600-00003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3" name="失業対策事業費平均値テキスト">
          <a:extLst>
            <a:ext uri="{FF2B5EF4-FFF2-40B4-BE49-F238E27FC236}">
              <a16:creationId xmlns:a16="http://schemas.microsoft.com/office/drawing/2014/main" id="{00000000-0008-0000-0600-00003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2" name="失業対策事業費該当値テキスト">
          <a:extLst>
            <a:ext uri="{FF2B5EF4-FFF2-40B4-BE49-F238E27FC236}">
              <a16:creationId xmlns:a16="http://schemas.microsoft.com/office/drawing/2014/main" id="{00000000-0008-0000-0600-00004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39571</xdr:rowOff>
    </xdr:from>
    <xdr:to>
      <xdr:col>85</xdr:col>
      <xdr:colOff>126364</xdr:colOff>
      <xdr:row>78</xdr:row>
      <xdr:rowOff>138075</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041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141902</xdr:rowOff>
    </xdr:from>
    <xdr:ext cx="378565"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515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138075</xdr:rowOff>
    </xdr:from>
    <xdr:to>
      <xdr:col>86</xdr:col>
      <xdr:colOff>25400</xdr:colOff>
      <xdr:row>78</xdr:row>
      <xdr:rowOff>138075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511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157698</xdr:rowOff>
    </xdr:from>
    <xdr:ext cx="599010"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816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643,801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39571</xdr:rowOff>
    </xdr:from>
    <xdr:to>
      <xdr:col>86</xdr:col>
      <xdr:colOff>25400</xdr:colOff>
      <xdr:row>70</xdr:row>
      <xdr:rowOff>39571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041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50059</xdr:rowOff>
    </xdr:from>
    <xdr:to>
      <xdr:col>85</xdr:col>
      <xdr:colOff>127000</xdr:colOff>
      <xdr:row>77</xdr:row>
      <xdr:rowOff>66294</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5481300" y="13251709"/>
          <a:ext cx="838200" cy="1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116228</xdr:rowOff>
    </xdr:from>
    <xdr:ext cx="599010"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974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93351</xdr:rowOff>
    </xdr:from>
    <xdr:to>
      <xdr:col>85</xdr:col>
      <xdr:colOff>177800</xdr:colOff>
      <xdr:row>77</xdr:row>
      <xdr:rowOff>23501</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312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66294</xdr:rowOff>
    </xdr:from>
    <xdr:to>
      <xdr:col>81</xdr:col>
      <xdr:colOff>50800</xdr:colOff>
      <xdr:row>77</xdr:row>
      <xdr:rowOff>81263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4592300" y="13267944"/>
          <a:ext cx="889000" cy="1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82181</xdr:rowOff>
    </xdr:from>
    <xdr:to>
      <xdr:col>81</xdr:col>
      <xdr:colOff>101600</xdr:colOff>
      <xdr:row>77</xdr:row>
      <xdr:rowOff>12331</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311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28859</xdr:rowOff>
    </xdr:from>
    <xdr:ext cx="599010"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181795" y="12887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55308</xdr:rowOff>
    </xdr:from>
    <xdr:to>
      <xdr:col>76</xdr:col>
      <xdr:colOff>114300</xdr:colOff>
      <xdr:row>77</xdr:row>
      <xdr:rowOff>81263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3703300" y="13256958"/>
          <a:ext cx="889000" cy="2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139695</xdr:rowOff>
    </xdr:from>
    <xdr:to>
      <xdr:col>76</xdr:col>
      <xdr:colOff>165100</xdr:colOff>
      <xdr:row>77</xdr:row>
      <xdr:rowOff>69845</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3169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86372</xdr:rowOff>
    </xdr:from>
    <xdr:ext cx="599010"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292795" y="12945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55308</xdr:rowOff>
    </xdr:from>
    <xdr:to>
      <xdr:col>71</xdr:col>
      <xdr:colOff>177800</xdr:colOff>
      <xdr:row>77</xdr:row>
      <xdr:rowOff>71462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256958"/>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143790</xdr:rowOff>
    </xdr:from>
    <xdr:to>
      <xdr:col>72</xdr:col>
      <xdr:colOff>38100</xdr:colOff>
      <xdr:row>77</xdr:row>
      <xdr:rowOff>73940</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317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90466</xdr:rowOff>
    </xdr:from>
    <xdr:ext cx="59901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03795" y="12949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88548</xdr:rowOff>
    </xdr:from>
    <xdr:to>
      <xdr:col>67</xdr:col>
      <xdr:colOff>101600</xdr:colOff>
      <xdr:row>77</xdr:row>
      <xdr:rowOff>18698</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311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35225</xdr:rowOff>
    </xdr:from>
    <xdr:ext cx="59901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14795" y="12893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170709</xdr:rowOff>
    </xdr:from>
    <xdr:to>
      <xdr:col>85</xdr:col>
      <xdr:colOff>177800</xdr:colOff>
      <xdr:row>77</xdr:row>
      <xdr:rowOff>100859</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200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149136</xdr:rowOff>
    </xdr:from>
    <xdr:ext cx="599010"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179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15494</xdr:rowOff>
    </xdr:from>
    <xdr:to>
      <xdr:col>81</xdr:col>
      <xdr:colOff>101600</xdr:colOff>
      <xdr:row>77</xdr:row>
      <xdr:rowOff>117094</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321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108221</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3309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30463</xdr:rowOff>
    </xdr:from>
    <xdr:to>
      <xdr:col>76</xdr:col>
      <xdr:colOff>165100</xdr:colOff>
      <xdr:row>77</xdr:row>
      <xdr:rowOff>132063</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323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123190</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292795" y="1332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4508</xdr:rowOff>
    </xdr:from>
    <xdr:to>
      <xdr:col>72</xdr:col>
      <xdr:colOff>38100</xdr:colOff>
      <xdr:row>77</xdr:row>
      <xdr:rowOff>106108</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20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97235</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3298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20662</xdr:rowOff>
    </xdr:from>
    <xdr:to>
      <xdr:col>67</xdr:col>
      <xdr:colOff>101600</xdr:colOff>
      <xdr:row>77</xdr:row>
      <xdr:rowOff>122262</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222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113389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331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149157</xdr:rowOff>
    </xdr:from>
    <xdr:to>
      <xdr:col>85</xdr:col>
      <xdr:colOff>126364</xdr:colOff>
      <xdr:row>98</xdr:row>
      <xdr:rowOff>138019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579657"/>
          <a:ext cx="1269" cy="1360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141846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43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138019</xdr:rowOff>
    </xdr:from>
    <xdr:to>
      <xdr:col>86</xdr:col>
      <xdr:colOff>25400</xdr:colOff>
      <xdr:row>98</xdr:row>
      <xdr:rowOff>138019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40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95834</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35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595,863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149157</xdr:rowOff>
    </xdr:from>
    <xdr:to>
      <xdr:col>86</xdr:col>
      <xdr:colOff>25400</xdr:colOff>
      <xdr:row>90</xdr:row>
      <xdr:rowOff>149157</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579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142979</xdr:rowOff>
    </xdr:from>
    <xdr:to>
      <xdr:col>85</xdr:col>
      <xdr:colOff>127000</xdr:colOff>
      <xdr:row>96</xdr:row>
      <xdr:rowOff>165441</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602179"/>
          <a:ext cx="838200" cy="2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5109</xdr:rowOff>
    </xdr:from>
    <xdr:ext cx="599010"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357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26682</xdr:rowOff>
    </xdr:from>
    <xdr:to>
      <xdr:col>85</xdr:col>
      <xdr:colOff>177800</xdr:colOff>
      <xdr:row>97</xdr:row>
      <xdr:rowOff>128282</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65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165441</xdr:rowOff>
    </xdr:from>
    <xdr:to>
      <xdr:col>81</xdr:col>
      <xdr:colOff>50800</xdr:colOff>
      <xdr:row>97</xdr:row>
      <xdr:rowOff>76119</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624641"/>
          <a:ext cx="889000" cy="82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152977</xdr:rowOff>
    </xdr:from>
    <xdr:to>
      <xdr:col>81</xdr:col>
      <xdr:colOff>101600</xdr:colOff>
      <xdr:row>97</xdr:row>
      <xdr:rowOff>83127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61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74254</xdr:rowOff>
    </xdr:from>
    <xdr:ext cx="599010"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181795" y="1670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31076</xdr:rowOff>
    </xdr:from>
    <xdr:to>
      <xdr:col>76</xdr:col>
      <xdr:colOff>114300</xdr:colOff>
      <xdr:row>97</xdr:row>
      <xdr:rowOff>76119</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661726"/>
          <a:ext cx="889000" cy="45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20386</xdr:rowOff>
    </xdr:from>
    <xdr:to>
      <xdr:col>76</xdr:col>
      <xdr:colOff>165100</xdr:colOff>
      <xdr:row>96</xdr:row>
      <xdr:rowOff>121986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479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138513</xdr:rowOff>
    </xdr:from>
    <xdr:ext cx="599010"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292795" y="16254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31076</xdr:rowOff>
    </xdr:from>
    <xdr:to>
      <xdr:col>71</xdr:col>
      <xdr:colOff>177800</xdr:colOff>
      <xdr:row>97</xdr:row>
      <xdr:rowOff>140511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661726"/>
          <a:ext cx="889000" cy="10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123588</xdr:rowOff>
    </xdr:from>
    <xdr:to>
      <xdr:col>72</xdr:col>
      <xdr:colOff>38100</xdr:colOff>
      <xdr:row>96</xdr:row>
      <xdr:rowOff>53738</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41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70265</xdr:rowOff>
    </xdr:from>
    <xdr:ext cx="59901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03795" y="16186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76411</xdr:rowOff>
    </xdr:from>
    <xdr:to>
      <xdr:col>67</xdr:col>
      <xdr:colOff>101600</xdr:colOff>
      <xdr:row>98</xdr:row>
      <xdr:rowOff>6561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707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23088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48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92179</xdr:rowOff>
    </xdr:from>
    <xdr:to>
      <xdr:col>85</xdr:col>
      <xdr:colOff>177800</xdr:colOff>
      <xdr:row>97</xdr:row>
      <xdr:rowOff>22329</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551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115056</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402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114641</xdr:rowOff>
    </xdr:from>
    <xdr:to>
      <xdr:col>81</xdr:col>
      <xdr:colOff>101600</xdr:colOff>
      <xdr:row>97</xdr:row>
      <xdr:rowOff>44791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573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61318</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34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25319</xdr:rowOff>
    </xdr:from>
    <xdr:to>
      <xdr:col>76</xdr:col>
      <xdr:colOff>165100</xdr:colOff>
      <xdr:row>97</xdr:row>
      <xdr:rowOff>126919</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65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118046</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74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151726</xdr:rowOff>
    </xdr:from>
    <xdr:to>
      <xdr:col>72</xdr:col>
      <xdr:colOff>38100</xdr:colOff>
      <xdr:row>97</xdr:row>
      <xdr:rowOff>81876</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61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73003</xdr:rowOff>
    </xdr:from>
    <xdr:ext cx="59901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03795" y="16703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89711</xdr:rowOff>
    </xdr:from>
    <xdr:to>
      <xdr:col>67</xdr:col>
      <xdr:colOff>101600</xdr:colOff>
      <xdr:row>98</xdr:row>
      <xdr:rowOff>19861</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72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10988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813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28258</xdr:rowOff>
    </xdr:from>
    <xdr:to>
      <xdr:col>116</xdr:col>
      <xdr:colOff>62864</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343208"/>
          <a:ext cx="1269" cy="131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146385</xdr:rowOff>
    </xdr:from>
    <xdr:ext cx="534377"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118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28258</xdr:rowOff>
    </xdr:from>
    <xdr:to>
      <xdr:col>116</xdr:col>
      <xdr:colOff>152400</xdr:colOff>
      <xdr:row>31</xdr:row>
      <xdr:rowOff>28258</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34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151553</xdr:rowOff>
    </xdr:from>
    <xdr:ext cx="469744"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323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128676</xdr:rowOff>
    </xdr:from>
    <xdr:to>
      <xdr:col>116</xdr:col>
      <xdr:colOff>114300</xdr:colOff>
      <xdr:row>38</xdr:row>
      <xdr:rowOff>58826</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47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57741</xdr:rowOff>
    </xdr:from>
    <xdr:to>
      <xdr:col>112</xdr:col>
      <xdr:colOff>38100</xdr:colOff>
      <xdr:row>38</xdr:row>
      <xdr:rowOff>159341</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572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4419</xdr:rowOff>
    </xdr:from>
    <xdr:ext cx="469744"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088428" y="6348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69423</xdr:rowOff>
    </xdr:from>
    <xdr:to>
      <xdr:col>107</xdr:col>
      <xdr:colOff>101600</xdr:colOff>
      <xdr:row>38</xdr:row>
      <xdr:rowOff>171023</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8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16100</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359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69858</xdr:rowOff>
    </xdr:from>
    <xdr:to>
      <xdr:col>102</xdr:col>
      <xdr:colOff>165100</xdr:colOff>
      <xdr:row>39</xdr:row>
      <xdr:rowOff>8</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58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16535</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3601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32001</xdr:rowOff>
    </xdr:from>
    <xdr:to>
      <xdr:col>98</xdr:col>
      <xdr:colOff>38100</xdr:colOff>
      <xdr:row>38</xdr:row>
      <xdr:rowOff>133601</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54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150129</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322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102484</xdr:rowOff>
    </xdr:from>
    <xdr:to>
      <xdr:col>116</xdr:col>
      <xdr:colOff>62864</xdr:colOff>
      <xdr:row>58</xdr:row>
      <xdr:rowOff>139700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74984"/>
          <a:ext cx="1269" cy="140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49161</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50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102484</xdr:rowOff>
    </xdr:from>
    <xdr:to>
      <xdr:col>116</xdr:col>
      <xdr:colOff>152400</xdr:colOff>
      <xdr:row>50</xdr:row>
      <xdr:rowOff>102484</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7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103558</xdr:rowOff>
    </xdr:from>
    <xdr:to>
      <xdr:col>116</xdr:col>
      <xdr:colOff>63500</xdr:colOff>
      <xdr:row>58</xdr:row>
      <xdr:rowOff>104222</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10047658"/>
          <a:ext cx="838200" cy="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101856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7030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78979</xdr:rowOff>
    </xdr:from>
    <xdr:to>
      <xdr:col>116</xdr:col>
      <xdr:colOff>114300</xdr:colOff>
      <xdr:row>58</xdr:row>
      <xdr:rowOff>9129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985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104222</xdr:rowOff>
    </xdr:from>
    <xdr:to>
      <xdr:col>111</xdr:col>
      <xdr:colOff>177800</xdr:colOff>
      <xdr:row>58</xdr:row>
      <xdr:rowOff>104815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flipV="1">
          <a:off x="20434300" y="10048322"/>
          <a:ext cx="88900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75938</xdr:rowOff>
    </xdr:from>
    <xdr:to>
      <xdr:col>112</xdr:col>
      <xdr:colOff>38100</xdr:colOff>
      <xdr:row>58</xdr:row>
      <xdr:rowOff>6088</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9848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22615</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6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104815</xdr:rowOff>
    </xdr:from>
    <xdr:to>
      <xdr:col>107</xdr:col>
      <xdr:colOff>50800</xdr:colOff>
      <xdr:row>58</xdr:row>
      <xdr:rowOff>105525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19545300" y="10048915"/>
          <a:ext cx="889000" cy="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130048</xdr:rowOff>
    </xdr:from>
    <xdr:to>
      <xdr:col>107</xdr:col>
      <xdr:colOff>101600</xdr:colOff>
      <xdr:row>58</xdr:row>
      <xdr:rowOff>60198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0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76725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677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94711</xdr:rowOff>
    </xdr:from>
    <xdr:to>
      <xdr:col>102</xdr:col>
      <xdr:colOff>114300</xdr:colOff>
      <xdr:row>58</xdr:row>
      <xdr:rowOff>105525</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038811"/>
          <a:ext cx="889000" cy="10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117909</xdr:rowOff>
    </xdr:from>
    <xdr:to>
      <xdr:col>102</xdr:col>
      <xdr:colOff>165100</xdr:colOff>
      <xdr:row>58</xdr:row>
      <xdr:rowOff>48059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890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64586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66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74247</xdr:rowOff>
    </xdr:from>
    <xdr:to>
      <xdr:col>98</xdr:col>
      <xdr:colOff>38100</xdr:colOff>
      <xdr:row>58</xdr:row>
      <xdr:rowOff>4397</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98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20924</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622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52758</xdr:rowOff>
    </xdr:from>
    <xdr:to>
      <xdr:col>116</xdr:col>
      <xdr:colOff>114300</xdr:colOff>
      <xdr:row>58</xdr:row>
      <xdr:rowOff>154358</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99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139135</xdr:rowOff>
    </xdr:from>
    <xdr:ext cx="469744"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911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53422</xdr:rowOff>
    </xdr:from>
    <xdr:to>
      <xdr:col>112</xdr:col>
      <xdr:colOff>38100</xdr:colOff>
      <xdr:row>58</xdr:row>
      <xdr:rowOff>155022</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99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146149</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1009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54015</xdr:rowOff>
    </xdr:from>
    <xdr:to>
      <xdr:col>107</xdr:col>
      <xdr:colOff>101600</xdr:colOff>
      <xdr:row>58</xdr:row>
      <xdr:rowOff>155615</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99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146742</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9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54725</xdr:rowOff>
    </xdr:from>
    <xdr:to>
      <xdr:col>102</xdr:col>
      <xdr:colOff>165100</xdr:colOff>
      <xdr:row>58</xdr:row>
      <xdr:rowOff>156325</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998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147452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310428" y="100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43911</xdr:rowOff>
    </xdr:from>
    <xdr:to>
      <xdr:col>98</xdr:col>
      <xdr:colOff>38100</xdr:colOff>
      <xdr:row>58</xdr:row>
      <xdr:rowOff>145511</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98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136638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421428" y="10080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98879</xdr:rowOff>
    </xdr:from>
    <xdr:to>
      <xdr:col>120</xdr:col>
      <xdr:colOff>114300</xdr:colOff>
      <xdr:row>79</xdr:row>
      <xdr:rowOff>98879</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128106</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60833</xdr:rowOff>
    </xdr:from>
    <xdr:to>
      <xdr:col>116</xdr:col>
      <xdr:colOff>62864</xdr:colOff>
      <xdr:row>78</xdr:row>
      <xdr:rowOff>47030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062333"/>
          <a:ext cx="1269" cy="1357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50857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2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47030</xdr:rowOff>
    </xdr:from>
    <xdr:to>
      <xdr:col>116</xdr:col>
      <xdr:colOff>152400</xdr:colOff>
      <xdr:row>78</xdr:row>
      <xdr:rowOff>47030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2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7510</xdr:rowOff>
    </xdr:from>
    <xdr:ext cx="599010"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837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60833</xdr:rowOff>
    </xdr:from>
    <xdr:to>
      <xdr:col>116</xdr:col>
      <xdr:colOff>152400</xdr:colOff>
      <xdr:row>70</xdr:row>
      <xdr:rowOff>60833</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062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77314</xdr:rowOff>
    </xdr:from>
    <xdr:to>
      <xdr:col>116</xdr:col>
      <xdr:colOff>63500</xdr:colOff>
      <xdr:row>76</xdr:row>
      <xdr:rowOff>27316</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1323300" y="12421714"/>
          <a:ext cx="838200" cy="635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164323</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680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141446</xdr:rowOff>
    </xdr:from>
    <xdr:to>
      <xdr:col>116</xdr:col>
      <xdr:colOff>114300</xdr:colOff>
      <xdr:row>75</xdr:row>
      <xdr:rowOff>71596</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828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64501</xdr:rowOff>
    </xdr:from>
    <xdr:to>
      <xdr:col>111</xdr:col>
      <xdr:colOff>177800</xdr:colOff>
      <xdr:row>72</xdr:row>
      <xdr:rowOff>77314</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0434300" y="12408901"/>
          <a:ext cx="889000" cy="12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146486</xdr:rowOff>
    </xdr:from>
    <xdr:to>
      <xdr:col>112</xdr:col>
      <xdr:colOff>38100</xdr:colOff>
      <xdr:row>73</xdr:row>
      <xdr:rowOff>76636</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49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67763</xdr:rowOff>
    </xdr:from>
    <xdr:ext cx="599010"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23795" y="12583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115610</xdr:rowOff>
    </xdr:from>
    <xdr:to>
      <xdr:col>107</xdr:col>
      <xdr:colOff>50800</xdr:colOff>
      <xdr:row>72</xdr:row>
      <xdr:rowOff>64501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9545300" y="12288560"/>
          <a:ext cx="889000" cy="12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58790</xdr:rowOff>
    </xdr:from>
    <xdr:to>
      <xdr:col>107</xdr:col>
      <xdr:colOff>101600</xdr:colOff>
      <xdr:row>72</xdr:row>
      <xdr:rowOff>160390</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4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72</xdr:row>
      <xdr:rowOff>151517</xdr:rowOff>
    </xdr:from>
    <xdr:ext cx="599010"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34795" y="12495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115610</xdr:rowOff>
    </xdr:from>
    <xdr:to>
      <xdr:col>102</xdr:col>
      <xdr:colOff>114300</xdr:colOff>
      <xdr:row>71</xdr:row>
      <xdr:rowOff>145165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2288560"/>
          <a:ext cx="889000" cy="2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100123</xdr:rowOff>
    </xdr:from>
    <xdr:to>
      <xdr:col>102</xdr:col>
      <xdr:colOff>165100</xdr:colOff>
      <xdr:row>73</xdr:row>
      <xdr:rowOff>30273</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44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73</xdr:row>
      <xdr:rowOff>21400</xdr:rowOff>
    </xdr:from>
    <xdr:ext cx="599010"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45795" y="12537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24642</xdr:rowOff>
    </xdr:from>
    <xdr:to>
      <xdr:col>98</xdr:col>
      <xdr:colOff>38100</xdr:colOff>
      <xdr:row>72</xdr:row>
      <xdr:rowOff>126242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369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72</xdr:row>
      <xdr:rowOff>117369</xdr:rowOff>
    </xdr:from>
    <xdr:ext cx="59901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56795" y="12461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147966</xdr:rowOff>
    </xdr:from>
    <xdr:to>
      <xdr:col>116</xdr:col>
      <xdr:colOff>114300</xdr:colOff>
      <xdr:row>76</xdr:row>
      <xdr:rowOff>78116</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3006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126393</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98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26514</xdr:rowOff>
    </xdr:from>
    <xdr:to>
      <xdr:col>112</xdr:col>
      <xdr:colOff>38100</xdr:colOff>
      <xdr:row>72</xdr:row>
      <xdr:rowOff>128114</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37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144641</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2146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13701</xdr:rowOff>
    </xdr:from>
    <xdr:to>
      <xdr:col>107</xdr:col>
      <xdr:colOff>101600</xdr:colOff>
      <xdr:row>72</xdr:row>
      <xdr:rowOff>115301</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35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70</xdr:row>
      <xdr:rowOff>131828</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34795" y="121333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64810</xdr:rowOff>
    </xdr:from>
    <xdr:to>
      <xdr:col>102</xdr:col>
      <xdr:colOff>165100</xdr:colOff>
      <xdr:row>71</xdr:row>
      <xdr:rowOff>166410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237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11487</xdr:rowOff>
    </xdr:from>
    <xdr:ext cx="59901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45795" y="12012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94365</xdr:rowOff>
    </xdr:from>
    <xdr:to>
      <xdr:col>98</xdr:col>
      <xdr:colOff>38100</xdr:colOff>
      <xdr:row>72</xdr:row>
      <xdr:rowOff>24515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26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70</xdr:row>
      <xdr:rowOff>41042</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56795" y="12042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・歳出決算総額は</a:t>
          </a:r>
          <a:r>
            <a:rPr kumimoji="1" lang="en-US" altLang="ja-JP" sz="1100">
              <a:solidFill>
                <a:schemeClr val="dk1"/>
              </a:solidFill>
              <a:effectLst/>
              <a:latin typeface="+mn-lt"/>
              <a:ea typeface="+mn-ea"/>
              <a:cs typeface="+mn-cs"/>
            </a:rPr>
            <a:t>5,013,007</a:t>
          </a:r>
          <a:r>
            <a:rPr kumimoji="1" lang="ja-JP" altLang="ja-JP" sz="1100">
              <a:solidFill>
                <a:schemeClr val="dk1"/>
              </a:solidFill>
              <a:effectLst/>
              <a:latin typeface="+mn-lt"/>
              <a:ea typeface="+mn-ea"/>
              <a:cs typeface="+mn-cs"/>
            </a:rPr>
            <a:t>千円、住民一人当たり</a:t>
          </a:r>
          <a:r>
            <a:rPr kumimoji="1" lang="en-US" altLang="ja-JP" sz="1100">
              <a:solidFill>
                <a:schemeClr val="dk1"/>
              </a:solidFill>
              <a:effectLst/>
              <a:latin typeface="+mn-lt"/>
              <a:ea typeface="+mn-ea"/>
              <a:cs typeface="+mn-cs"/>
            </a:rPr>
            <a:t>1,585,391</a:t>
          </a:r>
          <a:r>
            <a:rPr kumimoji="1" lang="ja-JP" altLang="ja-JP" sz="1100">
              <a:solidFill>
                <a:schemeClr val="dk1"/>
              </a:solidFill>
              <a:effectLst/>
              <a:latin typeface="+mn-lt"/>
              <a:ea typeface="+mn-ea"/>
              <a:cs typeface="+mn-cs"/>
            </a:rPr>
            <a:t>円と</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174,508</a:t>
          </a:r>
          <a:r>
            <a:rPr kumimoji="1" lang="ja-JP" altLang="ja-JP" sz="1100">
              <a:solidFill>
                <a:schemeClr val="dk1"/>
              </a:solidFill>
              <a:effectLst/>
              <a:latin typeface="+mn-lt"/>
              <a:ea typeface="+mn-ea"/>
              <a:cs typeface="+mn-cs"/>
            </a:rPr>
            <a:t>円）となっている。これは、人件費や道路改良事業等の</a:t>
          </a:r>
          <a:r>
            <a:rPr kumimoji="1" lang="ja-JP" altLang="en-US" sz="1100">
              <a:solidFill>
                <a:schemeClr val="dk1"/>
              </a:solidFill>
              <a:effectLst/>
              <a:latin typeface="+mn-lt"/>
              <a:ea typeface="+mn-ea"/>
              <a:cs typeface="+mn-cs"/>
            </a:rPr>
            <a:t>普通建設事業費の</a:t>
          </a:r>
          <a:r>
            <a:rPr kumimoji="1" lang="ja-JP" altLang="ja-JP" sz="1100">
              <a:solidFill>
                <a:schemeClr val="dk1"/>
              </a:solidFill>
              <a:effectLst/>
              <a:latin typeface="+mn-lt"/>
              <a:ea typeface="+mn-ea"/>
              <a:cs typeface="+mn-cs"/>
            </a:rPr>
            <a:t>増額が主な要因である。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・補助費は住民一人当たり</a:t>
          </a:r>
          <a:r>
            <a:rPr kumimoji="1" lang="en-US" altLang="ja-JP" sz="1100">
              <a:solidFill>
                <a:schemeClr val="dk1"/>
              </a:solidFill>
              <a:effectLst/>
              <a:latin typeface="+mn-lt"/>
              <a:ea typeface="+mn-ea"/>
              <a:cs typeface="+mn-cs"/>
            </a:rPr>
            <a:t>208,380</a:t>
          </a:r>
          <a:r>
            <a:rPr kumimoji="1" lang="ja-JP" altLang="ja-JP" sz="1100">
              <a:solidFill>
                <a:schemeClr val="dk1"/>
              </a:solidFill>
              <a:effectLst/>
              <a:latin typeface="+mn-lt"/>
              <a:ea typeface="+mn-ea"/>
              <a:cs typeface="+mn-cs"/>
            </a:rPr>
            <a:t>円と昨年より</a:t>
          </a:r>
          <a:r>
            <a:rPr kumimoji="1" lang="en-US" altLang="ja-JP" sz="1100">
              <a:solidFill>
                <a:schemeClr val="dk1"/>
              </a:solidFill>
              <a:effectLst/>
              <a:latin typeface="+mn-lt"/>
              <a:ea typeface="+mn-ea"/>
              <a:cs typeface="+mn-cs"/>
            </a:rPr>
            <a:t>67,117</a:t>
          </a:r>
          <a:r>
            <a:rPr kumimoji="1" lang="ja-JP" altLang="ja-JP" sz="1100">
              <a:solidFill>
                <a:schemeClr val="dk1"/>
              </a:solidFill>
              <a:effectLst/>
              <a:latin typeface="+mn-lt"/>
              <a:ea typeface="+mn-ea"/>
              <a:cs typeface="+mn-cs"/>
            </a:rPr>
            <a:t>円の増となっている。定額減税補足給付金の実施や公営企業会計法適用による繰出金からの移行が主な要因である。</a:t>
          </a:r>
          <a:endParaRPr lang="ja-JP" altLang="ja-JP">
            <a:effectLst/>
          </a:endParaRPr>
        </a:p>
        <a:p>
          <a:r>
            <a:rPr kumimoji="1" lang="ja-JP" altLang="ja-JP" sz="1100">
              <a:solidFill>
                <a:schemeClr val="dk1"/>
              </a:solidFill>
              <a:effectLst/>
              <a:latin typeface="+mn-lt"/>
              <a:ea typeface="+mn-ea"/>
              <a:cs typeface="+mn-cs"/>
            </a:rPr>
            <a:t>・物件費は住民一人当たり</a:t>
          </a:r>
          <a:r>
            <a:rPr kumimoji="1" lang="en-US" altLang="ja-JP" sz="1100">
              <a:solidFill>
                <a:schemeClr val="dk1"/>
              </a:solidFill>
              <a:effectLst/>
              <a:latin typeface="+mn-lt"/>
              <a:ea typeface="+mn-ea"/>
              <a:cs typeface="+mn-cs"/>
            </a:rPr>
            <a:t>205,542</a:t>
          </a:r>
          <a:r>
            <a:rPr kumimoji="1" lang="ja-JP" altLang="ja-JP" sz="1100">
              <a:solidFill>
                <a:schemeClr val="dk1"/>
              </a:solidFill>
              <a:effectLst/>
              <a:latin typeface="+mn-lt"/>
              <a:ea typeface="+mn-ea"/>
              <a:cs typeface="+mn-cs"/>
            </a:rPr>
            <a:t>円と昨年より</a:t>
          </a:r>
          <a:r>
            <a:rPr kumimoji="1" lang="en-US" altLang="ja-JP" sz="1100">
              <a:solidFill>
                <a:schemeClr val="dk1"/>
              </a:solidFill>
              <a:effectLst/>
              <a:latin typeface="+mn-lt"/>
              <a:ea typeface="+mn-ea"/>
              <a:cs typeface="+mn-cs"/>
            </a:rPr>
            <a:t>20,844</a:t>
          </a:r>
          <a:r>
            <a:rPr kumimoji="1" lang="ja-JP" altLang="ja-JP" sz="1100">
              <a:solidFill>
                <a:schemeClr val="dk1"/>
              </a:solidFill>
              <a:effectLst/>
              <a:latin typeface="+mn-lt"/>
              <a:ea typeface="+mn-ea"/>
              <a:cs typeface="+mn-cs"/>
            </a:rPr>
            <a:t>円の増となっている。</a:t>
          </a:r>
          <a:r>
            <a:rPr kumimoji="1" lang="ja-JP" altLang="en-US" sz="1100">
              <a:solidFill>
                <a:schemeClr val="dk1"/>
              </a:solidFill>
              <a:effectLst/>
              <a:latin typeface="+mn-lt"/>
              <a:ea typeface="+mn-ea"/>
              <a:cs typeface="+mn-cs"/>
            </a:rPr>
            <a:t>再生エネルギーゾーニング計画策定や石蔵拠点施設整備設計をはじめとした委託料の増額が主な要因であ</a:t>
          </a:r>
          <a:r>
            <a:rPr kumimoji="1" lang="ja-JP" altLang="ja-JP" sz="1100">
              <a:solidFill>
                <a:schemeClr val="dk1"/>
              </a:solidFill>
              <a:effectLst/>
              <a:latin typeface="+mn-lt"/>
              <a:ea typeface="+mn-ea"/>
              <a:cs typeface="+mn-cs"/>
            </a:rPr>
            <a:t>る。</a:t>
          </a:r>
          <a:endParaRPr lang="ja-JP" altLang="ja-JP" sz="1400">
            <a:effectLst/>
          </a:endParaRPr>
        </a:p>
        <a:p>
          <a:r>
            <a:rPr kumimoji="1" lang="ja-JP" altLang="ja-JP" sz="1100">
              <a:solidFill>
                <a:schemeClr val="dk1"/>
              </a:solidFill>
              <a:effectLst/>
              <a:latin typeface="+mn-lt"/>
              <a:ea typeface="+mn-ea"/>
              <a:cs typeface="+mn-cs"/>
            </a:rPr>
            <a:t>・扶助費は住民一人当たり</a:t>
          </a:r>
          <a:r>
            <a:rPr kumimoji="1" lang="en-US" altLang="ja-JP" sz="1100">
              <a:solidFill>
                <a:schemeClr val="dk1"/>
              </a:solidFill>
              <a:effectLst/>
              <a:latin typeface="+mn-lt"/>
              <a:ea typeface="+mn-ea"/>
              <a:cs typeface="+mn-cs"/>
            </a:rPr>
            <a:t>164,349</a:t>
          </a:r>
          <a:r>
            <a:rPr kumimoji="1" lang="ja-JP" altLang="ja-JP" sz="1100">
              <a:solidFill>
                <a:schemeClr val="dk1"/>
              </a:solidFill>
              <a:effectLst/>
              <a:latin typeface="+mn-lt"/>
              <a:ea typeface="+mn-ea"/>
              <a:cs typeface="+mn-cs"/>
            </a:rPr>
            <a:t>円と昨年より</a:t>
          </a:r>
          <a:r>
            <a:rPr kumimoji="1" lang="en-US" altLang="ja-JP" sz="1100">
              <a:solidFill>
                <a:schemeClr val="dk1"/>
              </a:solidFill>
              <a:effectLst/>
              <a:latin typeface="+mn-lt"/>
              <a:ea typeface="+mn-ea"/>
              <a:cs typeface="+mn-cs"/>
            </a:rPr>
            <a:t>11,702</a:t>
          </a:r>
          <a:r>
            <a:rPr kumimoji="1" lang="ja-JP" altLang="ja-JP" sz="1100">
              <a:solidFill>
                <a:schemeClr val="dk1"/>
              </a:solidFill>
              <a:effectLst/>
              <a:latin typeface="+mn-lt"/>
              <a:ea typeface="+mn-ea"/>
              <a:cs typeface="+mn-cs"/>
            </a:rPr>
            <a:t>円の増となっている。</a:t>
          </a:r>
          <a:r>
            <a:rPr kumimoji="1" lang="ja-JP" altLang="en-US" sz="1100">
              <a:solidFill>
                <a:schemeClr val="dk1"/>
              </a:solidFill>
              <a:effectLst/>
              <a:latin typeface="+mn-lt"/>
              <a:ea typeface="+mn-ea"/>
              <a:cs typeface="+mn-cs"/>
            </a:rPr>
            <a:t>保育所等に対する施設型給付費</a:t>
          </a:r>
          <a:r>
            <a:rPr kumimoji="1" lang="ja-JP" altLang="ja-JP" sz="1100">
              <a:solidFill>
                <a:schemeClr val="dk1"/>
              </a:solidFill>
              <a:effectLst/>
              <a:latin typeface="+mn-lt"/>
              <a:ea typeface="+mn-ea"/>
              <a:cs typeface="+mn-cs"/>
            </a:rPr>
            <a:t>の増が主な要因である。</a:t>
          </a:r>
          <a:endParaRPr lang="ja-JP" altLang="ja-JP" sz="1400">
            <a:effectLst/>
          </a:endParaRPr>
        </a:p>
        <a:p>
          <a:r>
            <a:rPr kumimoji="1" lang="ja-JP" altLang="ja-JP" sz="1100">
              <a:solidFill>
                <a:schemeClr val="dk1"/>
              </a:solidFill>
              <a:effectLst/>
              <a:latin typeface="+mn-lt"/>
              <a:ea typeface="+mn-ea"/>
              <a:cs typeface="+mn-cs"/>
            </a:rPr>
            <a:t>・普通建設事業費は住民一人当たり</a:t>
          </a:r>
          <a:r>
            <a:rPr kumimoji="1" lang="en-US" altLang="ja-JP" sz="1100">
              <a:solidFill>
                <a:schemeClr val="dk1"/>
              </a:solidFill>
              <a:effectLst/>
              <a:latin typeface="+mn-lt"/>
              <a:ea typeface="+mn-ea"/>
              <a:cs typeface="+mn-cs"/>
            </a:rPr>
            <a:t>193,850</a:t>
          </a:r>
          <a:r>
            <a:rPr kumimoji="1" lang="ja-JP" altLang="ja-JP" sz="1100">
              <a:solidFill>
                <a:schemeClr val="dk1"/>
              </a:solidFill>
              <a:effectLst/>
              <a:latin typeface="+mn-lt"/>
              <a:ea typeface="+mn-ea"/>
              <a:cs typeface="+mn-cs"/>
            </a:rPr>
            <a:t>円となっており、昨年より</a:t>
          </a:r>
          <a:r>
            <a:rPr kumimoji="1" lang="en-US" altLang="ja-JP" sz="1100">
              <a:solidFill>
                <a:schemeClr val="dk1"/>
              </a:solidFill>
              <a:effectLst/>
              <a:latin typeface="+mn-lt"/>
              <a:ea typeface="+mn-ea"/>
              <a:cs typeface="+mn-cs"/>
            </a:rPr>
            <a:t>72,986</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石蔵活用拠点整備事業にかかる用地購入や道路改良事業の増額</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災害復旧</a:t>
          </a:r>
          <a:r>
            <a:rPr kumimoji="1" lang="ja-JP" altLang="ja-JP" sz="1100">
              <a:solidFill>
                <a:schemeClr val="dk1"/>
              </a:solidFill>
              <a:effectLst/>
              <a:latin typeface="+mn-lt"/>
              <a:ea typeface="+mn-ea"/>
              <a:cs typeface="+mn-cs"/>
            </a:rPr>
            <a:t>事業費は住民一人当たり</a:t>
          </a:r>
          <a:r>
            <a:rPr kumimoji="1" lang="en-US" altLang="ja-JP" sz="1100">
              <a:solidFill>
                <a:schemeClr val="dk1"/>
              </a:solidFill>
              <a:effectLst/>
              <a:latin typeface="+mn-lt"/>
              <a:ea typeface="+mn-ea"/>
              <a:cs typeface="+mn-cs"/>
            </a:rPr>
            <a:t>271,341</a:t>
          </a:r>
          <a:r>
            <a:rPr kumimoji="1" lang="ja-JP" altLang="ja-JP" sz="1100">
              <a:solidFill>
                <a:schemeClr val="dk1"/>
              </a:solidFill>
              <a:effectLst/>
              <a:latin typeface="+mn-lt"/>
              <a:ea typeface="+mn-ea"/>
              <a:cs typeface="+mn-cs"/>
            </a:rPr>
            <a:t>円となっており、昨年より</a:t>
          </a:r>
          <a:r>
            <a:rPr kumimoji="1" lang="en-US" altLang="ja-JP" sz="1100">
              <a:solidFill>
                <a:schemeClr val="dk1"/>
              </a:solidFill>
              <a:effectLst/>
              <a:latin typeface="+mn-lt"/>
              <a:ea typeface="+mn-ea"/>
              <a:cs typeface="+mn-cs"/>
            </a:rPr>
            <a:t>10,201</a:t>
          </a:r>
          <a:r>
            <a:rPr kumimoji="1" lang="ja-JP" altLang="ja-JP" sz="1100">
              <a:solidFill>
                <a:schemeClr val="dk1"/>
              </a:solidFill>
              <a:effectLst/>
              <a:latin typeface="+mn-lt"/>
              <a:ea typeface="+mn-ea"/>
              <a:cs typeface="+mn-cs"/>
            </a:rPr>
            <a:t>円の増となっている。</a:t>
          </a:r>
          <a:r>
            <a:rPr kumimoji="1" lang="en-US" altLang="ja-JP" sz="1100">
              <a:solidFill>
                <a:schemeClr val="dk1"/>
              </a:solidFill>
              <a:effectLst/>
              <a:latin typeface="+mn-lt"/>
              <a:ea typeface="+mn-ea"/>
              <a:cs typeface="+mn-cs"/>
            </a:rPr>
            <a:t>R2.7</a:t>
          </a:r>
          <a:r>
            <a:rPr kumimoji="1" lang="ja-JP" altLang="en-US" sz="1100">
              <a:solidFill>
                <a:schemeClr val="dk1"/>
              </a:solidFill>
              <a:effectLst/>
              <a:latin typeface="+mn-lt"/>
              <a:ea typeface="+mn-ea"/>
              <a:cs typeface="+mn-cs"/>
            </a:rPr>
            <a:t>豪雨災害復旧工事費が減少する一方で新たに</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現年災による災害復旧事業が発生したこと</a:t>
          </a:r>
          <a:r>
            <a:rPr kumimoji="1" lang="ja-JP" altLang="ja-JP" sz="1100">
              <a:solidFill>
                <a:schemeClr val="dk1"/>
              </a:solidFill>
              <a:effectLst/>
              <a:latin typeface="+mn-lt"/>
              <a:ea typeface="+mn-ea"/>
              <a:cs typeface="+mn-cs"/>
            </a:rPr>
            <a:t>が要因である。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3,162
3,154
121.19
5,575,400
5,013,007
466,956
2,107,165
3,404,131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39527</xdr:rowOff>
    </xdr:from>
    <xdr:to>
      <xdr:col>24</xdr:col>
      <xdr:colOff>62865</xdr:colOff>
      <xdr:row>37</xdr:row>
      <xdr:rowOff>154765</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354477"/>
          <a:ext cx="1270" cy="114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158592</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02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154765</xdr:rowOff>
    </xdr:from>
    <xdr:to>
      <xdr:col>24</xdr:col>
      <xdr:colOff>152400</xdr:colOff>
      <xdr:row>37</xdr:row>
      <xdr:rowOff>154765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498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157654</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129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56,882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39527</xdr:rowOff>
    </xdr:from>
    <xdr:to>
      <xdr:col>24</xdr:col>
      <xdr:colOff>152400</xdr:colOff>
      <xdr:row>31</xdr:row>
      <xdr:rowOff>39527</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354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64765</xdr:rowOff>
    </xdr:from>
    <xdr:to>
      <xdr:col>24</xdr:col>
      <xdr:colOff>63500</xdr:colOff>
      <xdr:row>36</xdr:row>
      <xdr:rowOff>79578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236965"/>
          <a:ext cx="838200" cy="1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4942</xdr:rowOff>
    </xdr:from>
    <xdr:ext cx="534377"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17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26515</xdr:rowOff>
    </xdr:from>
    <xdr:to>
      <xdr:col>24</xdr:col>
      <xdr:colOff>114300</xdr:colOff>
      <xdr:row>36</xdr:row>
      <xdr:rowOff>128115</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19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79578</xdr:rowOff>
    </xdr:from>
    <xdr:to>
      <xdr:col>19</xdr:col>
      <xdr:colOff>177800</xdr:colOff>
      <xdr:row>36</xdr:row>
      <xdr:rowOff>96357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251778"/>
          <a:ext cx="889000" cy="1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37534</xdr:rowOff>
    </xdr:from>
    <xdr:to>
      <xdr:col>20</xdr:col>
      <xdr:colOff>38100</xdr:colOff>
      <xdr:row>36</xdr:row>
      <xdr:rowOff>139134</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20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130261</xdr:rowOff>
    </xdr:from>
    <xdr:ext cx="534377"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30111" y="6302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96357</xdr:rowOff>
    </xdr:from>
    <xdr:to>
      <xdr:col>15</xdr:col>
      <xdr:colOff>50800</xdr:colOff>
      <xdr:row>36</xdr:row>
      <xdr:rowOff>99192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019300" y="6268557"/>
          <a:ext cx="889000" cy="2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72738</xdr:rowOff>
    </xdr:from>
    <xdr:to>
      <xdr:col>15</xdr:col>
      <xdr:colOff>101600</xdr:colOff>
      <xdr:row>37</xdr:row>
      <xdr:rowOff>2888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24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165465</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41111" y="6337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99192</xdr:rowOff>
    </xdr:from>
    <xdr:to>
      <xdr:col>10</xdr:col>
      <xdr:colOff>114300</xdr:colOff>
      <xdr:row>36</xdr:row>
      <xdr:rowOff>106164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271392"/>
          <a:ext cx="889000" cy="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89289</xdr:rowOff>
    </xdr:from>
    <xdr:to>
      <xdr:col>10</xdr:col>
      <xdr:colOff>165100</xdr:colOff>
      <xdr:row>37</xdr:row>
      <xdr:rowOff>19439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26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10566</xdr:rowOff>
    </xdr:from>
    <xdr:ext cx="534377"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52111" y="6354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39294</xdr:rowOff>
    </xdr:from>
    <xdr:to>
      <xdr:col>6</xdr:col>
      <xdr:colOff>38100</xdr:colOff>
      <xdr:row>36</xdr:row>
      <xdr:rowOff>140894</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21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157421</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63111" y="598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13965</xdr:rowOff>
    </xdr:from>
    <xdr:to>
      <xdr:col>24</xdr:col>
      <xdr:colOff>114300</xdr:colOff>
      <xdr:row>36</xdr:row>
      <xdr:rowOff>115565</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18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36842</xdr:rowOff>
    </xdr:from>
    <xdr:ext cx="534377"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037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28778</xdr:rowOff>
    </xdr:from>
    <xdr:to>
      <xdr:col>20</xdr:col>
      <xdr:colOff>38100</xdr:colOff>
      <xdr:row>36</xdr:row>
      <xdr:rowOff>130378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200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146905</xdr:rowOff>
    </xdr:from>
    <xdr:ext cx="534377"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30111" y="5976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45557</xdr:rowOff>
    </xdr:from>
    <xdr:to>
      <xdr:col>15</xdr:col>
      <xdr:colOff>101600</xdr:colOff>
      <xdr:row>36</xdr:row>
      <xdr:rowOff>147157</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21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163684</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41111" y="599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48392</xdr:rowOff>
    </xdr:from>
    <xdr:to>
      <xdr:col>10</xdr:col>
      <xdr:colOff>165100</xdr:colOff>
      <xdr:row>36</xdr:row>
      <xdr:rowOff>149992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22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166519</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52111" y="599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55364</xdr:rowOff>
    </xdr:from>
    <xdr:to>
      <xdr:col>6</xdr:col>
      <xdr:colOff>38100</xdr:colOff>
      <xdr:row>36</xdr:row>
      <xdr:rowOff>156964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22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148091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63111" y="632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139700</xdr:rowOff>
    </xdr:from>
    <xdr:to>
      <xdr:col>28</xdr:col>
      <xdr:colOff>114300</xdr:colOff>
      <xdr:row>59</xdr:row>
      <xdr:rowOff>139700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168927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113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57</xdr:row>
      <xdr:rowOff>54627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827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111777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541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9700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48</xdr:row>
      <xdr:rowOff>168927</xdr:rowOff>
    </xdr:from>
    <xdr:ext cx="685572"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76428" y="8398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136292</xdr:rowOff>
    </xdr:from>
    <xdr:to>
      <xdr:col>24</xdr:col>
      <xdr:colOff>62865</xdr:colOff>
      <xdr:row>59</xdr:row>
      <xdr:rowOff>6911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8708792"/>
          <a:ext cx="1270" cy="1413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10738</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2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6911</xdr:rowOff>
    </xdr:from>
    <xdr:to>
      <xdr:col>24</xdr:col>
      <xdr:colOff>152400</xdr:colOff>
      <xdr:row>59</xdr:row>
      <xdr:rowOff>6911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22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82969</xdr:rowOff>
    </xdr:from>
    <xdr:ext cx="690189"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4840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136292</xdr:rowOff>
    </xdr:from>
    <xdr:to>
      <xdr:col>24</xdr:col>
      <xdr:colOff>152400</xdr:colOff>
      <xdr:row>50</xdr:row>
      <xdr:rowOff>136292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87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108193</xdr:rowOff>
    </xdr:from>
    <xdr:to>
      <xdr:col>24</xdr:col>
      <xdr:colOff>63500</xdr:colOff>
      <xdr:row>58</xdr:row>
      <xdr:rowOff>34407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880843"/>
          <a:ext cx="838200" cy="97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77826</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504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99399</xdr:rowOff>
    </xdr:from>
    <xdr:to>
      <xdr:col>24</xdr:col>
      <xdr:colOff>114300</xdr:colOff>
      <xdr:row>58</xdr:row>
      <xdr:rowOff>29549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34407</xdr:rowOff>
    </xdr:from>
    <xdr:to>
      <xdr:col>19</xdr:col>
      <xdr:colOff>177800</xdr:colOff>
      <xdr:row>58</xdr:row>
      <xdr:rowOff>38371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978507"/>
          <a:ext cx="889000" cy="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109535</xdr:rowOff>
    </xdr:from>
    <xdr:to>
      <xdr:col>20</xdr:col>
      <xdr:colOff>38100</xdr:colOff>
      <xdr:row>58</xdr:row>
      <xdr:rowOff>39685</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8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56212</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657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38371</xdr:rowOff>
    </xdr:from>
    <xdr:to>
      <xdr:col>15</xdr:col>
      <xdr:colOff>50800</xdr:colOff>
      <xdr:row>58</xdr:row>
      <xdr:rowOff>50669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982471"/>
          <a:ext cx="889000" cy="1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51034</xdr:rowOff>
    </xdr:from>
    <xdr:to>
      <xdr:col>15</xdr:col>
      <xdr:colOff>101600</xdr:colOff>
      <xdr:row>57</xdr:row>
      <xdr:rowOff>152634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82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169161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598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6438</xdr:rowOff>
    </xdr:from>
    <xdr:to>
      <xdr:col>10</xdr:col>
      <xdr:colOff>114300</xdr:colOff>
      <xdr:row>58</xdr:row>
      <xdr:rowOff>50669</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9950538"/>
          <a:ext cx="889000" cy="44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31434</xdr:rowOff>
    </xdr:from>
    <xdr:to>
      <xdr:col>10</xdr:col>
      <xdr:colOff>165100</xdr:colOff>
      <xdr:row>57</xdr:row>
      <xdr:rowOff>133034</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80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149561</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9579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30901</xdr:rowOff>
    </xdr:from>
    <xdr:to>
      <xdr:col>6</xdr:col>
      <xdr:colOff>38100</xdr:colOff>
      <xdr:row>57</xdr:row>
      <xdr:rowOff>132501</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9803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149028</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957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57393</xdr:rowOff>
    </xdr:from>
    <xdr:to>
      <xdr:col>24</xdr:col>
      <xdr:colOff>114300</xdr:colOff>
      <xdr:row>57</xdr:row>
      <xdr:rowOff>158993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83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80270</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681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155057</xdr:rowOff>
    </xdr:from>
    <xdr:to>
      <xdr:col>20</xdr:col>
      <xdr:colOff>38100</xdr:colOff>
      <xdr:row>58</xdr:row>
      <xdr:rowOff>85207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927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76334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10020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159021</xdr:rowOff>
    </xdr:from>
    <xdr:to>
      <xdr:col>15</xdr:col>
      <xdr:colOff>101600</xdr:colOff>
      <xdr:row>58</xdr:row>
      <xdr:rowOff>89171</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9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80298</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10024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171319</xdr:rowOff>
    </xdr:from>
    <xdr:to>
      <xdr:col>10</xdr:col>
      <xdr:colOff>165100</xdr:colOff>
      <xdr:row>58</xdr:row>
      <xdr:rowOff>101469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9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92596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10036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127088</xdr:rowOff>
    </xdr:from>
    <xdr:to>
      <xdr:col>6</xdr:col>
      <xdr:colOff>38100</xdr:colOff>
      <xdr:row>58</xdr:row>
      <xdr:rowOff>57238</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989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48365</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992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28011</xdr:rowOff>
    </xdr:from>
    <xdr:to>
      <xdr:col>24</xdr:col>
      <xdr:colOff>62865</xdr:colOff>
      <xdr:row>78</xdr:row>
      <xdr:rowOff>158634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00961"/>
          <a:ext cx="1270" cy="1330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162461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535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158634</xdr:rowOff>
    </xdr:from>
    <xdr:to>
      <xdr:col>24</xdr:col>
      <xdr:colOff>152400</xdr:colOff>
      <xdr:row>78</xdr:row>
      <xdr:rowOff>158634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5317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146138</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1976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409,543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28011</xdr:rowOff>
    </xdr:from>
    <xdr:to>
      <xdr:col>24</xdr:col>
      <xdr:colOff>152400</xdr:colOff>
      <xdr:row>71</xdr:row>
      <xdr:rowOff>28011</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00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65245</xdr:rowOff>
    </xdr:from>
    <xdr:to>
      <xdr:col>24</xdr:col>
      <xdr:colOff>63500</xdr:colOff>
      <xdr:row>75</xdr:row>
      <xdr:rowOff>139426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2923995"/>
          <a:ext cx="838200" cy="74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146349</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30050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167922</xdr:rowOff>
    </xdr:from>
    <xdr:to>
      <xdr:col>24</xdr:col>
      <xdr:colOff>114300</xdr:colOff>
      <xdr:row>76</xdr:row>
      <xdr:rowOff>98072</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6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139426</xdr:rowOff>
    </xdr:from>
    <xdr:to>
      <xdr:col>19</xdr:col>
      <xdr:colOff>177800</xdr:colOff>
      <xdr:row>76</xdr:row>
      <xdr:rowOff>112114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2998176"/>
          <a:ext cx="889000" cy="14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67486</xdr:rowOff>
    </xdr:from>
    <xdr:to>
      <xdr:col>20</xdr:col>
      <xdr:colOff>38100</xdr:colOff>
      <xdr:row>76</xdr:row>
      <xdr:rowOff>169086</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97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160213</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3190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144575</xdr:rowOff>
    </xdr:from>
    <xdr:to>
      <xdr:col>15</xdr:col>
      <xdr:colOff>50800</xdr:colOff>
      <xdr:row>76</xdr:row>
      <xdr:rowOff>112114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003325"/>
          <a:ext cx="889000" cy="138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31893</xdr:rowOff>
    </xdr:from>
    <xdr:to>
      <xdr:col>15</xdr:col>
      <xdr:colOff>101600</xdr:colOff>
      <xdr:row>77</xdr:row>
      <xdr:rowOff>133493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233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124620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3326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144575</xdr:rowOff>
    </xdr:from>
    <xdr:to>
      <xdr:col>10</xdr:col>
      <xdr:colOff>114300</xdr:colOff>
      <xdr:row>76</xdr:row>
      <xdr:rowOff>153456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003325"/>
          <a:ext cx="889000" cy="180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42849</xdr:rowOff>
    </xdr:from>
    <xdr:to>
      <xdr:col>10</xdr:col>
      <xdr:colOff>165100</xdr:colOff>
      <xdr:row>76</xdr:row>
      <xdr:rowOff>144449</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73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135576</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3165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114784</xdr:rowOff>
    </xdr:from>
    <xdr:to>
      <xdr:col>6</xdr:col>
      <xdr:colOff>38100</xdr:colOff>
      <xdr:row>77</xdr:row>
      <xdr:rowOff>44934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36061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3237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14445</xdr:rowOff>
    </xdr:from>
    <xdr:to>
      <xdr:col>24</xdr:col>
      <xdr:colOff>114300</xdr:colOff>
      <xdr:row>75</xdr:row>
      <xdr:rowOff>116045</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287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37322</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2724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88626</xdr:rowOff>
    </xdr:from>
    <xdr:to>
      <xdr:col>20</xdr:col>
      <xdr:colOff>38100</xdr:colOff>
      <xdr:row>76</xdr:row>
      <xdr:rowOff>18776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2947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35303</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2722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61314</xdr:rowOff>
    </xdr:from>
    <xdr:to>
      <xdr:col>15</xdr:col>
      <xdr:colOff>101600</xdr:colOff>
      <xdr:row>76</xdr:row>
      <xdr:rowOff>162914</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0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7990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2866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93775</xdr:rowOff>
    </xdr:from>
    <xdr:to>
      <xdr:col>10</xdr:col>
      <xdr:colOff>165100</xdr:colOff>
      <xdr:row>76</xdr:row>
      <xdr:rowOff>23924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295252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40452</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2727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102656</xdr:rowOff>
    </xdr:from>
    <xdr:to>
      <xdr:col>6</xdr:col>
      <xdr:colOff>38100</xdr:colOff>
      <xdr:row>77</xdr:row>
      <xdr:rowOff>32806</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13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49333</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2908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27898</xdr:rowOff>
    </xdr:from>
    <xdr:to>
      <xdr:col>24</xdr:col>
      <xdr:colOff>62865</xdr:colOff>
      <xdr:row>98</xdr:row>
      <xdr:rowOff>98140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29848"/>
          <a:ext cx="1270" cy="1270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101967</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98140</xdr:rowOff>
    </xdr:from>
    <xdr:to>
      <xdr:col>24</xdr:col>
      <xdr:colOff>152400</xdr:colOff>
      <xdr:row>98</xdr:row>
      <xdr:rowOff>98140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146025</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0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441,735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27898</xdr:rowOff>
    </xdr:from>
    <xdr:to>
      <xdr:col>24</xdr:col>
      <xdr:colOff>152400</xdr:colOff>
      <xdr:row>91</xdr:row>
      <xdr:rowOff>27898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29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83660</xdr:rowOff>
    </xdr:from>
    <xdr:to>
      <xdr:col>24</xdr:col>
      <xdr:colOff>63500</xdr:colOff>
      <xdr:row>98</xdr:row>
      <xdr:rowOff>84722</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85760"/>
          <a:ext cx="838200" cy="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36509</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957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13632</xdr:rowOff>
    </xdr:from>
    <xdr:to>
      <xdr:col>24</xdr:col>
      <xdr:colOff>114300</xdr:colOff>
      <xdr:row>97</xdr:row>
      <xdr:rowOff>115232</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44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26964</xdr:rowOff>
    </xdr:from>
    <xdr:to>
      <xdr:col>19</xdr:col>
      <xdr:colOff>177800</xdr:colOff>
      <xdr:row>98</xdr:row>
      <xdr:rowOff>84722</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29064"/>
          <a:ext cx="889000" cy="5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156976</xdr:rowOff>
    </xdr:from>
    <xdr:to>
      <xdr:col>20</xdr:col>
      <xdr:colOff>38100</xdr:colOff>
      <xdr:row>97</xdr:row>
      <xdr:rowOff>87126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103653</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39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161201</xdr:rowOff>
    </xdr:from>
    <xdr:to>
      <xdr:col>15</xdr:col>
      <xdr:colOff>50800</xdr:colOff>
      <xdr:row>98</xdr:row>
      <xdr:rowOff>26964</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91851"/>
          <a:ext cx="889000" cy="3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43449</xdr:rowOff>
    </xdr:from>
    <xdr:to>
      <xdr:col>15</xdr:col>
      <xdr:colOff>101600</xdr:colOff>
      <xdr:row>97</xdr:row>
      <xdr:rowOff>145049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7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161576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49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132411</xdr:rowOff>
    </xdr:from>
    <xdr:to>
      <xdr:col>10</xdr:col>
      <xdr:colOff>114300</xdr:colOff>
      <xdr:row>97</xdr:row>
      <xdr:rowOff>161201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763061"/>
          <a:ext cx="889000" cy="2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144388</xdr:rowOff>
    </xdr:from>
    <xdr:to>
      <xdr:col>10</xdr:col>
      <xdr:colOff>165100</xdr:colOff>
      <xdr:row>97</xdr:row>
      <xdr:rowOff>74538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91065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378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148146</xdr:rowOff>
    </xdr:from>
    <xdr:to>
      <xdr:col>6</xdr:col>
      <xdr:colOff>38100</xdr:colOff>
      <xdr:row>97</xdr:row>
      <xdr:rowOff>78296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07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94823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382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32860</xdr:rowOff>
    </xdr:from>
    <xdr:to>
      <xdr:col>24</xdr:col>
      <xdr:colOff>114300</xdr:colOff>
      <xdr:row>98</xdr:row>
      <xdr:rowOff>134460</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34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119237</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49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33922</xdr:rowOff>
    </xdr:from>
    <xdr:to>
      <xdr:col>20</xdr:col>
      <xdr:colOff>38100</xdr:colOff>
      <xdr:row>98</xdr:row>
      <xdr:rowOff>135522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3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126649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28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147614</xdr:rowOff>
    </xdr:from>
    <xdr:to>
      <xdr:col>15</xdr:col>
      <xdr:colOff>101600</xdr:colOff>
      <xdr:row>98</xdr:row>
      <xdr:rowOff>77764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68891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7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110401</xdr:rowOff>
    </xdr:from>
    <xdr:to>
      <xdr:col>10</xdr:col>
      <xdr:colOff>165100</xdr:colOff>
      <xdr:row>98</xdr:row>
      <xdr:rowOff>40551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4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31678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3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81611</xdr:rowOff>
    </xdr:from>
    <xdr:to>
      <xdr:col>6</xdr:col>
      <xdr:colOff>38100</xdr:colOff>
      <xdr:row>98</xdr:row>
      <xdr:rowOff>11761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1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2888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0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75057</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218557"/>
          <a:ext cx="1270" cy="1512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21734</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99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75057</xdr:rowOff>
    </xdr:from>
    <xdr:to>
      <xdr:col>55</xdr:col>
      <xdr:colOff>88900</xdr:colOff>
      <xdr:row>30</xdr:row>
      <xdr:rowOff>75057</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21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79138</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2278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56261</xdr:rowOff>
    </xdr:from>
    <xdr:to>
      <xdr:col>55</xdr:col>
      <xdr:colOff>50800</xdr:colOff>
      <xdr:row>38</xdr:row>
      <xdr:rowOff>157861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56896</xdr:rowOff>
    </xdr:from>
    <xdr:to>
      <xdr:col>50</xdr:col>
      <xdr:colOff>165100</xdr:colOff>
      <xdr:row>38</xdr:row>
      <xdr:rowOff>158496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71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3573</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472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154305</xdr:rowOff>
    </xdr:from>
    <xdr:to>
      <xdr:col>46</xdr:col>
      <xdr:colOff>38100</xdr:colOff>
      <xdr:row>38</xdr:row>
      <xdr:rowOff>84455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9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100982</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273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62738</xdr:rowOff>
    </xdr:from>
    <xdr:to>
      <xdr:col>41</xdr:col>
      <xdr:colOff>101600</xdr:colOff>
      <xdr:row>38</xdr:row>
      <xdr:rowOff>164338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77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9415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5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135230</xdr:rowOff>
    </xdr:from>
    <xdr:to>
      <xdr:col>54</xdr:col>
      <xdr:colOff>189865</xdr:colOff>
      <xdr:row>59</xdr:row>
      <xdr:rowOff>40552</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79180"/>
          <a:ext cx="1270" cy="1276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47786</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63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40552</xdr:rowOff>
    </xdr:from>
    <xdr:to>
      <xdr:col>55</xdr:col>
      <xdr:colOff>88900</xdr:colOff>
      <xdr:row>59</xdr:row>
      <xdr:rowOff>40552</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56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81907</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544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3,361,732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135230</xdr:rowOff>
    </xdr:from>
    <xdr:to>
      <xdr:col>55</xdr:col>
      <xdr:colOff>88900</xdr:colOff>
      <xdr:row>51</xdr:row>
      <xdr:rowOff>135230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79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169181</xdr:rowOff>
    </xdr:from>
    <xdr:to>
      <xdr:col>55</xdr:col>
      <xdr:colOff>0</xdr:colOff>
      <xdr:row>59</xdr:row>
      <xdr:rowOff>6135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10113281"/>
          <a:ext cx="838200" cy="8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136686</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9093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113809</xdr:rowOff>
    </xdr:from>
    <xdr:to>
      <xdr:col>55</xdr:col>
      <xdr:colOff>50800</xdr:colOff>
      <xdr:row>59</xdr:row>
      <xdr:rowOff>43959</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10057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162206</xdr:rowOff>
    </xdr:from>
    <xdr:to>
      <xdr:col>50</xdr:col>
      <xdr:colOff>114300</xdr:colOff>
      <xdr:row>58</xdr:row>
      <xdr:rowOff>169181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106306"/>
          <a:ext cx="889000" cy="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118556</xdr:rowOff>
    </xdr:from>
    <xdr:to>
      <xdr:col>50</xdr:col>
      <xdr:colOff>165100</xdr:colOff>
      <xdr:row>59</xdr:row>
      <xdr:rowOff>48706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10062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39833</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10155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162206</xdr:rowOff>
    </xdr:from>
    <xdr:to>
      <xdr:col>45</xdr:col>
      <xdr:colOff>177800</xdr:colOff>
      <xdr:row>59</xdr:row>
      <xdr:rowOff>8125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106306"/>
          <a:ext cx="889000" cy="1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112310</xdr:rowOff>
    </xdr:from>
    <xdr:to>
      <xdr:col>46</xdr:col>
      <xdr:colOff>38100</xdr:colOff>
      <xdr:row>59</xdr:row>
      <xdr:rowOff>42460</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10056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33587</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10149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8125</xdr:rowOff>
    </xdr:from>
    <xdr:to>
      <xdr:col>41</xdr:col>
      <xdr:colOff>50800</xdr:colOff>
      <xdr:row>59</xdr:row>
      <xdr:rowOff>11129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123675"/>
          <a:ext cx="889000" cy="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105607</xdr:rowOff>
    </xdr:from>
    <xdr:to>
      <xdr:col>41</xdr:col>
      <xdr:colOff>101600</xdr:colOff>
      <xdr:row>59</xdr:row>
      <xdr:rowOff>35757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1004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52284</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82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104144</xdr:rowOff>
    </xdr:from>
    <xdr:to>
      <xdr:col>36</xdr:col>
      <xdr:colOff>165100</xdr:colOff>
      <xdr:row>59</xdr:row>
      <xdr:rowOff>34294</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1004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50821</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823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126785</xdr:rowOff>
    </xdr:from>
    <xdr:to>
      <xdr:col>55</xdr:col>
      <xdr:colOff>50800</xdr:colOff>
      <xdr:row>59</xdr:row>
      <xdr:rowOff>56935</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100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92236</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1003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118381</xdr:rowOff>
    </xdr:from>
    <xdr:to>
      <xdr:col>50</xdr:col>
      <xdr:colOff>165100</xdr:colOff>
      <xdr:row>59</xdr:row>
      <xdr:rowOff>48531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10062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65058</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837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111406</xdr:rowOff>
    </xdr:from>
    <xdr:to>
      <xdr:col>46</xdr:col>
      <xdr:colOff>38100</xdr:colOff>
      <xdr:row>59</xdr:row>
      <xdr:rowOff>41556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1005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58083</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830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128775</xdr:rowOff>
    </xdr:from>
    <xdr:to>
      <xdr:col>41</xdr:col>
      <xdr:colOff>101600</xdr:colOff>
      <xdr:row>59</xdr:row>
      <xdr:rowOff>58925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10072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50052</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1016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131779</xdr:rowOff>
    </xdr:from>
    <xdr:to>
      <xdr:col>36</xdr:col>
      <xdr:colOff>165100</xdr:colOff>
      <xdr:row>59</xdr:row>
      <xdr:rowOff>61929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1007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53056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10168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6762</xdr:rowOff>
    </xdr:from>
    <xdr:to>
      <xdr:col>54</xdr:col>
      <xdr:colOff>189865</xdr:colOff>
      <xdr:row>79</xdr:row>
      <xdr:rowOff>29637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8262"/>
          <a:ext cx="1270" cy="1565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33464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78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29637</xdr:rowOff>
    </xdr:from>
    <xdr:to>
      <xdr:col>55</xdr:col>
      <xdr:colOff>88900</xdr:colOff>
      <xdr:row>79</xdr:row>
      <xdr:rowOff>29637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74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124889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6762</xdr:rowOff>
    </xdr:from>
    <xdr:to>
      <xdr:col>55</xdr:col>
      <xdr:colOff>88900</xdr:colOff>
      <xdr:row>70</xdr:row>
      <xdr:rowOff>6762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82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131234</xdr:rowOff>
    </xdr:from>
    <xdr:to>
      <xdr:col>55</xdr:col>
      <xdr:colOff>0</xdr:colOff>
      <xdr:row>78</xdr:row>
      <xdr:rowOff>15425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32884"/>
          <a:ext cx="838200" cy="55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154422</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84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131545</xdr:rowOff>
    </xdr:from>
    <xdr:to>
      <xdr:col>55</xdr:col>
      <xdr:colOff>50800</xdr:colOff>
      <xdr:row>78</xdr:row>
      <xdr:rowOff>61695</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131234</xdr:rowOff>
    </xdr:from>
    <xdr:to>
      <xdr:col>50</xdr:col>
      <xdr:colOff>114300</xdr:colOff>
      <xdr:row>77</xdr:row>
      <xdr:rowOff>168926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332884"/>
          <a:ext cx="889000" cy="37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31418</xdr:rowOff>
    </xdr:from>
    <xdr:to>
      <xdr:col>50</xdr:col>
      <xdr:colOff>165100</xdr:colOff>
      <xdr:row>77</xdr:row>
      <xdr:rowOff>133018</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3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149545</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08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168926</xdr:rowOff>
    </xdr:from>
    <xdr:to>
      <xdr:col>45</xdr:col>
      <xdr:colOff>177800</xdr:colOff>
      <xdr:row>78</xdr:row>
      <xdr:rowOff>65965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370576"/>
          <a:ext cx="889000"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30508</xdr:rowOff>
    </xdr:from>
    <xdr:to>
      <xdr:col>46</xdr:col>
      <xdr:colOff>38100</xdr:colOff>
      <xdr:row>77</xdr:row>
      <xdr:rowOff>132108</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3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148635</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0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65965</xdr:rowOff>
    </xdr:from>
    <xdr:to>
      <xdr:col>41</xdr:col>
      <xdr:colOff>50800</xdr:colOff>
      <xdr:row>78</xdr:row>
      <xdr:rowOff>96872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6972300" y="13439065"/>
          <a:ext cx="889000" cy="30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81787</xdr:rowOff>
    </xdr:from>
    <xdr:to>
      <xdr:col>41</xdr:col>
      <xdr:colOff>101600</xdr:colOff>
      <xdr:row>78</xdr:row>
      <xdr:rowOff>11937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83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28464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58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136075</xdr:rowOff>
    </xdr:from>
    <xdr:to>
      <xdr:col>55</xdr:col>
      <xdr:colOff>50800</xdr:colOff>
      <xdr:row>78</xdr:row>
      <xdr:rowOff>66225</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3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114502</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16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80434</xdr:rowOff>
    </xdr:from>
    <xdr:to>
      <xdr:col>50</xdr:col>
      <xdr:colOff>165100</xdr:colOff>
      <xdr:row>78</xdr:row>
      <xdr:rowOff>10584</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8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1711</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74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118126</xdr:rowOff>
    </xdr:from>
    <xdr:to>
      <xdr:col>46</xdr:col>
      <xdr:colOff>38100</xdr:colOff>
      <xdr:row>78</xdr:row>
      <xdr:rowOff>48276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31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39403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41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15165</xdr:rowOff>
    </xdr:from>
    <xdr:to>
      <xdr:col>41</xdr:col>
      <xdr:colOff>101600</xdr:colOff>
      <xdr:row>78</xdr:row>
      <xdr:rowOff>116765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388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107892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48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46072</xdr:rowOff>
    </xdr:from>
    <xdr:to>
      <xdr:col>36</xdr:col>
      <xdr:colOff>165100</xdr:colOff>
      <xdr:row>78</xdr:row>
      <xdr:rowOff>147672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1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138799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511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53522</xdr:rowOff>
    </xdr:from>
    <xdr:to>
      <xdr:col>54</xdr:col>
      <xdr:colOff>189865</xdr:colOff>
      <xdr:row>98</xdr:row>
      <xdr:rowOff>26333</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55472"/>
          <a:ext cx="1270" cy="11729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30160</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32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26333</xdr:rowOff>
    </xdr:from>
    <xdr:to>
      <xdr:col>55</xdr:col>
      <xdr:colOff>88900</xdr:colOff>
      <xdr:row>98</xdr:row>
      <xdr:rowOff>26333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28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199</xdr:rowOff>
    </xdr:from>
    <xdr:ext cx="599010"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3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562,698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53522</xdr:rowOff>
    </xdr:from>
    <xdr:to>
      <xdr:col>55</xdr:col>
      <xdr:colOff>88900</xdr:colOff>
      <xdr:row>91</xdr:row>
      <xdr:rowOff>53522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5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4152</xdr:rowOff>
    </xdr:from>
    <xdr:to>
      <xdr:col>55</xdr:col>
      <xdr:colOff>0</xdr:colOff>
      <xdr:row>97</xdr:row>
      <xdr:rowOff>162046</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9639300" y="16634802"/>
          <a:ext cx="838200" cy="157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78173</xdr:rowOff>
    </xdr:from>
    <xdr:ext cx="599010"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365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55296</xdr:rowOff>
    </xdr:from>
    <xdr:to>
      <xdr:col>55</xdr:col>
      <xdr:colOff>50800</xdr:colOff>
      <xdr:row>96</xdr:row>
      <xdr:rowOff>156896</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514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162046</xdr:rowOff>
    </xdr:from>
    <xdr:to>
      <xdr:col>50</xdr:col>
      <xdr:colOff>114300</xdr:colOff>
      <xdr:row>97</xdr:row>
      <xdr:rowOff>166329</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8750300" y="16792696"/>
          <a:ext cx="889000" cy="4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75701</xdr:rowOff>
    </xdr:from>
    <xdr:to>
      <xdr:col>50</xdr:col>
      <xdr:colOff>165100</xdr:colOff>
      <xdr:row>97</xdr:row>
      <xdr:rowOff>5851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53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22378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39795" y="16310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166329</xdr:rowOff>
    </xdr:from>
    <xdr:to>
      <xdr:col>45</xdr:col>
      <xdr:colOff>177800</xdr:colOff>
      <xdr:row>98</xdr:row>
      <xdr:rowOff>45828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7861300" y="16796979"/>
          <a:ext cx="889000" cy="50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75764</xdr:rowOff>
    </xdr:from>
    <xdr:to>
      <xdr:col>46</xdr:col>
      <xdr:colOff>38100</xdr:colOff>
      <xdr:row>97</xdr:row>
      <xdr:rowOff>5914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53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22441</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50795" y="1631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104522</xdr:rowOff>
    </xdr:from>
    <xdr:to>
      <xdr:col>41</xdr:col>
      <xdr:colOff>50800</xdr:colOff>
      <xdr:row>98</xdr:row>
      <xdr:rowOff>45828</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6972300" y="16735172"/>
          <a:ext cx="889000" cy="11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112995</xdr:rowOff>
    </xdr:from>
    <xdr:to>
      <xdr:col>41</xdr:col>
      <xdr:colOff>101600</xdr:colOff>
      <xdr:row>97</xdr:row>
      <xdr:rowOff>43145</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57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59672</xdr:rowOff>
    </xdr:from>
    <xdr:ext cx="59901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61795" y="163474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77753</xdr:rowOff>
    </xdr:from>
    <xdr:to>
      <xdr:col>36</xdr:col>
      <xdr:colOff>165100</xdr:colOff>
      <xdr:row>97</xdr:row>
      <xdr:rowOff>7903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536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24430</xdr:rowOff>
    </xdr:from>
    <xdr:ext cx="59901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672795" y="16312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124802</xdr:rowOff>
    </xdr:from>
    <xdr:to>
      <xdr:col>55</xdr:col>
      <xdr:colOff>50800</xdr:colOff>
      <xdr:row>97</xdr:row>
      <xdr:rowOff>54952</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584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103229</xdr:rowOff>
    </xdr:from>
    <xdr:ext cx="599010"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562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111246</xdr:rowOff>
    </xdr:from>
    <xdr:to>
      <xdr:col>50</xdr:col>
      <xdr:colOff>165100</xdr:colOff>
      <xdr:row>98</xdr:row>
      <xdr:rowOff>41396</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741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32523</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834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115529</xdr:rowOff>
    </xdr:from>
    <xdr:to>
      <xdr:col>46</xdr:col>
      <xdr:colOff>38100</xdr:colOff>
      <xdr:row>98</xdr:row>
      <xdr:rowOff>45679</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74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36806</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683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166478</xdr:rowOff>
    </xdr:from>
    <xdr:to>
      <xdr:col>41</xdr:col>
      <xdr:colOff>101600</xdr:colOff>
      <xdr:row>98</xdr:row>
      <xdr:rowOff>96628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679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87755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688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53722</xdr:rowOff>
    </xdr:from>
    <xdr:to>
      <xdr:col>36</xdr:col>
      <xdr:colOff>165100</xdr:colOff>
      <xdr:row>97</xdr:row>
      <xdr:rowOff>155322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68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146449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77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消防費グラフ枠">
          <a:extLst>
            <a:ext uri="{FF2B5EF4-FFF2-40B4-BE49-F238E27FC236}">
              <a16:creationId xmlns:a16="http://schemas.microsoft.com/office/drawing/2014/main" id="{00000000-0008-0000-07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22344</xdr:rowOff>
    </xdr:from>
    <xdr:to>
      <xdr:col>85</xdr:col>
      <xdr:colOff>126364</xdr:colOff>
      <xdr:row>38</xdr:row>
      <xdr:rowOff>117877</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6317595" y="5337294"/>
          <a:ext cx="1269" cy="129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121704</xdr:rowOff>
    </xdr:from>
    <xdr:ext cx="534377" cy="259045"/>
    <xdr:sp macro="" textlink="">
      <xdr:nvSpPr>
        <xdr:cNvPr id="511" name="消防費最小値テキスト">
          <a:extLst>
            <a:ext uri="{FF2B5EF4-FFF2-40B4-BE49-F238E27FC236}">
              <a16:creationId xmlns:a16="http://schemas.microsoft.com/office/drawing/2014/main" id="{00000000-0008-0000-0700-0000FF010000}"/>
            </a:ext>
          </a:extLst>
        </xdr:cNvPr>
        <xdr:cNvSpPr txBox="1"/>
      </xdr:nvSpPr>
      <xdr:spPr>
        <a:xfrm>
          <a:off x="16370300" y="663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117877</xdr:rowOff>
    </xdr:from>
    <xdr:to>
      <xdr:col>86</xdr:col>
      <xdr:colOff>25400</xdr:colOff>
      <xdr:row>38</xdr:row>
      <xdr:rowOff>117877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6632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140471</xdr:rowOff>
    </xdr:from>
    <xdr:ext cx="599010" cy="259045"/>
    <xdr:sp macro="" textlink="">
      <xdr:nvSpPr>
        <xdr:cNvPr id="513" name="消防費最大値テキスト">
          <a:extLst>
            <a:ext uri="{FF2B5EF4-FFF2-40B4-BE49-F238E27FC236}">
              <a16:creationId xmlns:a16="http://schemas.microsoft.com/office/drawing/2014/main" id="{00000000-0008-0000-0700-000001020000}"/>
            </a:ext>
          </a:extLst>
        </xdr:cNvPr>
        <xdr:cNvSpPr txBox="1"/>
      </xdr:nvSpPr>
      <xdr:spPr>
        <a:xfrm>
          <a:off x="16370300" y="5112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182,901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22344</xdr:rowOff>
    </xdr:from>
    <xdr:to>
      <xdr:col>86</xdr:col>
      <xdr:colOff>25400</xdr:colOff>
      <xdr:row>31</xdr:row>
      <xdr:rowOff>22344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533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171293</xdr:rowOff>
    </xdr:from>
    <xdr:to>
      <xdr:col>85</xdr:col>
      <xdr:colOff>127000</xdr:colOff>
      <xdr:row>37</xdr:row>
      <xdr:rowOff>38659</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5481300" y="6343493"/>
          <a:ext cx="838200" cy="3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170436</xdr:rowOff>
    </xdr:from>
    <xdr:ext cx="534377" cy="259045"/>
    <xdr:sp macro="" textlink="">
      <xdr:nvSpPr>
        <xdr:cNvPr id="516" name="消防費平均値テキスト">
          <a:extLst>
            <a:ext uri="{FF2B5EF4-FFF2-40B4-BE49-F238E27FC236}">
              <a16:creationId xmlns:a16="http://schemas.microsoft.com/office/drawing/2014/main" id="{00000000-0008-0000-0700-000004020000}"/>
            </a:ext>
          </a:extLst>
        </xdr:cNvPr>
        <xdr:cNvSpPr txBox="1"/>
      </xdr:nvSpPr>
      <xdr:spPr>
        <a:xfrm>
          <a:off x="16370300" y="59997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147559</xdr:rowOff>
    </xdr:from>
    <xdr:to>
      <xdr:col>85</xdr:col>
      <xdr:colOff>177800</xdr:colOff>
      <xdr:row>36</xdr:row>
      <xdr:rowOff>77709</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6268700" y="614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38659</xdr:rowOff>
    </xdr:from>
    <xdr:to>
      <xdr:col>81</xdr:col>
      <xdr:colOff>50800</xdr:colOff>
      <xdr:row>37</xdr:row>
      <xdr:rowOff>74557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4592300" y="6382309"/>
          <a:ext cx="889000" cy="3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57818</xdr:rowOff>
    </xdr:from>
    <xdr:to>
      <xdr:col>81</xdr:col>
      <xdr:colOff>101600</xdr:colOff>
      <xdr:row>36</xdr:row>
      <xdr:rowOff>159418</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5430500" y="623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4495</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5214111" y="600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74557</xdr:rowOff>
    </xdr:from>
    <xdr:to>
      <xdr:col>76</xdr:col>
      <xdr:colOff>114300</xdr:colOff>
      <xdr:row>37</xdr:row>
      <xdr:rowOff>139891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3703300" y="6418207"/>
          <a:ext cx="889000" cy="6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30653</xdr:rowOff>
    </xdr:from>
    <xdr:to>
      <xdr:col>76</xdr:col>
      <xdr:colOff>165100</xdr:colOff>
      <xdr:row>36</xdr:row>
      <xdr:rowOff>132253</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4541500" y="620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148780</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4325111" y="597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119073</xdr:rowOff>
    </xdr:from>
    <xdr:to>
      <xdr:col>71</xdr:col>
      <xdr:colOff>177800</xdr:colOff>
      <xdr:row>37</xdr:row>
      <xdr:rowOff>139891</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2814300" y="6462723"/>
          <a:ext cx="889000" cy="20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24199</xdr:rowOff>
    </xdr:from>
    <xdr:to>
      <xdr:col>72</xdr:col>
      <xdr:colOff>38100</xdr:colOff>
      <xdr:row>36</xdr:row>
      <xdr:rowOff>125799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3652500" y="619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142326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3436111" y="5971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146332</xdr:rowOff>
    </xdr:from>
    <xdr:to>
      <xdr:col>67</xdr:col>
      <xdr:colOff>101600</xdr:colOff>
      <xdr:row>36</xdr:row>
      <xdr:rowOff>76482</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2763500" y="614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93009</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547111" y="5922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120493</xdr:rowOff>
    </xdr:from>
    <xdr:to>
      <xdr:col>85</xdr:col>
      <xdr:colOff>177800</xdr:colOff>
      <xdr:row>37</xdr:row>
      <xdr:rowOff>50643</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6268700" y="629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98920</xdr:rowOff>
    </xdr:from>
    <xdr:ext cx="534377" cy="259045"/>
    <xdr:sp macro="" textlink="">
      <xdr:nvSpPr>
        <xdr:cNvPr id="535" name="消防費該当値テキスト">
          <a:extLst>
            <a:ext uri="{FF2B5EF4-FFF2-40B4-BE49-F238E27FC236}">
              <a16:creationId xmlns:a16="http://schemas.microsoft.com/office/drawing/2014/main" id="{00000000-0008-0000-0700-000017020000}"/>
            </a:ext>
          </a:extLst>
        </xdr:cNvPr>
        <xdr:cNvSpPr txBox="1"/>
      </xdr:nvSpPr>
      <xdr:spPr>
        <a:xfrm>
          <a:off x="16370300" y="627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159309</xdr:rowOff>
    </xdr:from>
    <xdr:to>
      <xdr:col>81</xdr:col>
      <xdr:colOff>101600</xdr:colOff>
      <xdr:row>37</xdr:row>
      <xdr:rowOff>89459</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5430500" y="633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80586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14111" y="642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23757</xdr:rowOff>
    </xdr:from>
    <xdr:to>
      <xdr:col>76</xdr:col>
      <xdr:colOff>165100</xdr:colOff>
      <xdr:row>37</xdr:row>
      <xdr:rowOff>125357</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4541500" y="636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116484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325111" y="6460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89091</xdr:rowOff>
    </xdr:from>
    <xdr:to>
      <xdr:col>72</xdr:col>
      <xdr:colOff>38100</xdr:colOff>
      <xdr:row>38</xdr:row>
      <xdr:rowOff>19241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3652500" y="643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10368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436111" y="652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68273</xdr:rowOff>
    </xdr:from>
    <xdr:to>
      <xdr:col>67</xdr:col>
      <xdr:colOff>101600</xdr:colOff>
      <xdr:row>37</xdr:row>
      <xdr:rowOff>169873</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2763500" y="641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161000</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2547111" y="6504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4" name="直線コネクタ 553">
          <a:extLst>
            <a:ext uri="{FF2B5EF4-FFF2-40B4-BE49-F238E27FC236}">
              <a16:creationId xmlns:a16="http://schemas.microsoft.com/office/drawing/2014/main" id="{00000000-0008-0000-0700-00002A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25468</xdr:rowOff>
    </xdr:from>
    <xdr:to>
      <xdr:col>85</xdr:col>
      <xdr:colOff>126364</xdr:colOff>
      <xdr:row>58</xdr:row>
      <xdr:rowOff>71019</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597968"/>
          <a:ext cx="1269" cy="1417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74846</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1001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71019</xdr:rowOff>
    </xdr:from>
    <xdr:to>
      <xdr:col>86</xdr:col>
      <xdr:colOff>25400</xdr:colOff>
      <xdr:row>58</xdr:row>
      <xdr:rowOff>71019</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1001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143595</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73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494,979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25468</xdr:rowOff>
    </xdr:from>
    <xdr:to>
      <xdr:col>86</xdr:col>
      <xdr:colOff>25400</xdr:colOff>
      <xdr:row>50</xdr:row>
      <xdr:rowOff>25468</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597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82671</xdr:rowOff>
    </xdr:from>
    <xdr:to>
      <xdr:col>85</xdr:col>
      <xdr:colOff>127000</xdr:colOff>
      <xdr:row>57</xdr:row>
      <xdr:rowOff>93173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855321"/>
          <a:ext cx="838200" cy="10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99762</xdr:rowOff>
    </xdr:from>
    <xdr:ext cx="599010"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5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76885</xdr:rowOff>
    </xdr:from>
    <xdr:to>
      <xdr:col>85</xdr:col>
      <xdr:colOff>177800</xdr:colOff>
      <xdr:row>57</xdr:row>
      <xdr:rowOff>7035</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6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56803</xdr:rowOff>
    </xdr:from>
    <xdr:to>
      <xdr:col>81</xdr:col>
      <xdr:colOff>50800</xdr:colOff>
      <xdr:row>57</xdr:row>
      <xdr:rowOff>93173</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4592300" y="9829453"/>
          <a:ext cx="889000" cy="3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110803</xdr:rowOff>
    </xdr:from>
    <xdr:to>
      <xdr:col>81</xdr:col>
      <xdr:colOff>101600</xdr:colOff>
      <xdr:row>57</xdr:row>
      <xdr:rowOff>40953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712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57480</xdr:rowOff>
    </xdr:from>
    <xdr:ext cx="599010"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181795" y="9487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56803</xdr:rowOff>
    </xdr:from>
    <xdr:to>
      <xdr:col>76</xdr:col>
      <xdr:colOff>114300</xdr:colOff>
      <xdr:row>57</xdr:row>
      <xdr:rowOff>123133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29453"/>
          <a:ext cx="889000" cy="6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166546</xdr:rowOff>
    </xdr:from>
    <xdr:to>
      <xdr:col>76</xdr:col>
      <xdr:colOff>165100</xdr:colOff>
      <xdr:row>57</xdr:row>
      <xdr:rowOff>96696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767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113223</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292795" y="9542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91612</xdr:rowOff>
    </xdr:from>
    <xdr:to>
      <xdr:col>71</xdr:col>
      <xdr:colOff>177800</xdr:colOff>
      <xdr:row>57</xdr:row>
      <xdr:rowOff>123133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864262"/>
          <a:ext cx="889000" cy="31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19118</xdr:rowOff>
    </xdr:from>
    <xdr:to>
      <xdr:col>72</xdr:col>
      <xdr:colOff>38100</xdr:colOff>
      <xdr:row>57</xdr:row>
      <xdr:rowOff>120718</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79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137245</xdr:rowOff>
    </xdr:from>
    <xdr:ext cx="59901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03795" y="956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104899</xdr:rowOff>
    </xdr:from>
    <xdr:to>
      <xdr:col>67</xdr:col>
      <xdr:colOff>101600</xdr:colOff>
      <xdr:row>57</xdr:row>
      <xdr:rowOff>35049</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70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51576</xdr:rowOff>
    </xdr:from>
    <xdr:ext cx="59901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14795" y="9481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31871</xdr:rowOff>
    </xdr:from>
    <xdr:to>
      <xdr:col>85</xdr:col>
      <xdr:colOff>177800</xdr:colOff>
      <xdr:row>57</xdr:row>
      <xdr:rowOff>133471</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80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10298</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9782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42373</xdr:rowOff>
    </xdr:from>
    <xdr:to>
      <xdr:col>81</xdr:col>
      <xdr:colOff>101600</xdr:colOff>
      <xdr:row>57</xdr:row>
      <xdr:rowOff>143973</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8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135100</xdr:rowOff>
    </xdr:from>
    <xdr:ext cx="59901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181795" y="990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6003</xdr:rowOff>
    </xdr:from>
    <xdr:to>
      <xdr:col>76</xdr:col>
      <xdr:colOff>165100</xdr:colOff>
      <xdr:row>57</xdr:row>
      <xdr:rowOff>107603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7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57</xdr:row>
      <xdr:rowOff>98730</xdr:rowOff>
    </xdr:from>
    <xdr:ext cx="59901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292795" y="987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72333</xdr:rowOff>
    </xdr:from>
    <xdr:to>
      <xdr:col>72</xdr:col>
      <xdr:colOff>38100</xdr:colOff>
      <xdr:row>58</xdr:row>
      <xdr:rowOff>2483</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844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165060</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93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40812</xdr:rowOff>
    </xdr:from>
    <xdr:to>
      <xdr:col>67</xdr:col>
      <xdr:colOff>101600</xdr:colOff>
      <xdr:row>57</xdr:row>
      <xdr:rowOff>142412</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81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57</xdr:row>
      <xdr:rowOff>133539</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14795" y="990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160262</xdr:rowOff>
    </xdr:from>
    <xdr:to>
      <xdr:col>85</xdr:col>
      <xdr:colOff>126364</xdr:colOff>
      <xdr:row>79</xdr:row>
      <xdr:rowOff>44450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1990312"/>
          <a:ext cx="1269" cy="1598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106939</xdr:rowOff>
    </xdr:from>
    <xdr:ext cx="599010"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1765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419,603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160262</xdr:rowOff>
    </xdr:from>
    <xdr:to>
      <xdr:col>86</xdr:col>
      <xdr:colOff>25400</xdr:colOff>
      <xdr:row>69</xdr:row>
      <xdr:rowOff>160262</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199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39341</xdr:rowOff>
    </xdr:from>
    <xdr:to>
      <xdr:col>85</xdr:col>
      <xdr:colOff>127000</xdr:colOff>
      <xdr:row>73</xdr:row>
      <xdr:rowOff>78207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2555191"/>
          <a:ext cx="838200" cy="38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19866</xdr:rowOff>
    </xdr:from>
    <xdr:ext cx="534377"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92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41439</xdr:rowOff>
    </xdr:from>
    <xdr:to>
      <xdr:col>85</xdr:col>
      <xdr:colOff>177800</xdr:colOff>
      <xdr:row>78</xdr:row>
      <xdr:rowOff>143039</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41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3748</xdr:rowOff>
    </xdr:from>
    <xdr:to>
      <xdr:col>81</xdr:col>
      <xdr:colOff>50800</xdr:colOff>
      <xdr:row>73</xdr:row>
      <xdr:rowOff>78207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4592300" y="12519598"/>
          <a:ext cx="889000" cy="74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18681</xdr:rowOff>
    </xdr:from>
    <xdr:to>
      <xdr:col>81</xdr:col>
      <xdr:colOff>101600</xdr:colOff>
      <xdr:row>78</xdr:row>
      <xdr:rowOff>120281</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91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111408</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14111" y="1348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139540</xdr:rowOff>
    </xdr:from>
    <xdr:to>
      <xdr:col>76</xdr:col>
      <xdr:colOff>114300</xdr:colOff>
      <xdr:row>73</xdr:row>
      <xdr:rowOff>3748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2483940"/>
          <a:ext cx="889000" cy="35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40078</xdr:rowOff>
    </xdr:from>
    <xdr:to>
      <xdr:col>76</xdr:col>
      <xdr:colOff>165100</xdr:colOff>
      <xdr:row>78</xdr:row>
      <xdr:rowOff>141678</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413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132805</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25111" y="13505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139540</xdr:rowOff>
    </xdr:from>
    <xdr:to>
      <xdr:col>71</xdr:col>
      <xdr:colOff>177800</xdr:colOff>
      <xdr:row>75</xdr:row>
      <xdr:rowOff>163185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2814300" y="12483940"/>
          <a:ext cx="889000" cy="537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41301</xdr:rowOff>
    </xdr:from>
    <xdr:to>
      <xdr:col>72</xdr:col>
      <xdr:colOff>38100</xdr:colOff>
      <xdr:row>78</xdr:row>
      <xdr:rowOff>142901</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41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134028</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36111" y="13507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75237</xdr:rowOff>
    </xdr:from>
    <xdr:to>
      <xdr:col>67</xdr:col>
      <xdr:colOff>101600</xdr:colOff>
      <xdr:row>79</xdr:row>
      <xdr:rowOff>5387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44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167964</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47111" y="13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159991</xdr:rowOff>
    </xdr:from>
    <xdr:to>
      <xdr:col>85</xdr:col>
      <xdr:colOff>177800</xdr:colOff>
      <xdr:row>73</xdr:row>
      <xdr:rowOff>90141</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250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11418</xdr:rowOff>
    </xdr:from>
    <xdr:ext cx="599010"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2355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27407</xdr:rowOff>
    </xdr:from>
    <xdr:to>
      <xdr:col>81</xdr:col>
      <xdr:colOff>101600</xdr:colOff>
      <xdr:row>73</xdr:row>
      <xdr:rowOff>129007</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2543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145534</xdr:rowOff>
    </xdr:from>
    <xdr:ext cx="59901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181795" y="123184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124398</xdr:rowOff>
    </xdr:from>
    <xdr:to>
      <xdr:col>76</xdr:col>
      <xdr:colOff>165100</xdr:colOff>
      <xdr:row>73</xdr:row>
      <xdr:rowOff>54548</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246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71075</xdr:rowOff>
    </xdr:from>
    <xdr:ext cx="59901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292795" y="12244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88740</xdr:rowOff>
    </xdr:from>
    <xdr:to>
      <xdr:col>72</xdr:col>
      <xdr:colOff>38100</xdr:colOff>
      <xdr:row>73</xdr:row>
      <xdr:rowOff>18890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243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35417</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403795" y="12208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112385</xdr:rowOff>
    </xdr:from>
    <xdr:to>
      <xdr:col>67</xdr:col>
      <xdr:colOff>101600</xdr:colOff>
      <xdr:row>76</xdr:row>
      <xdr:rowOff>42534</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297113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59062</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514795" y="1274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a:extLst>
            <a:ext uri="{FF2B5EF4-FFF2-40B4-BE49-F238E27FC236}">
              <a16:creationId xmlns:a16="http://schemas.microsoft.com/office/drawing/2014/main" id="{00000000-0008-0000-07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39571</xdr:rowOff>
    </xdr:from>
    <xdr:to>
      <xdr:col>85</xdr:col>
      <xdr:colOff>126364</xdr:colOff>
      <xdr:row>98</xdr:row>
      <xdr:rowOff>138075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6317595" y="15470071"/>
          <a:ext cx="1269" cy="1470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141902</xdr:rowOff>
    </xdr:from>
    <xdr:ext cx="378565" cy="259045"/>
    <xdr:sp macro="" textlink="">
      <xdr:nvSpPr>
        <xdr:cNvPr id="682" name="公債費最小値テキスト">
          <a:extLst>
            <a:ext uri="{FF2B5EF4-FFF2-40B4-BE49-F238E27FC236}">
              <a16:creationId xmlns:a16="http://schemas.microsoft.com/office/drawing/2014/main" id="{00000000-0008-0000-0700-0000AA020000}"/>
            </a:ext>
          </a:extLst>
        </xdr:cNvPr>
        <xdr:cNvSpPr txBox="1"/>
      </xdr:nvSpPr>
      <xdr:spPr>
        <a:xfrm>
          <a:off x="16370300" y="16944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138075</xdr:rowOff>
    </xdr:from>
    <xdr:to>
      <xdr:col>86</xdr:col>
      <xdr:colOff>25400</xdr:colOff>
      <xdr:row>98</xdr:row>
      <xdr:rowOff>138075</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6230600" y="16940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157698</xdr:rowOff>
    </xdr:from>
    <xdr:ext cx="599010" cy="259045"/>
    <xdr:sp macro="" textlink="">
      <xdr:nvSpPr>
        <xdr:cNvPr id="684" name="公債費最大値テキスト">
          <a:extLst>
            <a:ext uri="{FF2B5EF4-FFF2-40B4-BE49-F238E27FC236}">
              <a16:creationId xmlns:a16="http://schemas.microsoft.com/office/drawing/2014/main" id="{00000000-0008-0000-0700-0000AC020000}"/>
            </a:ext>
          </a:extLst>
        </xdr:cNvPr>
        <xdr:cNvSpPr txBox="1"/>
      </xdr:nvSpPr>
      <xdr:spPr>
        <a:xfrm>
          <a:off x="16370300" y="15245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643,801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39571</xdr:rowOff>
    </xdr:from>
    <xdr:to>
      <xdr:col>86</xdr:col>
      <xdr:colOff>25400</xdr:colOff>
      <xdr:row>90</xdr:row>
      <xdr:rowOff>39571</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547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50059</xdr:rowOff>
    </xdr:from>
    <xdr:to>
      <xdr:col>85</xdr:col>
      <xdr:colOff>127000</xdr:colOff>
      <xdr:row>97</xdr:row>
      <xdr:rowOff>66294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5481300" y="16680709"/>
          <a:ext cx="838200" cy="1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116228</xdr:rowOff>
    </xdr:from>
    <xdr:ext cx="599010" cy="259045"/>
    <xdr:sp macro="" textlink="">
      <xdr:nvSpPr>
        <xdr:cNvPr id="687" name="公債費平均値テキスト">
          <a:extLst>
            <a:ext uri="{FF2B5EF4-FFF2-40B4-BE49-F238E27FC236}">
              <a16:creationId xmlns:a16="http://schemas.microsoft.com/office/drawing/2014/main" id="{00000000-0008-0000-0700-0000AF020000}"/>
            </a:ext>
          </a:extLst>
        </xdr:cNvPr>
        <xdr:cNvSpPr txBox="1"/>
      </xdr:nvSpPr>
      <xdr:spPr>
        <a:xfrm>
          <a:off x="16370300" y="16403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93351</xdr:rowOff>
    </xdr:from>
    <xdr:to>
      <xdr:col>85</xdr:col>
      <xdr:colOff>177800</xdr:colOff>
      <xdr:row>97</xdr:row>
      <xdr:rowOff>23501</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6268700" y="1655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66294</xdr:rowOff>
    </xdr:from>
    <xdr:to>
      <xdr:col>81</xdr:col>
      <xdr:colOff>50800</xdr:colOff>
      <xdr:row>97</xdr:row>
      <xdr:rowOff>81263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4592300" y="16696944"/>
          <a:ext cx="889000" cy="1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82181</xdr:rowOff>
    </xdr:from>
    <xdr:to>
      <xdr:col>81</xdr:col>
      <xdr:colOff>101600</xdr:colOff>
      <xdr:row>97</xdr:row>
      <xdr:rowOff>12331</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5430500" y="16541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28858</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5181795" y="16316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55308</xdr:rowOff>
    </xdr:from>
    <xdr:to>
      <xdr:col>76</xdr:col>
      <xdr:colOff>114300</xdr:colOff>
      <xdr:row>97</xdr:row>
      <xdr:rowOff>81263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3703300" y="16685958"/>
          <a:ext cx="889000" cy="2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139695</xdr:rowOff>
    </xdr:from>
    <xdr:to>
      <xdr:col>76</xdr:col>
      <xdr:colOff>165100</xdr:colOff>
      <xdr:row>97</xdr:row>
      <xdr:rowOff>69845</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4541500" y="165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86372</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4292795" y="16374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55308</xdr:rowOff>
    </xdr:from>
    <xdr:to>
      <xdr:col>71</xdr:col>
      <xdr:colOff>177800</xdr:colOff>
      <xdr:row>97</xdr:row>
      <xdr:rowOff>71462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2814300" y="16685958"/>
          <a:ext cx="889000" cy="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143790</xdr:rowOff>
    </xdr:from>
    <xdr:to>
      <xdr:col>72</xdr:col>
      <xdr:colOff>38100</xdr:colOff>
      <xdr:row>97</xdr:row>
      <xdr:rowOff>73940</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3652500" y="1660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90467</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3403795" y="16378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88548</xdr:rowOff>
    </xdr:from>
    <xdr:to>
      <xdr:col>67</xdr:col>
      <xdr:colOff>101600</xdr:colOff>
      <xdr:row>97</xdr:row>
      <xdr:rowOff>18698</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2763500" y="1654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35225</xdr:rowOff>
    </xdr:from>
    <xdr:ext cx="59901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514795" y="163229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170709</xdr:rowOff>
    </xdr:from>
    <xdr:to>
      <xdr:col>85</xdr:col>
      <xdr:colOff>177800</xdr:colOff>
      <xdr:row>97</xdr:row>
      <xdr:rowOff>100859</xdr:rowOff>
    </xdr:to>
    <xdr:sp macro="" textlink="">
      <xdr:nvSpPr>
        <xdr:cNvPr id="705" name="楕円 704">
          <a:extLst>
            <a:ext uri="{FF2B5EF4-FFF2-40B4-BE49-F238E27FC236}">
              <a16:creationId xmlns:a16="http://schemas.microsoft.com/office/drawing/2014/main" id="{00000000-0008-0000-0700-0000C1020000}"/>
            </a:ext>
          </a:extLst>
        </xdr:cNvPr>
        <xdr:cNvSpPr/>
      </xdr:nvSpPr>
      <xdr:spPr>
        <a:xfrm>
          <a:off x="16268700" y="16629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149136</xdr:rowOff>
    </xdr:from>
    <xdr:ext cx="599010" cy="259045"/>
    <xdr:sp macro="" textlink="">
      <xdr:nvSpPr>
        <xdr:cNvPr id="706" name="公債費該当値テキスト">
          <a:extLst>
            <a:ext uri="{FF2B5EF4-FFF2-40B4-BE49-F238E27FC236}">
              <a16:creationId xmlns:a16="http://schemas.microsoft.com/office/drawing/2014/main" id="{00000000-0008-0000-0700-0000C2020000}"/>
            </a:ext>
          </a:extLst>
        </xdr:cNvPr>
        <xdr:cNvSpPr txBox="1"/>
      </xdr:nvSpPr>
      <xdr:spPr>
        <a:xfrm>
          <a:off x="16370300" y="16608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15494</xdr:rowOff>
    </xdr:from>
    <xdr:to>
      <xdr:col>81</xdr:col>
      <xdr:colOff>101600</xdr:colOff>
      <xdr:row>97</xdr:row>
      <xdr:rowOff>117094</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5430500" y="16646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108221</xdr:rowOff>
    </xdr:from>
    <xdr:ext cx="59901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181795" y="16738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30463</xdr:rowOff>
    </xdr:from>
    <xdr:to>
      <xdr:col>76</xdr:col>
      <xdr:colOff>165100</xdr:colOff>
      <xdr:row>97</xdr:row>
      <xdr:rowOff>132063</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4541500" y="1666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123190</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292795" y="16753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4508</xdr:rowOff>
    </xdr:from>
    <xdr:to>
      <xdr:col>72</xdr:col>
      <xdr:colOff>38100</xdr:colOff>
      <xdr:row>97</xdr:row>
      <xdr:rowOff>106108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3652500" y="16635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97235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3403795" y="16727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20662</xdr:rowOff>
    </xdr:from>
    <xdr:to>
      <xdr:col>67</xdr:col>
      <xdr:colOff>101600</xdr:colOff>
      <xdr:row>97</xdr:row>
      <xdr:rowOff>122262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2763500" y="1665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113389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514795" y="16744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諸支出金グラフ枠">
          <a:extLst>
            <a:ext uri="{FF2B5EF4-FFF2-40B4-BE49-F238E27FC236}">
              <a16:creationId xmlns:a16="http://schemas.microsoft.com/office/drawing/2014/main" id="{00000000-0008-0000-07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92266</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flipV="1">
          <a:off x="22159595" y="5235766"/>
          <a:ext cx="1269" cy="1495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88028</xdr:rowOff>
    </xdr:from>
    <xdr:ext cx="249299" cy="259045"/>
    <xdr:sp macro="" textlink="">
      <xdr:nvSpPr>
        <xdr:cNvPr id="739" name="諸支出金最小値テキスト">
          <a:extLst>
            <a:ext uri="{FF2B5EF4-FFF2-40B4-BE49-F238E27FC236}">
              <a16:creationId xmlns:a16="http://schemas.microsoft.com/office/drawing/2014/main" id="{00000000-0008-0000-0700-0000E3020000}"/>
            </a:ext>
          </a:extLst>
        </xdr:cNvPr>
        <xdr:cNvSpPr txBox="1"/>
      </xdr:nvSpPr>
      <xdr:spPr>
        <a:xfrm>
          <a:off x="22212300" y="6774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38943</xdr:rowOff>
    </xdr:from>
    <xdr:ext cx="469744" cy="259045"/>
    <xdr:sp macro="" textlink="">
      <xdr:nvSpPr>
        <xdr:cNvPr id="741" name="諸支出金最大値テキスト">
          <a:extLst>
            <a:ext uri="{FF2B5EF4-FFF2-40B4-BE49-F238E27FC236}">
              <a16:creationId xmlns:a16="http://schemas.microsoft.com/office/drawing/2014/main" id="{00000000-0008-0000-0700-0000E5020000}"/>
            </a:ext>
          </a:extLst>
        </xdr:cNvPr>
        <xdr:cNvSpPr txBox="1"/>
      </xdr:nvSpPr>
      <xdr:spPr>
        <a:xfrm>
          <a:off x="22212300" y="5010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92266</xdr:rowOff>
    </xdr:from>
    <xdr:to>
      <xdr:col>116</xdr:col>
      <xdr:colOff>152400</xdr:colOff>
      <xdr:row>30</xdr:row>
      <xdr:rowOff>92266</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5235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313932" cy="259045"/>
    <xdr:sp macro="" textlink="">
      <xdr:nvSpPr>
        <xdr:cNvPr id="744" name="諸支出金平均値テキスト">
          <a:extLst>
            <a:ext uri="{FF2B5EF4-FFF2-40B4-BE49-F238E27FC236}">
              <a16:creationId xmlns:a16="http://schemas.microsoft.com/office/drawing/2014/main" id="{00000000-0008-0000-0700-0000E8020000}"/>
            </a:ext>
          </a:extLst>
        </xdr:cNvPr>
        <xdr:cNvSpPr txBox="1"/>
      </xdr:nvSpPr>
      <xdr:spPr>
        <a:xfrm>
          <a:off x="22212300" y="6520578"/>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154051</xdr:rowOff>
    </xdr:from>
    <xdr:to>
      <xdr:col>116</xdr:col>
      <xdr:colOff>114300</xdr:colOff>
      <xdr:row>39</xdr:row>
      <xdr:rowOff>84201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2110700" y="6669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124714</xdr:rowOff>
    </xdr:from>
    <xdr:to>
      <xdr:col>112</xdr:col>
      <xdr:colOff>38100</xdr:colOff>
      <xdr:row>39</xdr:row>
      <xdr:rowOff>54864</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1272500" y="663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71391</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134017" y="64150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165100</xdr:rowOff>
    </xdr:from>
    <xdr:to>
      <xdr:col>107</xdr:col>
      <xdr:colOff>101600</xdr:colOff>
      <xdr:row>39</xdr:row>
      <xdr:rowOff>95250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0383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167767</xdr:rowOff>
    </xdr:from>
    <xdr:to>
      <xdr:col>102</xdr:col>
      <xdr:colOff>165100</xdr:colOff>
      <xdr:row>37</xdr:row>
      <xdr:rowOff>97917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9494500" y="6339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114444</xdr:rowOff>
    </xdr:from>
    <xdr:ext cx="469744"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9310428" y="611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67755</xdr:rowOff>
    </xdr:from>
    <xdr:to>
      <xdr:col>98</xdr:col>
      <xdr:colOff>38100</xdr:colOff>
      <xdr:row>38</xdr:row>
      <xdr:rowOff>169355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8605500" y="658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14431</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7017" y="63580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132478</xdr:rowOff>
    </xdr:from>
    <xdr:ext cx="249299" cy="259045"/>
    <xdr:sp macro="" textlink="">
      <xdr:nvSpPr>
        <xdr:cNvPr id="763" name="諸支出金該当値テキスト">
          <a:extLst>
            <a:ext uri="{FF2B5EF4-FFF2-40B4-BE49-F238E27FC236}">
              <a16:creationId xmlns:a16="http://schemas.microsoft.com/office/drawing/2014/main" id="{00000000-0008-0000-0700-0000FB020000}"/>
            </a:ext>
          </a:extLst>
        </xdr:cNvPr>
        <xdr:cNvSpPr txBox="1"/>
      </xdr:nvSpPr>
      <xdr:spPr>
        <a:xfrm>
          <a:off x="22212300" y="664757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111777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309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6" name="前年度繰上充用金グラフ枠">
          <a:extLst>
            <a:ext uri="{FF2B5EF4-FFF2-40B4-BE49-F238E27FC236}">
              <a16:creationId xmlns:a16="http://schemas.microsoft.com/office/drawing/2014/main" id="{00000000-0008-0000-0700-00001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8" name="前年度繰上充用金最小値テキスト">
          <a:extLst>
            <a:ext uri="{FF2B5EF4-FFF2-40B4-BE49-F238E27FC236}">
              <a16:creationId xmlns:a16="http://schemas.microsoft.com/office/drawing/2014/main" id="{00000000-0008-0000-0700-00001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0" name="前年度繰上充用金最大値テキスト">
          <a:extLst>
            <a:ext uri="{FF2B5EF4-FFF2-40B4-BE49-F238E27FC236}">
              <a16:creationId xmlns:a16="http://schemas.microsoft.com/office/drawing/2014/main" id="{00000000-0008-0000-0700-00001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3" name="前年度繰上充用金平均値テキスト">
          <a:extLst>
            <a:ext uri="{FF2B5EF4-FFF2-40B4-BE49-F238E27FC236}">
              <a16:creationId xmlns:a16="http://schemas.microsoft.com/office/drawing/2014/main" id="{00000000-0008-0000-0700-00001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2" name="前年度繰上充用金該当値テキスト">
          <a:extLst>
            <a:ext uri="{FF2B5EF4-FFF2-40B4-BE49-F238E27FC236}">
              <a16:creationId xmlns:a16="http://schemas.microsoft.com/office/drawing/2014/main" id="{00000000-0008-0000-0700-00002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総務</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393,078</a:t>
          </a:r>
          <a:r>
            <a:rPr kumimoji="1" lang="ja-JP" altLang="ja-JP" sz="1100">
              <a:solidFill>
                <a:schemeClr val="dk1"/>
              </a:solidFill>
              <a:effectLst/>
              <a:latin typeface="+mn-lt"/>
              <a:ea typeface="+mn-ea"/>
              <a:cs typeface="+mn-cs"/>
            </a:rPr>
            <a:t>円となっており、前年比</a:t>
          </a:r>
          <a:r>
            <a:rPr kumimoji="1" lang="en-US" altLang="ja-JP" sz="1100">
              <a:solidFill>
                <a:schemeClr val="dk1"/>
              </a:solidFill>
              <a:effectLst/>
              <a:latin typeface="+mn-lt"/>
              <a:ea typeface="+mn-ea"/>
              <a:cs typeface="+mn-cs"/>
            </a:rPr>
            <a:t>102,534</a:t>
          </a:r>
          <a:r>
            <a:rPr kumimoji="1" lang="ja-JP" altLang="ja-JP" sz="1100">
              <a:solidFill>
                <a:schemeClr val="dk1"/>
              </a:solidFill>
              <a:effectLst/>
              <a:latin typeface="+mn-lt"/>
              <a:ea typeface="+mn-ea"/>
              <a:cs typeface="+mn-cs"/>
            </a:rPr>
            <a:t>円の増となっている。</a:t>
          </a:r>
          <a:r>
            <a:rPr kumimoji="1" lang="ja-JP" altLang="en-US" sz="1100">
              <a:solidFill>
                <a:schemeClr val="dk1"/>
              </a:solidFill>
              <a:effectLst/>
              <a:latin typeface="+mn-lt"/>
              <a:ea typeface="+mn-ea"/>
              <a:cs typeface="+mn-cs"/>
            </a:rPr>
            <a:t>人件費の増及び定額減税補足給付金、石蔵拠点施設整備事業に伴う用地取得</a:t>
          </a:r>
          <a:r>
            <a:rPr kumimoji="1" lang="ja-JP" altLang="ja-JP" sz="1100">
              <a:solidFill>
                <a:schemeClr val="dk1"/>
              </a:solidFill>
              <a:effectLst/>
              <a:latin typeface="+mn-lt"/>
              <a:ea typeface="+mn-ea"/>
              <a:cs typeface="+mn-cs"/>
            </a:rPr>
            <a:t>が主な要因である。</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民生</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283,028</a:t>
          </a:r>
          <a:r>
            <a:rPr kumimoji="1" lang="ja-JP" altLang="ja-JP" sz="1100">
              <a:solidFill>
                <a:schemeClr val="dk1"/>
              </a:solidFill>
              <a:effectLst/>
              <a:latin typeface="+mn-lt"/>
              <a:ea typeface="+mn-ea"/>
              <a:cs typeface="+mn-cs"/>
            </a:rPr>
            <a:t>円となっており、前年比</a:t>
          </a:r>
          <a:r>
            <a:rPr kumimoji="1" lang="en-US" altLang="ja-JP" sz="1100">
              <a:solidFill>
                <a:schemeClr val="dk1"/>
              </a:solidFill>
              <a:effectLst/>
              <a:latin typeface="+mn-lt"/>
              <a:ea typeface="+mn-ea"/>
              <a:cs typeface="+mn-cs"/>
            </a:rPr>
            <a:t>12,980</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。保育所等への施設型給付費や児童手当</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増額</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ja-JP" sz="1100">
              <a:solidFill>
                <a:schemeClr val="dk1"/>
              </a:solidFill>
              <a:effectLst/>
              <a:latin typeface="+mn-lt"/>
              <a:ea typeface="+mn-ea"/>
              <a:cs typeface="+mn-cs"/>
            </a:rPr>
            <a:t>・災害復旧費は、住民一人当たり</a:t>
          </a:r>
          <a:r>
            <a:rPr kumimoji="1" lang="en-US" altLang="ja-JP" sz="1100">
              <a:solidFill>
                <a:schemeClr val="dk1"/>
              </a:solidFill>
              <a:effectLst/>
              <a:latin typeface="+mn-lt"/>
              <a:ea typeface="+mn-ea"/>
              <a:cs typeface="+mn-cs"/>
            </a:rPr>
            <a:t>271,341</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で</a:t>
          </a:r>
          <a:r>
            <a:rPr kumimoji="1" lang="ja-JP" altLang="ja-JP" sz="1100">
              <a:solidFill>
                <a:schemeClr val="dk1"/>
              </a:solidFill>
              <a:effectLst/>
              <a:latin typeface="+mn-lt"/>
              <a:ea typeface="+mn-ea"/>
              <a:cs typeface="+mn-cs"/>
            </a:rPr>
            <a:t>、前年比</a:t>
          </a:r>
          <a:r>
            <a:rPr kumimoji="1" lang="en-US" altLang="ja-JP" sz="1100">
              <a:solidFill>
                <a:schemeClr val="dk1"/>
              </a:solidFill>
              <a:effectLst/>
              <a:latin typeface="+mn-lt"/>
              <a:ea typeface="+mn-ea"/>
              <a:cs typeface="+mn-cs"/>
            </a:rPr>
            <a:t>10,201</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、平均を大幅に上回っている。令和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月豪雨災害復旧事業の竣工状況が進ん</a:t>
          </a:r>
          <a:r>
            <a:rPr kumimoji="1" lang="ja-JP" altLang="en-US" sz="1100">
              <a:solidFill>
                <a:schemeClr val="dk1"/>
              </a:solidFill>
              <a:effectLst/>
              <a:latin typeface="+mn-lt"/>
              <a:ea typeface="+mn-ea"/>
              <a:cs typeface="+mn-cs"/>
            </a:rPr>
            <a:t>でいるが</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R6</a:t>
          </a:r>
          <a:r>
            <a:rPr kumimoji="1" lang="ja-JP" altLang="en-US" sz="1100">
              <a:solidFill>
                <a:schemeClr val="dk1"/>
              </a:solidFill>
              <a:effectLst/>
              <a:latin typeface="+mn-lt"/>
              <a:ea typeface="+mn-ea"/>
              <a:cs typeface="+mn-cs"/>
            </a:rPr>
            <a:t>現</a:t>
          </a:r>
          <a:r>
            <a:rPr kumimoji="1" lang="ja-JP" altLang="ja-JP" sz="1100">
              <a:solidFill>
                <a:schemeClr val="dk1"/>
              </a:solidFill>
              <a:effectLst/>
              <a:latin typeface="+mn-lt"/>
              <a:ea typeface="+mn-ea"/>
              <a:cs typeface="+mn-cs"/>
            </a:rPr>
            <a:t>年</a:t>
          </a:r>
          <a:r>
            <a:rPr kumimoji="1" lang="ja-JP" altLang="en-US" sz="1100">
              <a:solidFill>
                <a:schemeClr val="dk1"/>
              </a:solidFill>
              <a:effectLst/>
              <a:latin typeface="+mn-lt"/>
              <a:ea typeface="+mn-ea"/>
              <a:cs typeface="+mn-cs"/>
            </a:rPr>
            <a:t>災分が新たに発生したことで増額となった</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土木</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134,295</a:t>
          </a:r>
          <a:r>
            <a:rPr kumimoji="1" lang="ja-JP" altLang="ja-JP" sz="1100">
              <a:solidFill>
                <a:schemeClr val="dk1"/>
              </a:solidFill>
              <a:effectLst/>
              <a:latin typeface="+mn-lt"/>
              <a:ea typeface="+mn-ea"/>
              <a:cs typeface="+mn-cs"/>
            </a:rPr>
            <a:t>円となっており、前年比</a:t>
          </a:r>
          <a:r>
            <a:rPr kumimoji="1" lang="en-US" altLang="ja-JP" sz="1100">
              <a:solidFill>
                <a:schemeClr val="dk1"/>
              </a:solidFill>
              <a:effectLst/>
              <a:latin typeface="+mn-lt"/>
              <a:ea typeface="+mn-ea"/>
              <a:cs typeface="+mn-cs"/>
            </a:rPr>
            <a:t>69,070</a:t>
          </a:r>
          <a:r>
            <a:rPr kumimoji="1" lang="ja-JP" altLang="ja-JP" sz="1100">
              <a:solidFill>
                <a:schemeClr val="dk1"/>
              </a:solidFill>
              <a:effectLst/>
              <a:latin typeface="+mn-lt"/>
              <a:ea typeface="+mn-ea"/>
              <a:cs typeface="+mn-cs"/>
            </a:rPr>
            <a:t>円の増となっている</a:t>
          </a:r>
          <a:r>
            <a:rPr kumimoji="1" lang="ja-JP" altLang="en-US" sz="1100">
              <a:solidFill>
                <a:schemeClr val="dk1"/>
              </a:solidFill>
              <a:effectLst/>
              <a:latin typeface="+mn-lt"/>
              <a:ea typeface="+mn-ea"/>
              <a:cs typeface="+mn-cs"/>
            </a:rPr>
            <a:t>。道路改良事業、河川浚渫事業及び県営事業負担金の増額によるもの</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109,963</a:t>
          </a:r>
          <a:r>
            <a:rPr kumimoji="1" lang="ja-JP" altLang="ja-JP" sz="1100">
              <a:solidFill>
                <a:schemeClr val="dk1"/>
              </a:solidFill>
              <a:effectLst/>
              <a:latin typeface="+mn-lt"/>
              <a:ea typeface="+mn-ea"/>
              <a:cs typeface="+mn-cs"/>
            </a:rPr>
            <a:t>円となっており、前年比</a:t>
          </a:r>
          <a:r>
            <a:rPr kumimoji="1" lang="en-US" altLang="ja-JP" sz="1100">
              <a:solidFill>
                <a:schemeClr val="dk1"/>
              </a:solidFill>
              <a:effectLst/>
              <a:latin typeface="+mn-lt"/>
              <a:ea typeface="+mn-ea"/>
              <a:cs typeface="+mn-cs"/>
            </a:rPr>
            <a:t>3,216</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。社会教育施設の改修工事等</a:t>
          </a:r>
          <a:r>
            <a:rPr kumimoji="1" lang="ja-JP" altLang="ja-JP" sz="1100">
              <a:solidFill>
                <a:schemeClr val="dk1"/>
              </a:solidFill>
              <a:effectLst/>
              <a:latin typeface="+mn-lt"/>
              <a:ea typeface="+mn-ea"/>
              <a:cs typeface="+mn-cs"/>
            </a:rPr>
            <a:t>によるものである。</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農林水産業</a:t>
          </a:r>
          <a:r>
            <a:rPr kumimoji="1" lang="ja-JP" altLang="ja-JP" sz="1100">
              <a:solidFill>
                <a:schemeClr val="dk1"/>
              </a:solidFill>
              <a:effectLst/>
              <a:latin typeface="+mn-lt"/>
              <a:ea typeface="+mn-ea"/>
              <a:cs typeface="+mn-cs"/>
            </a:rPr>
            <a:t>費は、住民一人当たり</a:t>
          </a:r>
          <a:r>
            <a:rPr kumimoji="1" lang="en-US" altLang="ja-JP" sz="1100">
              <a:solidFill>
                <a:schemeClr val="dk1"/>
              </a:solidFill>
              <a:effectLst/>
              <a:latin typeface="+mn-lt"/>
              <a:ea typeface="+mn-ea"/>
              <a:cs typeface="+mn-cs"/>
            </a:rPr>
            <a:t>100,565</a:t>
          </a:r>
          <a:r>
            <a:rPr kumimoji="1" lang="ja-JP" altLang="ja-JP" sz="1100">
              <a:solidFill>
                <a:schemeClr val="dk1"/>
              </a:solidFill>
              <a:effectLst/>
              <a:latin typeface="+mn-lt"/>
              <a:ea typeface="+mn-ea"/>
              <a:cs typeface="+mn-cs"/>
            </a:rPr>
            <a:t>円となっており、前年比</a:t>
          </a:r>
          <a:r>
            <a:rPr kumimoji="1" lang="en-US" altLang="ja-JP" sz="1100">
              <a:solidFill>
                <a:schemeClr val="dk1"/>
              </a:solidFill>
              <a:effectLst/>
              <a:latin typeface="+mn-lt"/>
              <a:ea typeface="+mn-ea"/>
              <a:cs typeface="+mn-cs"/>
            </a:rPr>
            <a:t>22,057</a:t>
          </a:r>
          <a:r>
            <a:rPr kumimoji="1" lang="ja-JP" altLang="ja-JP" sz="1100">
              <a:solidFill>
                <a:schemeClr val="dk1"/>
              </a:solidFill>
              <a:effectLst/>
              <a:latin typeface="+mn-lt"/>
              <a:ea typeface="+mn-ea"/>
              <a:cs typeface="+mn-cs"/>
            </a:rPr>
            <a:t>円の減となっている。</a:t>
          </a:r>
          <a:r>
            <a:rPr kumimoji="1" lang="ja-JP" altLang="en-US" sz="1100">
              <a:solidFill>
                <a:schemeClr val="dk1"/>
              </a:solidFill>
              <a:effectLst/>
              <a:latin typeface="+mn-lt"/>
              <a:ea typeface="+mn-ea"/>
              <a:cs typeface="+mn-cs"/>
            </a:rPr>
            <a:t>農林道の改良事業及び川辺川土地改良事業負担金の</a:t>
          </a:r>
          <a:r>
            <a:rPr kumimoji="1" lang="ja-JP" altLang="ja-JP" sz="1100">
              <a:solidFill>
                <a:schemeClr val="dk1"/>
              </a:solidFill>
              <a:effectLst/>
              <a:latin typeface="+mn-lt"/>
              <a:ea typeface="+mn-ea"/>
              <a:cs typeface="+mn-cs"/>
            </a:rPr>
            <a:t>減が主な要因である。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熊本県山江村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年度は前年度と比較すると実質単年度収支が</a:t>
          </a:r>
          <a:r>
            <a:rPr kumimoji="1" lang="en-US" altLang="ja-JP" sz="1100">
              <a:solidFill>
                <a:schemeClr val="dk1"/>
              </a:solidFill>
              <a:effectLst/>
              <a:latin typeface="+mn-lt"/>
              <a:ea typeface="+mn-ea"/>
              <a:cs typeface="+mn-cs"/>
            </a:rPr>
            <a:t>6.63</a:t>
          </a:r>
          <a:r>
            <a:rPr kumimoji="1" lang="ja-JP" altLang="ja-JP" sz="1100">
              <a:solidFill>
                <a:schemeClr val="dk1"/>
              </a:solidFill>
              <a:effectLst/>
              <a:latin typeface="+mn-lt"/>
              <a:ea typeface="+mn-ea"/>
              <a:cs typeface="+mn-cs"/>
            </a:rPr>
            <a:t>％の減となった。単年度収支が赤字となり、財政調整基金</a:t>
          </a:r>
          <a:r>
            <a:rPr kumimoji="1" lang="ja-JP" altLang="en-US" sz="1100">
              <a:solidFill>
                <a:schemeClr val="dk1"/>
              </a:solidFill>
              <a:effectLst/>
              <a:latin typeface="+mn-lt"/>
              <a:ea typeface="+mn-ea"/>
              <a:cs typeface="+mn-cs"/>
            </a:rPr>
            <a:t>・現在基金の</a:t>
          </a:r>
          <a:r>
            <a:rPr kumimoji="1" lang="ja-JP" altLang="ja-JP" sz="1100">
              <a:solidFill>
                <a:schemeClr val="dk1"/>
              </a:solidFill>
              <a:effectLst/>
              <a:latin typeface="+mn-lt"/>
              <a:ea typeface="+mn-ea"/>
              <a:cs typeface="+mn-cs"/>
            </a:rPr>
            <a:t>取り崩し額が</a:t>
          </a:r>
          <a:r>
            <a:rPr kumimoji="1" lang="en-US" altLang="ja-JP" sz="1100">
              <a:solidFill>
                <a:schemeClr val="dk1"/>
              </a:solidFill>
              <a:effectLst/>
              <a:latin typeface="+mn-lt"/>
              <a:ea typeface="+mn-ea"/>
              <a:cs typeface="+mn-cs"/>
            </a:rPr>
            <a:t>40,000</a:t>
          </a:r>
          <a:r>
            <a:rPr kumimoji="1" lang="ja-JP" altLang="ja-JP" sz="1100">
              <a:solidFill>
                <a:schemeClr val="dk1"/>
              </a:solidFill>
              <a:effectLst/>
              <a:latin typeface="+mn-lt"/>
              <a:ea typeface="+mn-ea"/>
              <a:cs typeface="+mn-cs"/>
            </a:rPr>
            <a:t>千円の増額となったことが主な要因である。今後生活インフラの長寿命化を計画的に実施するため、事業の優先順位をつけ、実質単年度収支がプラスで推移するような計画的な事業実施に努めていく。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熊本県山江村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後期高齢者医療事業にて赤字決算が続いているが、令和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年度においては、前年度</a:t>
          </a:r>
          <a:r>
            <a:rPr kumimoji="1" lang="ja-JP" altLang="en-US" sz="1100">
              <a:solidFill>
                <a:schemeClr val="dk1"/>
              </a:solidFill>
              <a:effectLst/>
              <a:latin typeface="+mn-lt"/>
              <a:ea typeface="+mn-ea"/>
              <a:cs typeface="+mn-cs"/>
            </a:rPr>
            <a:t>と同水準</a:t>
          </a:r>
          <a:r>
            <a:rPr kumimoji="1" lang="ja-JP" altLang="ja-JP" sz="1100">
              <a:solidFill>
                <a:schemeClr val="dk1"/>
              </a:solidFill>
              <a:effectLst/>
              <a:latin typeface="+mn-lt"/>
              <a:ea typeface="+mn-ea"/>
              <a:cs typeface="+mn-cs"/>
            </a:rPr>
            <a:t>となった。一般会計においては、令和２年度より</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％を超える水準となってい</a:t>
          </a:r>
          <a:r>
            <a:rPr kumimoji="1" lang="ja-JP" altLang="en-US" sz="1100">
              <a:solidFill>
                <a:schemeClr val="dk1"/>
              </a:solidFill>
              <a:effectLst/>
              <a:latin typeface="+mn-lt"/>
              <a:ea typeface="+mn-ea"/>
              <a:cs typeface="+mn-cs"/>
            </a:rPr>
            <a:t>たが、令和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年度においては実質収支が</a:t>
          </a:r>
          <a:r>
            <a:rPr kumimoji="1" lang="en-US" altLang="ja-JP" sz="1100">
              <a:solidFill>
                <a:schemeClr val="dk1"/>
              </a:solidFill>
              <a:effectLst/>
              <a:latin typeface="+mn-lt"/>
              <a:ea typeface="+mn-ea"/>
              <a:cs typeface="+mn-cs"/>
            </a:rPr>
            <a:t>187,896</a:t>
          </a:r>
          <a:r>
            <a:rPr kumimoji="1" lang="ja-JP" altLang="en-US" sz="1100">
              <a:solidFill>
                <a:schemeClr val="dk1"/>
              </a:solidFill>
              <a:effectLst/>
              <a:latin typeface="+mn-lt"/>
              <a:ea typeface="+mn-ea"/>
              <a:cs typeface="+mn-cs"/>
            </a:rPr>
            <a:t>千円の減となったことにより</a:t>
          </a:r>
          <a:r>
            <a:rPr kumimoji="1" lang="en-US" altLang="ja-JP" sz="1100">
              <a:solidFill>
                <a:schemeClr val="dk1"/>
              </a:solidFill>
              <a:effectLst/>
              <a:latin typeface="+mn-lt"/>
              <a:ea typeface="+mn-ea"/>
              <a:cs typeface="+mn-cs"/>
            </a:rPr>
            <a:t>9.74</a:t>
          </a:r>
          <a:r>
            <a:rPr kumimoji="1" lang="ja-JP" altLang="en-US" sz="1100">
              <a:solidFill>
                <a:schemeClr val="dk1"/>
              </a:solidFill>
              <a:effectLst/>
              <a:latin typeface="+mn-lt"/>
              <a:ea typeface="+mn-ea"/>
              <a:cs typeface="+mn-cs"/>
            </a:rPr>
            <a:t>ポイントの大幅減となった</a:t>
          </a:r>
          <a:r>
            <a:rPr kumimoji="1" lang="ja-JP" altLang="ja-JP" sz="1100">
              <a:solidFill>
                <a:schemeClr val="dk1"/>
              </a:solidFill>
              <a:effectLst/>
              <a:latin typeface="+mn-lt"/>
              <a:ea typeface="+mn-ea"/>
              <a:cs typeface="+mn-cs"/>
            </a:rPr>
            <a:t>。災害復興が一段落し</a:t>
          </a:r>
          <a:r>
            <a:rPr kumimoji="1" lang="ja-JP" altLang="en-US" sz="1100">
              <a:solidFill>
                <a:schemeClr val="dk1"/>
              </a:solidFill>
              <a:effectLst/>
              <a:latin typeface="+mn-lt"/>
              <a:ea typeface="+mn-ea"/>
              <a:cs typeface="+mn-cs"/>
            </a:rPr>
            <a:t>たものの、新たな資本的支出（石蔵拠点施設整備事業等）の歳出増が主な要因である。</a:t>
          </a:r>
          <a:r>
            <a:rPr kumimoji="1" lang="ja-JP" altLang="ja-JP" sz="1100">
              <a:solidFill>
                <a:schemeClr val="dk1"/>
              </a:solidFill>
              <a:effectLst/>
              <a:latin typeface="+mn-lt"/>
              <a:ea typeface="+mn-ea"/>
              <a:cs typeface="+mn-cs"/>
            </a:rPr>
            <a:t>国民健康保険事業における黒字の比率が小さくなってきているのは高齢化によるものであるため、今後介護保険事業の適正な財政運営が必須となってくると推察される。よって、基準外操出金が発生しないよう努め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熊本県山江村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元利償還金、算入公債費</a:t>
          </a:r>
          <a:r>
            <a:rPr kumimoji="1" lang="ja-JP" altLang="en-US" sz="1100">
              <a:solidFill>
                <a:schemeClr val="dk1"/>
              </a:solidFill>
              <a:effectLst/>
              <a:latin typeface="+mn-lt"/>
              <a:ea typeface="+mn-ea"/>
              <a:cs typeface="+mn-cs"/>
            </a:rPr>
            <a:t>は</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に</a:t>
          </a:r>
          <a:r>
            <a:rPr kumimoji="1" lang="ja-JP" altLang="ja-JP" sz="1100">
              <a:solidFill>
                <a:schemeClr val="dk1"/>
              </a:solidFill>
              <a:effectLst/>
              <a:latin typeface="+mn-lt"/>
              <a:ea typeface="+mn-ea"/>
              <a:cs typeface="+mn-cs"/>
            </a:rPr>
            <a:t>一番低い数値となっていたが、令和</a:t>
          </a:r>
          <a:r>
            <a:rPr kumimoji="1" lang="en-US" altLang="ja-JP" sz="1100">
              <a:solidFill>
                <a:schemeClr val="dk1"/>
              </a:solidFill>
              <a:effectLst/>
              <a:latin typeface="+mn-lt"/>
              <a:ea typeface="+mn-ea"/>
              <a:cs typeface="+mn-cs"/>
            </a:rPr>
            <a:t>5.6</a:t>
          </a:r>
          <a:r>
            <a:rPr kumimoji="1" lang="ja-JP" altLang="ja-JP" sz="1100">
              <a:solidFill>
                <a:schemeClr val="dk1"/>
              </a:solidFill>
              <a:effectLst/>
              <a:latin typeface="+mn-lt"/>
              <a:ea typeface="+mn-ea"/>
              <a:cs typeface="+mn-cs"/>
            </a:rPr>
            <a:t>年度は微増している。据置期間が終了した過疎対策事業の元金償還が始まったことが主な要因と推察される。今後も計画的な事業の推進及び適正化を図り、財政健全化を図る。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該当なし</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熊本県山江村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年度以降、将来負担額は増額の一途を辿っているが、充当可能基金も同様に増加しているため改善の余地がある。</a:t>
          </a:r>
          <a:endParaRPr lang="ja-JP" altLang="ja-JP" sz="1400">
            <a:effectLst/>
          </a:endParaRPr>
        </a:p>
        <a:p>
          <a:r>
            <a:rPr kumimoji="1" lang="ja-JP" altLang="ja-JP" sz="1100">
              <a:solidFill>
                <a:schemeClr val="dk1"/>
              </a:solidFill>
              <a:effectLst/>
              <a:latin typeface="+mn-lt"/>
              <a:ea typeface="+mn-ea"/>
              <a:cs typeface="+mn-cs"/>
            </a:rPr>
            <a:t>　今後も将来負担比率が発生しないよう、充当可能特定歳入の増額にも注力し、健全な財政運営に努めていく。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熊本県山江村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決算余剰金によりふるさと応援基金、学校施設基金、庁舎改築基金への積立を増額行ったため、</a:t>
          </a:r>
          <a:r>
            <a:rPr kumimoji="1" lang="en-US" altLang="ja-JP" sz="1100">
              <a:solidFill>
                <a:schemeClr val="dk1"/>
              </a:solidFill>
              <a:effectLst/>
              <a:latin typeface="+mn-lt"/>
              <a:ea typeface="+mn-ea"/>
              <a:cs typeface="+mn-cs"/>
            </a:rPr>
            <a:t>161</a:t>
          </a:r>
          <a:r>
            <a:rPr kumimoji="1" lang="ja-JP" altLang="ja-JP" sz="1100">
              <a:solidFill>
                <a:schemeClr val="dk1"/>
              </a:solidFill>
              <a:effectLst/>
              <a:latin typeface="+mn-lt"/>
              <a:ea typeface="+mn-ea"/>
              <a:cs typeface="+mn-cs"/>
            </a:rPr>
            <a:t>千円の増となった。</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財政調整基金については、予算の範囲内で積み立てを行っていく方針であるが、特定財源の確保が厳しいことから、取り崩す額が今後増加することが懸念される。しかし、取り崩した額の満額積戻しを基本方針とし、今後も健全な財政運営に努め保有目標額確保を図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①ふるさと応援基金：</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つの項目を設定し基金を募り、それぞれ積み立てを行うもの</a:t>
          </a:r>
          <a:endParaRPr lang="ja-JP" altLang="ja-JP" sz="1400">
            <a:effectLst/>
          </a:endParaRPr>
        </a:p>
        <a:p>
          <a:r>
            <a:rPr kumimoji="1" lang="ja-JP" altLang="ja-JP" sz="1100">
              <a:solidFill>
                <a:schemeClr val="dk1"/>
              </a:solidFill>
              <a:effectLst/>
              <a:latin typeface="+mn-lt"/>
              <a:ea typeface="+mn-ea"/>
              <a:cs typeface="+mn-cs"/>
            </a:rPr>
            <a:t>②村有施設整備基金：村有施設整備費用</a:t>
          </a:r>
          <a:endParaRPr lang="ja-JP" altLang="ja-JP" sz="1400">
            <a:effectLst/>
          </a:endParaRPr>
        </a:p>
        <a:p>
          <a:r>
            <a:rPr kumimoji="1" lang="ja-JP" altLang="ja-JP" sz="1100">
              <a:solidFill>
                <a:schemeClr val="dk1"/>
              </a:solidFill>
              <a:effectLst/>
              <a:latin typeface="+mn-lt"/>
              <a:ea typeface="+mn-ea"/>
              <a:cs typeface="+mn-cs"/>
            </a:rPr>
            <a:t>③</a:t>
          </a:r>
          <a:r>
            <a:rPr kumimoji="1" lang="ja-JP" altLang="en-US" sz="1100">
              <a:solidFill>
                <a:schemeClr val="dk1"/>
              </a:solidFill>
              <a:effectLst/>
              <a:latin typeface="+mn-lt"/>
              <a:ea typeface="+mn-ea"/>
              <a:cs typeface="+mn-cs"/>
            </a:rPr>
            <a:t>温泉健康センター基金</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やまえ温泉ほたるの施設管理・事業実施</a:t>
          </a:r>
          <a:r>
            <a:rPr kumimoji="1" lang="ja-JP" altLang="ja-JP" sz="1100">
              <a:solidFill>
                <a:schemeClr val="dk1"/>
              </a:solidFill>
              <a:effectLst/>
              <a:latin typeface="+mn-lt"/>
              <a:ea typeface="+mn-ea"/>
              <a:cs typeface="+mn-cs"/>
            </a:rPr>
            <a:t>を図るために運用</a:t>
          </a:r>
          <a:endParaRPr lang="ja-JP" altLang="ja-JP" sz="1400">
            <a:effectLst/>
          </a:endParaRPr>
        </a:p>
        <a:p>
          <a:r>
            <a:rPr kumimoji="1" lang="ja-JP" altLang="ja-JP" sz="1100">
              <a:solidFill>
                <a:schemeClr val="dk1"/>
              </a:solidFill>
              <a:effectLst/>
              <a:latin typeface="+mn-lt"/>
              <a:ea typeface="+mn-ea"/>
              <a:cs typeface="+mn-cs"/>
            </a:rPr>
            <a:t>④</a:t>
          </a:r>
          <a:r>
            <a:rPr kumimoji="1" lang="ja-JP" altLang="en-US" sz="1100">
              <a:solidFill>
                <a:schemeClr val="dk1"/>
              </a:solidFill>
              <a:effectLst/>
              <a:latin typeface="+mn-lt"/>
              <a:ea typeface="+mn-ea"/>
              <a:cs typeface="+mn-cs"/>
            </a:rPr>
            <a:t>定住促進</a:t>
          </a:r>
          <a:r>
            <a:rPr kumimoji="1" lang="ja-JP" altLang="ja-JP" sz="1100">
              <a:solidFill>
                <a:schemeClr val="dk1"/>
              </a:solidFill>
              <a:effectLst/>
              <a:latin typeface="+mn-lt"/>
              <a:ea typeface="+mn-ea"/>
              <a:cs typeface="+mn-cs"/>
            </a:rPr>
            <a:t>基金：</a:t>
          </a:r>
          <a:r>
            <a:rPr kumimoji="1" lang="ja-JP" altLang="en-US" sz="1100">
              <a:solidFill>
                <a:schemeClr val="dk1"/>
              </a:solidFill>
              <a:effectLst/>
              <a:latin typeface="+mn-lt"/>
              <a:ea typeface="+mn-ea"/>
              <a:cs typeface="+mn-cs"/>
            </a:rPr>
            <a:t>山江村へ移住・定住を推進する事業を実施するために運用</a:t>
          </a:r>
          <a:endParaRPr lang="ja-JP" altLang="ja-JP" sz="1400">
            <a:effectLst/>
          </a:endParaRPr>
        </a:p>
        <a:p>
          <a:r>
            <a:rPr kumimoji="1" lang="ja-JP" altLang="ja-JP" sz="1100">
              <a:solidFill>
                <a:schemeClr val="dk1"/>
              </a:solidFill>
              <a:effectLst/>
              <a:latin typeface="+mn-lt"/>
              <a:ea typeface="+mn-ea"/>
              <a:cs typeface="+mn-cs"/>
            </a:rPr>
            <a:t>⑤学校施設基金：学校施設建築費用</a:t>
          </a:r>
          <a:endParaRPr kumimoji="1" lang="en-US" altLang="ja-JP" sz="1100">
            <a:solidFill>
              <a:schemeClr val="dk1"/>
            </a:solidFill>
            <a:effectLst/>
            <a:latin typeface="+mn-lt"/>
            <a:ea typeface="+mn-ea"/>
            <a:cs typeface="+mn-cs"/>
          </a:endParaRPr>
        </a:p>
        <a:p>
          <a:endParaRPr lang="en-US" altLang="ja-JP" sz="1400">
            <a:effectLst/>
          </a:endParaRPr>
        </a:p>
        <a:p>
          <a:endParaRPr lang="en-US" altLang="ja-JP" sz="1400">
            <a:effectLst/>
          </a:endParaRPr>
        </a:p>
        <a:p>
          <a:endParaRPr lang="en-US" altLang="ja-JP" sz="1400">
            <a:effectLst/>
          </a:endParaRPr>
        </a:p>
        <a:p>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ふるさと応援基金は</a:t>
          </a:r>
          <a:r>
            <a:rPr kumimoji="1" lang="en-US" altLang="ja-JP" sz="1100">
              <a:solidFill>
                <a:schemeClr val="dk1"/>
              </a:solidFill>
              <a:effectLst/>
              <a:latin typeface="+mn-lt"/>
              <a:ea typeface="+mn-ea"/>
              <a:cs typeface="+mn-cs"/>
            </a:rPr>
            <a:t>100,000</a:t>
          </a:r>
          <a:r>
            <a:rPr kumimoji="1" lang="ja-JP" altLang="ja-JP" sz="1100">
              <a:solidFill>
                <a:schemeClr val="dk1"/>
              </a:solidFill>
              <a:effectLst/>
              <a:latin typeface="+mn-lt"/>
              <a:ea typeface="+mn-ea"/>
              <a:cs typeface="+mn-cs"/>
            </a:rPr>
            <a:t>千円近いペースで積戻しができており、それに加え令和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年度は決算余剰金から</a:t>
          </a:r>
          <a:r>
            <a:rPr kumimoji="1" lang="ja-JP" altLang="en-US" sz="1100">
              <a:solidFill>
                <a:schemeClr val="dk1"/>
              </a:solidFill>
              <a:effectLst/>
              <a:latin typeface="+mn-lt"/>
              <a:ea typeface="+mn-ea"/>
              <a:cs typeface="+mn-cs"/>
            </a:rPr>
            <a:t>村有施設整備</a:t>
          </a:r>
          <a:r>
            <a:rPr kumimoji="1" lang="ja-JP" altLang="ja-JP" sz="1100">
              <a:solidFill>
                <a:schemeClr val="dk1"/>
              </a:solidFill>
              <a:effectLst/>
              <a:latin typeface="+mn-lt"/>
              <a:ea typeface="+mn-ea"/>
              <a:cs typeface="+mn-cs"/>
            </a:rPr>
            <a:t>基金へ</a:t>
          </a:r>
          <a:r>
            <a:rPr kumimoji="1" lang="en-US" altLang="ja-JP" sz="1100">
              <a:solidFill>
                <a:schemeClr val="dk1"/>
              </a:solidFill>
              <a:effectLst/>
              <a:latin typeface="+mn-lt"/>
              <a:ea typeface="+mn-ea"/>
              <a:cs typeface="+mn-cs"/>
            </a:rPr>
            <a:t>30,000</a:t>
          </a:r>
          <a:r>
            <a:rPr kumimoji="1" lang="ja-JP" altLang="ja-JP" sz="1100">
              <a:solidFill>
                <a:schemeClr val="dk1"/>
              </a:solidFill>
              <a:effectLst/>
              <a:latin typeface="+mn-lt"/>
              <a:ea typeface="+mn-ea"/>
              <a:cs typeface="+mn-cs"/>
            </a:rPr>
            <a:t>千円、</a:t>
          </a:r>
          <a:r>
            <a:rPr kumimoji="1" lang="ja-JP" altLang="en-US" sz="1100">
              <a:solidFill>
                <a:schemeClr val="dk1"/>
              </a:solidFill>
              <a:effectLst/>
              <a:latin typeface="+mn-lt"/>
              <a:ea typeface="+mn-ea"/>
              <a:cs typeface="+mn-cs"/>
            </a:rPr>
            <a:t>温泉健康センター</a:t>
          </a:r>
          <a:r>
            <a:rPr kumimoji="1" lang="ja-JP" altLang="ja-JP" sz="1100">
              <a:solidFill>
                <a:schemeClr val="dk1"/>
              </a:solidFill>
              <a:effectLst/>
              <a:latin typeface="+mn-lt"/>
              <a:ea typeface="+mn-ea"/>
              <a:cs typeface="+mn-cs"/>
            </a:rPr>
            <a:t>基金へ</a:t>
          </a:r>
          <a:r>
            <a:rPr kumimoji="1" lang="en-US" altLang="ja-JP" sz="1100">
              <a:solidFill>
                <a:schemeClr val="dk1"/>
              </a:solidFill>
              <a:effectLst/>
              <a:latin typeface="+mn-lt"/>
              <a:ea typeface="+mn-ea"/>
              <a:cs typeface="+mn-cs"/>
            </a:rPr>
            <a:t>30,000</a:t>
          </a:r>
          <a:r>
            <a:rPr kumimoji="1" lang="ja-JP" altLang="ja-JP" sz="1100">
              <a:solidFill>
                <a:schemeClr val="dk1"/>
              </a:solidFill>
              <a:effectLst/>
              <a:latin typeface="+mn-lt"/>
              <a:ea typeface="+mn-ea"/>
              <a:cs typeface="+mn-cs"/>
            </a:rPr>
            <a:t>千円積戻しができたため、</a:t>
          </a:r>
          <a:r>
            <a:rPr kumimoji="1" lang="en-US" altLang="ja-JP" sz="1100">
              <a:solidFill>
                <a:schemeClr val="dk1"/>
              </a:solidFill>
              <a:effectLst/>
              <a:latin typeface="+mn-lt"/>
              <a:ea typeface="+mn-ea"/>
              <a:cs typeface="+mn-cs"/>
            </a:rPr>
            <a:t>315,305</a:t>
          </a:r>
          <a:r>
            <a:rPr kumimoji="1" lang="ja-JP" altLang="ja-JP" sz="1100">
              <a:solidFill>
                <a:schemeClr val="dk1"/>
              </a:solidFill>
              <a:effectLst/>
              <a:latin typeface="+mn-lt"/>
              <a:ea typeface="+mn-ea"/>
              <a:cs typeface="+mn-cs"/>
            </a:rPr>
            <a:t>千円の取崩しも行ったが、昨年度比で</a:t>
          </a:r>
          <a:r>
            <a:rPr kumimoji="1" lang="en-US" altLang="ja-JP" sz="1100">
              <a:solidFill>
                <a:schemeClr val="dk1"/>
              </a:solidFill>
              <a:effectLst/>
              <a:latin typeface="+mn-lt"/>
              <a:ea typeface="+mn-ea"/>
              <a:cs typeface="+mn-cs"/>
            </a:rPr>
            <a:t>161,000</a:t>
          </a:r>
          <a:r>
            <a:rPr kumimoji="1" lang="ja-JP" altLang="ja-JP" sz="1100">
              <a:solidFill>
                <a:schemeClr val="dk1"/>
              </a:solidFill>
              <a:effectLst/>
              <a:latin typeface="+mn-lt"/>
              <a:ea typeface="+mn-ea"/>
              <a:cs typeface="+mn-cs"/>
            </a:rPr>
            <a:t>千円増加した。</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各特定目的基金に保有目標を設け積立を行っているが、財源確保としてふるさと応援基金を中心に一部取崩しを行いながら運用する。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年度は取崩し額</a:t>
          </a:r>
          <a:r>
            <a:rPr kumimoji="1" lang="en-US" altLang="ja-JP" sz="1100">
              <a:solidFill>
                <a:schemeClr val="dk1"/>
              </a:solidFill>
              <a:effectLst/>
              <a:latin typeface="+mn-lt"/>
              <a:ea typeface="+mn-ea"/>
              <a:cs typeface="+mn-cs"/>
            </a:rPr>
            <a:t>143,000</a:t>
          </a:r>
          <a:r>
            <a:rPr kumimoji="1" lang="ja-JP" altLang="ja-JP" sz="1100">
              <a:solidFill>
                <a:schemeClr val="dk1"/>
              </a:solidFill>
              <a:effectLst/>
              <a:latin typeface="+mn-lt"/>
              <a:ea typeface="+mn-ea"/>
              <a:cs typeface="+mn-cs"/>
            </a:rPr>
            <a:t>千円に対し、積戻し額が</a:t>
          </a:r>
          <a:r>
            <a:rPr kumimoji="1" lang="en-US" altLang="ja-JP" sz="1100">
              <a:solidFill>
                <a:schemeClr val="dk1"/>
              </a:solidFill>
              <a:effectLst/>
              <a:latin typeface="+mn-lt"/>
              <a:ea typeface="+mn-ea"/>
              <a:cs typeface="+mn-cs"/>
            </a:rPr>
            <a:t>150,000</a:t>
          </a:r>
          <a:r>
            <a:rPr kumimoji="1" lang="ja-JP" altLang="ja-JP" sz="1100">
              <a:solidFill>
                <a:schemeClr val="dk1"/>
              </a:solidFill>
              <a:effectLst/>
              <a:latin typeface="+mn-lt"/>
              <a:ea typeface="+mn-ea"/>
              <a:cs typeface="+mn-cs"/>
            </a:rPr>
            <a:t>千円と利子</a:t>
          </a:r>
          <a:r>
            <a:rPr kumimoji="1" lang="en-US" altLang="ja-JP" sz="1100">
              <a:solidFill>
                <a:schemeClr val="dk1"/>
              </a:solidFill>
              <a:effectLst/>
              <a:latin typeface="+mn-lt"/>
              <a:ea typeface="+mn-ea"/>
              <a:cs typeface="+mn-cs"/>
            </a:rPr>
            <a:t>1,620</a:t>
          </a:r>
          <a:r>
            <a:rPr kumimoji="1" lang="ja-JP" altLang="ja-JP" sz="1100">
              <a:solidFill>
                <a:schemeClr val="dk1"/>
              </a:solidFill>
              <a:effectLst/>
              <a:latin typeface="+mn-lt"/>
              <a:ea typeface="+mn-ea"/>
              <a:cs typeface="+mn-cs"/>
            </a:rPr>
            <a:t>千円となり、</a:t>
          </a:r>
          <a:r>
            <a:rPr kumimoji="1" lang="en-US" altLang="ja-JP" sz="1100">
              <a:solidFill>
                <a:schemeClr val="dk1"/>
              </a:solidFill>
              <a:effectLst/>
              <a:latin typeface="+mn-lt"/>
              <a:ea typeface="+mn-ea"/>
              <a:cs typeface="+mn-cs"/>
            </a:rPr>
            <a:t>8,620</a:t>
          </a:r>
          <a:r>
            <a:rPr kumimoji="1" lang="ja-JP" altLang="ja-JP" sz="1100">
              <a:solidFill>
                <a:schemeClr val="dk1"/>
              </a:solidFill>
              <a:effectLst/>
              <a:latin typeface="+mn-lt"/>
              <a:ea typeface="+mn-ea"/>
              <a:cs typeface="+mn-cs"/>
            </a:rPr>
            <a:t>千円の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となった。</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財源確保のため、</a:t>
          </a:r>
          <a:r>
            <a:rPr kumimoji="1" lang="ja-JP" altLang="en-US" sz="1100">
              <a:solidFill>
                <a:schemeClr val="dk1"/>
              </a:solidFill>
              <a:effectLst/>
              <a:latin typeface="+mn-lt"/>
              <a:ea typeface="+mn-ea"/>
              <a:cs typeface="+mn-cs"/>
            </a:rPr>
            <a:t>前年並みの取り崩し額となったが繰越余剰金が多かったことから取り崩しよりを上回る積戻しを行ったが</a:t>
          </a:r>
          <a:r>
            <a:rPr kumimoji="1" lang="ja-JP" altLang="ja-JP" sz="1100">
              <a:solidFill>
                <a:schemeClr val="dk1"/>
              </a:solidFill>
              <a:effectLst/>
              <a:latin typeface="+mn-lt"/>
              <a:ea typeface="+mn-ea"/>
              <a:cs typeface="+mn-cs"/>
            </a:rPr>
            <a:t>今後も財源の確保のため取崩しが続き</a:t>
          </a:r>
          <a:r>
            <a:rPr kumimoji="1" lang="en-US" altLang="ja-JP" sz="1100">
              <a:solidFill>
                <a:schemeClr val="dk1"/>
              </a:solidFill>
              <a:effectLst/>
              <a:latin typeface="+mn-lt"/>
              <a:ea typeface="+mn-ea"/>
              <a:cs typeface="+mn-cs"/>
            </a:rPr>
            <a:t>900,000</a:t>
          </a:r>
          <a:r>
            <a:rPr kumimoji="1" lang="ja-JP" altLang="ja-JP" sz="1100">
              <a:solidFill>
                <a:schemeClr val="dk1"/>
              </a:solidFill>
              <a:effectLst/>
              <a:latin typeface="+mn-lt"/>
              <a:ea typeface="+mn-ea"/>
              <a:cs typeface="+mn-cs"/>
            </a:rPr>
            <a:t>千円程度まで下がる見込みである。事業の優先順位や内容を精査しながら積戻しも積極的に行い、標準財政規模</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相当額となるように積み立ての計画を行っていく。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年度に整備したデジタル行政防災無線の元利償還金として、平成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年度より取崩しを行っている。令和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年度も</a:t>
          </a:r>
          <a:r>
            <a:rPr kumimoji="1" lang="en-US" altLang="ja-JP" sz="1100">
              <a:solidFill>
                <a:schemeClr val="dk1"/>
              </a:solidFill>
              <a:effectLst/>
              <a:latin typeface="+mn-lt"/>
              <a:ea typeface="+mn-ea"/>
              <a:cs typeface="+mn-cs"/>
            </a:rPr>
            <a:t>20,000</a:t>
          </a:r>
          <a:r>
            <a:rPr kumimoji="1" lang="ja-JP" altLang="ja-JP" sz="1100">
              <a:solidFill>
                <a:schemeClr val="dk1"/>
              </a:solidFill>
              <a:effectLst/>
              <a:latin typeface="+mn-lt"/>
              <a:ea typeface="+mn-ea"/>
              <a:cs typeface="+mn-cs"/>
            </a:rPr>
            <a:t>千円の取崩しをおこなったが、決算余剰金より</a:t>
          </a:r>
          <a:r>
            <a:rPr kumimoji="1" lang="en-US" altLang="ja-JP" sz="1100">
              <a:solidFill>
                <a:schemeClr val="dk1"/>
              </a:solidFill>
              <a:effectLst/>
              <a:latin typeface="+mn-lt"/>
              <a:ea typeface="+mn-ea"/>
              <a:cs typeface="+mn-cs"/>
            </a:rPr>
            <a:t>20,000</a:t>
          </a:r>
          <a:r>
            <a:rPr kumimoji="1" lang="ja-JP" altLang="ja-JP" sz="1100">
              <a:solidFill>
                <a:schemeClr val="dk1"/>
              </a:solidFill>
              <a:effectLst/>
              <a:latin typeface="+mn-lt"/>
              <a:ea typeface="+mn-ea"/>
              <a:cs typeface="+mn-cs"/>
            </a:rPr>
            <a:t>千円を積み立てことにより</a:t>
          </a:r>
          <a:r>
            <a:rPr kumimoji="1" lang="ja-JP" altLang="en-US" sz="1100">
              <a:solidFill>
                <a:schemeClr val="dk1"/>
              </a:solidFill>
              <a:effectLst/>
              <a:latin typeface="+mn-lt"/>
              <a:ea typeface="+mn-ea"/>
              <a:cs typeface="+mn-cs"/>
            </a:rPr>
            <a:t>利子分が微増</a:t>
          </a:r>
          <a:r>
            <a:rPr kumimoji="1" lang="ja-JP" altLang="ja-JP" sz="1100">
              <a:solidFill>
                <a:schemeClr val="dk1"/>
              </a:solidFill>
              <a:effectLst/>
              <a:latin typeface="+mn-lt"/>
              <a:ea typeface="+mn-ea"/>
              <a:cs typeface="+mn-cs"/>
            </a:rPr>
            <a:t>した。</a:t>
          </a:r>
          <a:endParaRPr lang="ja-JP" altLang="ja-JP" sz="1400">
            <a:effectLst/>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元利償還金が年々増加しており、満額積戻しにすることが厳しい状況が考えられるが、</a:t>
          </a:r>
          <a:r>
            <a:rPr kumimoji="1" lang="en-US" altLang="ja-JP" sz="1100">
              <a:solidFill>
                <a:schemeClr val="dk1"/>
              </a:solidFill>
              <a:effectLst/>
              <a:latin typeface="+mn-lt"/>
              <a:ea typeface="+mn-ea"/>
              <a:cs typeface="+mn-cs"/>
            </a:rPr>
            <a:t>300,000</a:t>
          </a:r>
          <a:r>
            <a:rPr kumimoji="1" lang="ja-JP" altLang="ja-JP" sz="1100">
              <a:solidFill>
                <a:schemeClr val="dk1"/>
              </a:solidFill>
              <a:effectLst/>
              <a:latin typeface="+mn-lt"/>
              <a:ea typeface="+mn-ea"/>
              <a:cs typeface="+mn-cs"/>
            </a:rPr>
            <a:t>～</a:t>
          </a:r>
          <a:r>
            <a:rPr kumimoji="1" lang="en-US" altLang="ja-JP" sz="1100">
              <a:solidFill>
                <a:schemeClr val="dk1"/>
              </a:solidFill>
              <a:effectLst/>
              <a:latin typeface="+mn-lt"/>
              <a:ea typeface="+mn-ea"/>
              <a:cs typeface="+mn-cs"/>
            </a:rPr>
            <a:t>400,000</a:t>
          </a:r>
          <a:r>
            <a:rPr kumimoji="1" lang="ja-JP" altLang="ja-JP" sz="1100">
              <a:solidFill>
                <a:schemeClr val="dk1"/>
              </a:solidFill>
              <a:effectLst/>
              <a:latin typeface="+mn-lt"/>
              <a:ea typeface="+mn-ea"/>
              <a:cs typeface="+mn-cs"/>
            </a:rPr>
            <a:t>千円程度になるよう調整を行っていく。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472E506-23AC-42D8-BE89-D54947B699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1AA004B-8467-4090-8623-5623886DAC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2D7DB0B3-268B-4247-856E-EC7694FC8845}"/>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89141BCF-F64C-4943-A17D-26C7F36EEB9D}"/>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4795E2A-9986-4CF8-B968-763A6E88E9ED}"/>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E8F90B4-1E6A-489D-B86A-952116A25D9D}"/>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5AE67BAD-BDDB-4D50-9C37-21B13FC2E8E2}"/>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EBE1AFF-840C-4071-B01D-346E1A0076C4}"/>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3EC596E-C944-49A7-96C4-412CB5521E93}"/>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97F385F8-7CA9-40F0-8E7C-8E84B4B824A6}"/>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C9481DFB-9B1A-49D8-BC13-77597A804CE1}"/>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F539EF06-6FBC-4FF4-A70F-B0D7DBC28B6C}"/>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39194CF-2C61-4660-AAF0-13E611C55FED}"/>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E5515F3-4838-4498-A66A-4720B58CF5F2}"/>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743EE7DD-2E98-4AC0-BE1C-5BCD947F8B81}"/>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EAD4367-DE19-4B3F-9AE4-A94C3FE13491}"/>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熊本県山江村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67D90E8A-1E93-471F-8AFD-3FD54A689CF6}"/>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19464922-E20D-43D4-A9CB-76942A220AE3}"/>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ECB61B6-5D25-4858-B64A-BB5479DE78C9}"/>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3F3834A-70CE-4094-AD84-36156352230A}"/>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867BEDF-AA2A-488E-9F65-4F3951CB3FD1}"/>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238DE364-D848-4CD9-A71B-80528B424BA2}"/>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3,162
3,154
121.19
5,575,400
5,013,007
466,956
2,107,165
3,404,131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246FA728-B11B-47EA-866C-40D7FEBBAD61}"/>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4A953B4-4E49-460E-8B3B-DFCD55511AF6}"/>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B49A44DA-1A66-486E-A149-3CEE1B2E8A5D}"/>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C1FFBAA-2AAB-45F0-BCE6-8EC74ABA8690}"/>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4457382-26AC-4F37-B368-CC25021DD22A}"/>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4AC213BB-8BDB-434E-BC55-6170B4C667F2}"/>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CA8F1660-2405-45A3-9866-B5BFAB377A91}"/>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CB95D938-F0DD-454A-9BB3-B8785EDCE92A}"/>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0C719B5D-A917-4FC3-9DBF-C13DE7E1E185}"/>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01CD93C-9FE1-4635-B817-0C9D516EB70A}"/>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76F177D5-B537-4331-AD7A-714FE72822D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A8A0506E-AFA0-4C7A-80EE-F28903F9B3A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AA769925-9422-41E1-BA85-3700F273EC42}"/>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8C6B7969-1949-4C75-9AFB-5288253DC1D8}"/>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0B96C39-69A6-4254-B4FE-8C8809838392}"/>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642743B-18FC-4502-875F-05A65DB000F4}"/>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9A8DC2FC-99A7-4A1B-9455-CEF1696D5953}"/>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AA29072-AC70-4B0D-B392-53175AA3DAC8}"/>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4DA03358-806C-46D2-B5CE-D7066FFB9616}"/>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11343C0-9F6B-4A51-8EA9-11AB168B86E0}"/>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18E5A7A-CDDD-4580-B55F-428B463998E0}"/>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34F0AA7F-B8DA-4ED7-BDAE-F06FD74468EE}"/>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9F8DDC0-5EF1-4DA5-90A2-2388E37D3A79}"/>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19044399-2DAC-4F30-A7AC-61A2CAD350DE}"/>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9C591C23-DE14-4C89-B56A-68D8FFC8E934}"/>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6A51A6E5-C236-49FC-ACBF-741A537CCCE6}"/>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751DA14-7C99-4A59-9CEA-E113F134E590}"/>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342AA900-E2D0-4CBE-9689-61057C7ADD3B}"/>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AB412A9A-28B5-42E1-8552-97A7C8495D63}"/>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ED7981C-E0D1-4CC6-8837-C3ED7F55F7AA}"/>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929534F8-9744-4242-8AF3-76F5DCF4B1ED}"/>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C897505-219F-4002-8056-7B7AF63C943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37BF88D-4AF5-4F63-91A6-2C4A2BF6659D}"/>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9687FFD4-023D-4823-ACAF-FC9B64A43F0D}"/>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8C1E1FEA-9C99-4AF7-9D98-881F81C17B32}"/>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公営住宅や保育園等の老朽化により減価償却額が増加傾向にあり、平成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年度より類似団体平均値を上回る状況が続いている。令和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年度に策定した公共施設等個別施設計画において、延べ床面積を</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削減するという目標を掲げており、引き続き施設の統合・廃止や長寿命化の計画を推進していく。</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9BADACE-85C1-4B3E-A86B-2C7AC1AC1CEB}"/>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C2961F7-FBC7-477B-87AE-91B2DF06745E}"/>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0AF2AAA2-2218-4097-B103-47F9AB26C190}"/>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47A4F43-06C8-41A2-8CA5-4F59359BB6DC}"/>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5726E3B7-DF47-4605-A5BC-5457B080A2FE}"/>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AA86DD1-2860-427F-A476-7E71D3F44533}"/>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EC4DA3DB-7571-4647-8F6F-147A17D7D3CE}"/>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C9ADD12A-BB11-49E1-A7CB-9A9EA437FA78}"/>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3C493C95-CDD0-4DBA-8B33-F3F3780EA157}"/>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642E03A-63C5-46F9-B546-D845E3C638DE}"/>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28BF4D13-B26C-4A52-A81D-AD338560D6BB}"/>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FC60BBD-7931-42CC-94FF-4B86C4E1D760}"/>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45E7B839-964D-4D45-99F6-26C1B82A7B03}"/>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C4099D0A-1808-4602-80D5-60D74069C617}"/>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3D09F1E5-A5C2-422A-95D0-303FD3013A2E}"/>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6F738FA9-A0D1-44E7-A539-7D429FB8EF69}"/>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DB2F6785-832B-47DD-AE3B-7238588C8F84}"/>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BC097ACF-A69B-4F00-A6DC-50E6A0C5E95C}"/>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170997</xdr:rowOff>
    </xdr:from>
    <xdr:to>
      <xdr:col>23</xdr:col>
      <xdr:colOff>85090</xdr:colOff>
      <xdr:row>35</xdr:row>
      <xdr:rowOff>92982</xdr:rowOff>
    </xdr:to>
    <xdr:cxnSp macro="">
      <xdr:nvCxnSpPr>
        <xdr:cNvPr id="77" name="直線コネクタ 76">
          <a:extLst>
            <a:ext uri="{FF2B5EF4-FFF2-40B4-BE49-F238E27FC236}">
              <a16:creationId xmlns:a16="http://schemas.microsoft.com/office/drawing/2014/main" id="{C585FF1C-88E8-495A-9A80-2E559B3C3396}"/>
            </a:ext>
          </a:extLst>
        </xdr:cNvPr>
        <xdr:cNvCxnSpPr/>
      </xdr:nvCxnSpPr>
      <xdr:spPr>
        <a:xfrm flipV="1">
          <a:off x="4306570" y="5190672"/>
          <a:ext cx="1270" cy="1388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96809</xdr:rowOff>
    </xdr:from>
    <xdr:ext cx="405111" cy="259045"/>
    <xdr:sp macro="" textlink="">
      <xdr:nvSpPr>
        <xdr:cNvPr id="78" name="有形固定資産減価償却率最小値テキスト">
          <a:extLst>
            <a:ext uri="{FF2B5EF4-FFF2-40B4-BE49-F238E27FC236}">
              <a16:creationId xmlns:a16="http://schemas.microsoft.com/office/drawing/2014/main" id="{CE55B9A2-6268-41ED-A8D4-3053F7C2597C}"/>
            </a:ext>
          </a:extLst>
        </xdr:cNvPr>
        <xdr:cNvSpPr txBox="1"/>
      </xdr:nvSpPr>
      <xdr:spPr>
        <a:xfrm>
          <a:off x="4359275" y="6583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92982</xdr:rowOff>
    </xdr:from>
    <xdr:to>
      <xdr:col>23</xdr:col>
      <xdr:colOff>174625</xdr:colOff>
      <xdr:row>35</xdr:row>
      <xdr:rowOff>92982</xdr:rowOff>
    </xdr:to>
    <xdr:cxnSp macro="">
      <xdr:nvCxnSpPr>
        <xdr:cNvPr id="79" name="直線コネクタ 78">
          <a:extLst>
            <a:ext uri="{FF2B5EF4-FFF2-40B4-BE49-F238E27FC236}">
              <a16:creationId xmlns:a16="http://schemas.microsoft.com/office/drawing/2014/main" id="{D844A08E-F8A1-49F2-BB4D-7305EB770F5D}"/>
            </a:ext>
          </a:extLst>
        </xdr:cNvPr>
        <xdr:cNvCxnSpPr/>
      </xdr:nvCxnSpPr>
      <xdr:spPr>
        <a:xfrm>
          <a:off x="4216400" y="657950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117674</xdr:rowOff>
    </xdr:from>
    <xdr:ext cx="405111" cy="259045"/>
    <xdr:sp macro="" textlink="">
      <xdr:nvSpPr>
        <xdr:cNvPr id="80" name="有形固定資産減価償却率最大値テキスト">
          <a:extLst>
            <a:ext uri="{FF2B5EF4-FFF2-40B4-BE49-F238E27FC236}">
              <a16:creationId xmlns:a16="http://schemas.microsoft.com/office/drawing/2014/main" id="{306A4C86-9FE8-4D53-9344-180F035E12AB}"/>
            </a:ext>
          </a:extLst>
        </xdr:cNvPr>
        <xdr:cNvSpPr txBox="1"/>
      </xdr:nvSpPr>
      <xdr:spPr>
        <a:xfrm>
          <a:off x="4359275" y="4988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170997</xdr:rowOff>
    </xdr:from>
    <xdr:to>
      <xdr:col>23</xdr:col>
      <xdr:colOff>174625</xdr:colOff>
      <xdr:row>26</xdr:row>
      <xdr:rowOff>170997</xdr:rowOff>
    </xdr:to>
    <xdr:cxnSp macro="">
      <xdr:nvCxnSpPr>
        <xdr:cNvPr id="81" name="直線コネクタ 80">
          <a:extLst>
            <a:ext uri="{FF2B5EF4-FFF2-40B4-BE49-F238E27FC236}">
              <a16:creationId xmlns:a16="http://schemas.microsoft.com/office/drawing/2014/main" id="{8A0A31B7-B7B0-48A6-939D-875E74FC422B}"/>
            </a:ext>
          </a:extLst>
        </xdr:cNvPr>
        <xdr:cNvCxnSpPr/>
      </xdr:nvCxnSpPr>
      <xdr:spPr>
        <a:xfrm>
          <a:off x="4216400" y="519067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114226</xdr:rowOff>
    </xdr:from>
    <xdr:ext cx="405111" cy="259045"/>
    <xdr:sp macro="" textlink="">
      <xdr:nvSpPr>
        <xdr:cNvPr id="82" name="有形固定資産減価償却率平均値テキスト">
          <a:extLst>
            <a:ext uri="{FF2B5EF4-FFF2-40B4-BE49-F238E27FC236}">
              <a16:creationId xmlns:a16="http://schemas.microsoft.com/office/drawing/2014/main" id="{4F8B1F21-D32E-4BB1-85B7-B73A5F29A546}"/>
            </a:ext>
          </a:extLst>
        </xdr:cNvPr>
        <xdr:cNvSpPr txBox="1"/>
      </xdr:nvSpPr>
      <xdr:spPr>
        <a:xfrm>
          <a:off x="4359275" y="56292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91349</xdr:rowOff>
    </xdr:from>
    <xdr:to>
      <xdr:col>23</xdr:col>
      <xdr:colOff>136525</xdr:colOff>
      <xdr:row>31</xdr:row>
      <xdr:rowOff>21499</xdr:rowOff>
    </xdr:to>
    <xdr:sp macro="" textlink="">
      <xdr:nvSpPr>
        <xdr:cNvPr id="83" name="フローチャート: 判断 82">
          <a:extLst>
            <a:ext uri="{FF2B5EF4-FFF2-40B4-BE49-F238E27FC236}">
              <a16:creationId xmlns:a16="http://schemas.microsoft.com/office/drawing/2014/main" id="{B5421ED2-ABE6-48FC-861A-51A5EFCD62C2}"/>
            </a:ext>
          </a:extLst>
        </xdr:cNvPr>
        <xdr:cNvSpPr/>
      </xdr:nvSpPr>
      <xdr:spPr>
        <a:xfrm>
          <a:off x="4254500" y="57650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45085</xdr:rowOff>
    </xdr:from>
    <xdr:to>
      <xdr:col>19</xdr:col>
      <xdr:colOff>187325</xdr:colOff>
      <xdr:row>30</xdr:row>
      <xdr:rowOff>146685</xdr:rowOff>
    </xdr:to>
    <xdr:sp macro="" textlink="">
      <xdr:nvSpPr>
        <xdr:cNvPr id="84" name="フローチャート: 判断 83">
          <a:extLst>
            <a:ext uri="{FF2B5EF4-FFF2-40B4-BE49-F238E27FC236}">
              <a16:creationId xmlns:a16="http://schemas.microsoft.com/office/drawing/2014/main" id="{1A082750-96C7-4E50-8F5E-497BA0BBFC0D}"/>
            </a:ext>
          </a:extLst>
        </xdr:cNvPr>
        <xdr:cNvSpPr/>
      </xdr:nvSpPr>
      <xdr:spPr>
        <a:xfrm>
          <a:off x="3616325" y="57251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85" name="フローチャート: 判断 84">
          <a:extLst>
            <a:ext uri="{FF2B5EF4-FFF2-40B4-BE49-F238E27FC236}">
              <a16:creationId xmlns:a16="http://schemas.microsoft.com/office/drawing/2014/main" id="{D5D3C4FB-8443-4C8F-B5B6-0D0CF5439D07}"/>
            </a:ext>
          </a:extLst>
        </xdr:cNvPr>
        <xdr:cNvSpPr/>
      </xdr:nvSpPr>
      <xdr:spPr>
        <a:xfrm>
          <a:off x="29305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1905</xdr:rowOff>
    </xdr:from>
    <xdr:to>
      <xdr:col>11</xdr:col>
      <xdr:colOff>187325</xdr:colOff>
      <xdr:row>30</xdr:row>
      <xdr:rowOff>103505</xdr:rowOff>
    </xdr:to>
    <xdr:sp macro="" textlink="">
      <xdr:nvSpPr>
        <xdr:cNvPr id="86" name="フローチャート: 判断 85">
          <a:extLst>
            <a:ext uri="{FF2B5EF4-FFF2-40B4-BE49-F238E27FC236}">
              <a16:creationId xmlns:a16="http://schemas.microsoft.com/office/drawing/2014/main" id="{031B5DC4-4845-4E15-BC5E-07C6C239510A}"/>
            </a:ext>
          </a:extLst>
        </xdr:cNvPr>
        <xdr:cNvSpPr/>
      </xdr:nvSpPr>
      <xdr:spPr>
        <a:xfrm>
          <a:off x="2244725" y="56788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666F0F33-B599-4B62-8179-0B94851EB500}"/>
            </a:ext>
          </a:extLst>
        </xdr:cNvPr>
        <xdr:cNvSpPr/>
      </xdr:nvSpPr>
      <xdr:spPr>
        <a:xfrm>
          <a:off x="1558925" y="5629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D1B0634D-0A85-43E1-B38B-AB9149EE6993}"/>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0C773CCE-AFD5-47AE-89AB-6D45B5169EDC}"/>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C039313C-6B4A-4AB1-B918-A3E17EA4CD51}"/>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A82FEF1-0358-4BC2-828F-7B359293EF84}"/>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E1B9AD95-123E-4522-BD89-983970ED261F}"/>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119108</xdr:rowOff>
    </xdr:from>
    <xdr:to>
      <xdr:col>23</xdr:col>
      <xdr:colOff>136525</xdr:colOff>
      <xdr:row>31</xdr:row>
      <xdr:rowOff>49258</xdr:rowOff>
    </xdr:to>
    <xdr:sp macro="" textlink="">
      <xdr:nvSpPr>
        <xdr:cNvPr id="93" name="楕円 92">
          <a:extLst>
            <a:ext uri="{FF2B5EF4-FFF2-40B4-BE49-F238E27FC236}">
              <a16:creationId xmlns:a16="http://schemas.microsoft.com/office/drawing/2014/main" id="{E52C4093-C607-47D2-88F2-DE9D1C1410C4}"/>
            </a:ext>
          </a:extLst>
        </xdr:cNvPr>
        <xdr:cNvSpPr/>
      </xdr:nvSpPr>
      <xdr:spPr>
        <a:xfrm>
          <a:off x="4254500" y="579918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97535</xdr:rowOff>
    </xdr:from>
    <xdr:ext cx="405111" cy="259045"/>
    <xdr:sp macro="" textlink="">
      <xdr:nvSpPr>
        <xdr:cNvPr id="94" name="有形固定資産減価償却率該当値テキスト">
          <a:extLst>
            <a:ext uri="{FF2B5EF4-FFF2-40B4-BE49-F238E27FC236}">
              <a16:creationId xmlns:a16="http://schemas.microsoft.com/office/drawing/2014/main" id="{FAAD881A-181A-40EE-8775-D6D240A777B4}"/>
            </a:ext>
          </a:extLst>
        </xdr:cNvPr>
        <xdr:cNvSpPr txBox="1"/>
      </xdr:nvSpPr>
      <xdr:spPr>
        <a:xfrm>
          <a:off x="4359275" y="577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79012</xdr:rowOff>
    </xdr:from>
    <xdr:to>
      <xdr:col>19</xdr:col>
      <xdr:colOff>187325</xdr:colOff>
      <xdr:row>31</xdr:row>
      <xdr:rowOff>9162</xdr:rowOff>
    </xdr:to>
    <xdr:sp macro="" textlink="">
      <xdr:nvSpPr>
        <xdr:cNvPr id="95" name="楕円 94">
          <a:extLst>
            <a:ext uri="{FF2B5EF4-FFF2-40B4-BE49-F238E27FC236}">
              <a16:creationId xmlns:a16="http://schemas.microsoft.com/office/drawing/2014/main" id="{1F95B57C-F1BE-4A1A-A530-DD4B6413DDC8}"/>
            </a:ext>
          </a:extLst>
        </xdr:cNvPr>
        <xdr:cNvSpPr/>
      </xdr:nvSpPr>
      <xdr:spPr>
        <a:xfrm>
          <a:off x="3616325" y="575591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129812</xdr:rowOff>
    </xdr:from>
    <xdr:to>
      <xdr:col>23</xdr:col>
      <xdr:colOff>85725</xdr:colOff>
      <xdr:row>30</xdr:row>
      <xdr:rowOff>169908</xdr:rowOff>
    </xdr:to>
    <xdr:cxnSp macro="">
      <xdr:nvCxnSpPr>
        <xdr:cNvPr id="96" name="直線コネクタ 95">
          <a:extLst>
            <a:ext uri="{FF2B5EF4-FFF2-40B4-BE49-F238E27FC236}">
              <a16:creationId xmlns:a16="http://schemas.microsoft.com/office/drawing/2014/main" id="{FD5B10E4-7690-4742-89E8-696326B8E14D}"/>
            </a:ext>
          </a:extLst>
        </xdr:cNvPr>
        <xdr:cNvCxnSpPr/>
      </xdr:nvCxnSpPr>
      <xdr:spPr>
        <a:xfrm>
          <a:off x="3673475" y="5803537"/>
          <a:ext cx="62865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72844</xdr:rowOff>
    </xdr:from>
    <xdr:to>
      <xdr:col>15</xdr:col>
      <xdr:colOff>187325</xdr:colOff>
      <xdr:row>31</xdr:row>
      <xdr:rowOff>2994</xdr:rowOff>
    </xdr:to>
    <xdr:sp macro="" textlink="">
      <xdr:nvSpPr>
        <xdr:cNvPr id="97" name="楕円 96">
          <a:extLst>
            <a:ext uri="{FF2B5EF4-FFF2-40B4-BE49-F238E27FC236}">
              <a16:creationId xmlns:a16="http://schemas.microsoft.com/office/drawing/2014/main" id="{91F380C7-F2B2-4472-9ED3-DC0B01D369FC}"/>
            </a:ext>
          </a:extLst>
        </xdr:cNvPr>
        <xdr:cNvSpPr/>
      </xdr:nvSpPr>
      <xdr:spPr>
        <a:xfrm>
          <a:off x="2930525" y="57465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123644</xdr:rowOff>
    </xdr:from>
    <xdr:to>
      <xdr:col>19</xdr:col>
      <xdr:colOff>136525</xdr:colOff>
      <xdr:row>30</xdr:row>
      <xdr:rowOff>129812</xdr:rowOff>
    </xdr:to>
    <xdr:cxnSp macro="">
      <xdr:nvCxnSpPr>
        <xdr:cNvPr id="98" name="直線コネクタ 97">
          <a:extLst>
            <a:ext uri="{FF2B5EF4-FFF2-40B4-BE49-F238E27FC236}">
              <a16:creationId xmlns:a16="http://schemas.microsoft.com/office/drawing/2014/main" id="{3F82FE5B-521B-4E31-B7CC-06253A3BB4EC}"/>
            </a:ext>
          </a:extLst>
        </xdr:cNvPr>
        <xdr:cNvCxnSpPr/>
      </xdr:nvCxnSpPr>
      <xdr:spPr>
        <a:xfrm>
          <a:off x="2987675" y="5803719"/>
          <a:ext cx="6858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63591</xdr:rowOff>
    </xdr:from>
    <xdr:to>
      <xdr:col>11</xdr:col>
      <xdr:colOff>187325</xdr:colOff>
      <xdr:row>30</xdr:row>
      <xdr:rowOff>165191</xdr:rowOff>
    </xdr:to>
    <xdr:sp macro="" textlink="">
      <xdr:nvSpPr>
        <xdr:cNvPr id="99" name="楕円 98">
          <a:extLst>
            <a:ext uri="{FF2B5EF4-FFF2-40B4-BE49-F238E27FC236}">
              <a16:creationId xmlns:a16="http://schemas.microsoft.com/office/drawing/2014/main" id="{8F01BB12-0038-4C97-B20B-959AA7545E06}"/>
            </a:ext>
          </a:extLst>
        </xdr:cNvPr>
        <xdr:cNvSpPr/>
      </xdr:nvSpPr>
      <xdr:spPr>
        <a:xfrm>
          <a:off x="2244725" y="57436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114391</xdr:rowOff>
    </xdr:from>
    <xdr:to>
      <xdr:col>15</xdr:col>
      <xdr:colOff>136525</xdr:colOff>
      <xdr:row>30</xdr:row>
      <xdr:rowOff>123644</xdr:rowOff>
    </xdr:to>
    <xdr:cxnSp macro="">
      <xdr:nvCxnSpPr>
        <xdr:cNvPr id="100" name="直線コネクタ 99">
          <a:extLst>
            <a:ext uri="{FF2B5EF4-FFF2-40B4-BE49-F238E27FC236}">
              <a16:creationId xmlns:a16="http://schemas.microsoft.com/office/drawing/2014/main" id="{9441A155-2BA6-4CEB-9F70-69B9BC3D9A5C}"/>
            </a:ext>
          </a:extLst>
        </xdr:cNvPr>
        <xdr:cNvCxnSpPr/>
      </xdr:nvCxnSpPr>
      <xdr:spPr>
        <a:xfrm>
          <a:off x="2301875" y="5791291"/>
          <a:ext cx="685800" cy="12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164102</xdr:rowOff>
    </xdr:from>
    <xdr:to>
      <xdr:col>7</xdr:col>
      <xdr:colOff>187325</xdr:colOff>
      <xdr:row>30</xdr:row>
      <xdr:rowOff>94252</xdr:rowOff>
    </xdr:to>
    <xdr:sp macro="" textlink="">
      <xdr:nvSpPr>
        <xdr:cNvPr id="101" name="楕円 100">
          <a:extLst>
            <a:ext uri="{FF2B5EF4-FFF2-40B4-BE49-F238E27FC236}">
              <a16:creationId xmlns:a16="http://schemas.microsoft.com/office/drawing/2014/main" id="{455BC1B7-1E1E-4070-B72E-A1876403FFB5}"/>
            </a:ext>
          </a:extLst>
        </xdr:cNvPr>
        <xdr:cNvSpPr/>
      </xdr:nvSpPr>
      <xdr:spPr>
        <a:xfrm>
          <a:off x="1558925" y="56759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43452</xdr:rowOff>
    </xdr:from>
    <xdr:to>
      <xdr:col>11</xdr:col>
      <xdr:colOff>136525</xdr:colOff>
      <xdr:row>30</xdr:row>
      <xdr:rowOff>114391</xdr:rowOff>
    </xdr:to>
    <xdr:cxnSp macro="">
      <xdr:nvCxnSpPr>
        <xdr:cNvPr id="102" name="直線コネクタ 101">
          <a:extLst>
            <a:ext uri="{FF2B5EF4-FFF2-40B4-BE49-F238E27FC236}">
              <a16:creationId xmlns:a16="http://schemas.microsoft.com/office/drawing/2014/main" id="{2B724DF2-9059-4F52-96EA-1403192AA5A7}"/>
            </a:ext>
          </a:extLst>
        </xdr:cNvPr>
        <xdr:cNvCxnSpPr/>
      </xdr:nvCxnSpPr>
      <xdr:spPr>
        <a:xfrm>
          <a:off x="1616075" y="5723527"/>
          <a:ext cx="685800" cy="67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163212</xdr:rowOff>
    </xdr:from>
    <xdr:ext cx="405111" cy="259045"/>
    <xdr:sp macro="" textlink="">
      <xdr:nvSpPr>
        <xdr:cNvPr id="103" name="n_1aveValue有形固定資産減価償却率">
          <a:extLst>
            <a:ext uri="{FF2B5EF4-FFF2-40B4-BE49-F238E27FC236}">
              <a16:creationId xmlns:a16="http://schemas.microsoft.com/office/drawing/2014/main" id="{66ED2C57-3BF0-4C23-B8B5-08EB2B11CDEA}"/>
            </a:ext>
          </a:extLst>
        </xdr:cNvPr>
        <xdr:cNvSpPr txBox="1"/>
      </xdr:nvSpPr>
      <xdr:spPr>
        <a:xfrm>
          <a:off x="3474094" y="551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104" name="n_2aveValue有形固定資産減価償却率">
          <a:extLst>
            <a:ext uri="{FF2B5EF4-FFF2-40B4-BE49-F238E27FC236}">
              <a16:creationId xmlns:a16="http://schemas.microsoft.com/office/drawing/2014/main" id="{1C8F831E-BEC6-4310-A93C-21274F716B50}"/>
            </a:ext>
          </a:extLst>
        </xdr:cNvPr>
        <xdr:cNvSpPr txBox="1"/>
      </xdr:nvSpPr>
      <xdr:spPr>
        <a:xfrm>
          <a:off x="2797819"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120032</xdr:rowOff>
    </xdr:from>
    <xdr:ext cx="405111" cy="259045"/>
    <xdr:sp macro="" textlink="">
      <xdr:nvSpPr>
        <xdr:cNvPr id="105" name="n_3aveValue有形固定資産減価償却率">
          <a:extLst>
            <a:ext uri="{FF2B5EF4-FFF2-40B4-BE49-F238E27FC236}">
              <a16:creationId xmlns:a16="http://schemas.microsoft.com/office/drawing/2014/main" id="{B83B2090-B082-4007-9489-D9AAC2E14AD0}"/>
            </a:ext>
          </a:extLst>
        </xdr:cNvPr>
        <xdr:cNvSpPr txBox="1"/>
      </xdr:nvSpPr>
      <xdr:spPr>
        <a:xfrm>
          <a:off x="2112019" y="5476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6" name="n_4aveValue有形固定資産減価償却率">
          <a:extLst>
            <a:ext uri="{FF2B5EF4-FFF2-40B4-BE49-F238E27FC236}">
              <a16:creationId xmlns:a16="http://schemas.microsoft.com/office/drawing/2014/main" id="{61D8CDAB-EFA1-4F86-9A4D-BC3C796D3304}"/>
            </a:ext>
          </a:extLst>
        </xdr:cNvPr>
        <xdr:cNvSpPr txBox="1"/>
      </xdr:nvSpPr>
      <xdr:spPr>
        <a:xfrm>
          <a:off x="1426219" y="5417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289</xdr:rowOff>
    </xdr:from>
    <xdr:ext cx="405111" cy="259045"/>
    <xdr:sp macro="" textlink="">
      <xdr:nvSpPr>
        <xdr:cNvPr id="107" name="n_1mainValue有形固定資産減価償却率">
          <a:extLst>
            <a:ext uri="{FF2B5EF4-FFF2-40B4-BE49-F238E27FC236}">
              <a16:creationId xmlns:a16="http://schemas.microsoft.com/office/drawing/2014/main" id="{74238B6B-049E-4F77-A1EB-78D265C28B44}"/>
            </a:ext>
          </a:extLst>
        </xdr:cNvPr>
        <xdr:cNvSpPr txBox="1"/>
      </xdr:nvSpPr>
      <xdr:spPr>
        <a:xfrm>
          <a:off x="3474094" y="5839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165571</xdr:rowOff>
    </xdr:from>
    <xdr:ext cx="405111" cy="259045"/>
    <xdr:sp macro="" textlink="">
      <xdr:nvSpPr>
        <xdr:cNvPr id="108" name="n_2mainValue有形固定資産減価償却率">
          <a:extLst>
            <a:ext uri="{FF2B5EF4-FFF2-40B4-BE49-F238E27FC236}">
              <a16:creationId xmlns:a16="http://schemas.microsoft.com/office/drawing/2014/main" id="{0D718F87-7A0E-4D77-B603-085EB33846B6}"/>
            </a:ext>
          </a:extLst>
        </xdr:cNvPr>
        <xdr:cNvSpPr txBox="1"/>
      </xdr:nvSpPr>
      <xdr:spPr>
        <a:xfrm>
          <a:off x="2797819" y="5839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156318</xdr:rowOff>
    </xdr:from>
    <xdr:ext cx="405111" cy="259045"/>
    <xdr:sp macro="" textlink="">
      <xdr:nvSpPr>
        <xdr:cNvPr id="109" name="n_3mainValue有形固定資産減価償却率">
          <a:extLst>
            <a:ext uri="{FF2B5EF4-FFF2-40B4-BE49-F238E27FC236}">
              <a16:creationId xmlns:a16="http://schemas.microsoft.com/office/drawing/2014/main" id="{27A21674-679E-46A4-BE4C-B38CFFC22A28}"/>
            </a:ext>
          </a:extLst>
        </xdr:cNvPr>
        <xdr:cNvSpPr txBox="1"/>
      </xdr:nvSpPr>
      <xdr:spPr>
        <a:xfrm>
          <a:off x="2112019" y="5836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85379</xdr:rowOff>
    </xdr:from>
    <xdr:ext cx="405111" cy="259045"/>
    <xdr:sp macro="" textlink="">
      <xdr:nvSpPr>
        <xdr:cNvPr id="110" name="n_4mainValue有形固定資産減価償却率">
          <a:extLst>
            <a:ext uri="{FF2B5EF4-FFF2-40B4-BE49-F238E27FC236}">
              <a16:creationId xmlns:a16="http://schemas.microsoft.com/office/drawing/2014/main" id="{44AC0D1A-F7C3-44EC-92F3-9673F00215B8}"/>
            </a:ext>
          </a:extLst>
        </xdr:cNvPr>
        <xdr:cNvSpPr txBox="1"/>
      </xdr:nvSpPr>
      <xdr:spPr>
        <a:xfrm>
          <a:off x="1426219" y="5765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B73A7D42-43D1-4965-A26A-88243150236E}"/>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A474630B-D732-43D3-A242-0140B792C039}"/>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2D4F51EA-C2B1-4509-BEEF-835D7ECF7695}"/>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[ 241.7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A4581F47-35E1-4CD8-8DAA-3969FE4E9FFE}"/>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70D4986C-0E45-4F9B-B367-D51535EE99D1}"/>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7B1C01D3-4198-4FD0-B5BF-C022B117B26A}"/>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DCBB7C75-1C61-4740-B590-38B37C7D20B8}"/>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ED53D89E-AEE3-41DC-A30E-8BF393FD19F9}"/>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CCFC399-9EA8-41F2-BF34-50F2CD6E0AA8}"/>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1A9B668A-271C-4C98-9F89-E807FB5BF538}"/>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D802BF29-8B90-4FBD-987D-C2DA15760A79}"/>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371E73D5-0334-42C8-AADB-702CA6C41B54}"/>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89B1E41C-3D76-441E-8FD2-2D041960C3F4}"/>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債務償還比率は前年度から増加に転じて</a:t>
          </a:r>
          <a:r>
            <a:rPr kumimoji="1" lang="en-US" altLang="ja-JP" sz="1100">
              <a:latin typeface="ＭＳ Ｐゴシック" panose="020B0600070205080204" pitchFamily="50" charset="-128"/>
              <a:ea typeface="ＭＳ Ｐゴシック" panose="020B0600070205080204" pitchFamily="50" charset="-128"/>
            </a:rPr>
            <a:t>241.7%</a:t>
          </a:r>
          <a:r>
            <a:rPr kumimoji="1" lang="ja-JP" altLang="en-US" sz="1100">
              <a:latin typeface="ＭＳ Ｐゴシック" panose="020B0600070205080204" pitchFamily="50" charset="-128"/>
              <a:ea typeface="ＭＳ Ｐゴシック" panose="020B0600070205080204" pitchFamily="50" charset="-128"/>
            </a:rPr>
            <a:t>となっており、類似団体平均を大きく上回っていることから、借入額が比較的多い状況にあると思われる。今後も引き続き、計画的な地方債発行による平準化を図り、将来世代の負担軽減と健全な財政運営に努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B2668731-1D54-4218-8F4D-9E245ADD1D19}"/>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AB37D272-0BCF-46A9-BBC1-C2FBE639C83B}"/>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18775F5C-73AD-4F8C-9842-F30D314EE615}"/>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FF1D9CBA-566C-44A8-A654-37E74BB6FA12}"/>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0C58CE55-B57D-4D65-9B45-78839CDC2C43}"/>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E04C60A6-2F0B-44E7-A3A6-76D247BAB44C}"/>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D1D52469-7466-42C1-A63A-CBB52392C147}"/>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33C433C3-A7BB-4B52-9F62-BCD21C2FCFA6}"/>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22A2B27E-BA0D-450F-83B5-953C337FEEE4}"/>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BDDA2CF9-670C-4BF4-A2FE-2039C10198C8}"/>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C7D73397-D680-4511-9696-C835933ED8CB}"/>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FADC6959-4698-43B0-8E52-327813C31B20}"/>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E9C07C0D-BA3D-45DB-9EB5-ED605D5A5854}"/>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95BC5F11-FEF3-4039-9253-B31C2224649B}"/>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A887987F-C3D0-4587-8D56-F5FA0930424B}"/>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98436</xdr:rowOff>
    </xdr:to>
    <xdr:cxnSp macro="">
      <xdr:nvCxnSpPr>
        <xdr:cNvPr id="139" name="直線コネクタ 138">
          <a:extLst>
            <a:ext uri="{FF2B5EF4-FFF2-40B4-BE49-F238E27FC236}">
              <a16:creationId xmlns:a16="http://schemas.microsoft.com/office/drawing/2014/main" id="{E03F5EB0-705D-4F55-B073-4025B04EEB7A}"/>
            </a:ext>
          </a:extLst>
        </xdr:cNvPr>
        <xdr:cNvCxnSpPr/>
      </xdr:nvCxnSpPr>
      <xdr:spPr>
        <a:xfrm flipV="1">
          <a:off x="13326745" y="5115983"/>
          <a:ext cx="1269" cy="114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102263</xdr:rowOff>
    </xdr:from>
    <xdr:ext cx="469744" cy="259045"/>
    <xdr:sp macro="" textlink="">
      <xdr:nvSpPr>
        <xdr:cNvPr id="140" name="債務償還比率最小値テキスト">
          <a:extLst>
            <a:ext uri="{FF2B5EF4-FFF2-40B4-BE49-F238E27FC236}">
              <a16:creationId xmlns:a16="http://schemas.microsoft.com/office/drawing/2014/main" id="{82D6F818-01E0-4016-9081-38990098E775}"/>
            </a:ext>
          </a:extLst>
        </xdr:cNvPr>
        <xdr:cNvSpPr txBox="1"/>
      </xdr:nvSpPr>
      <xdr:spPr>
        <a:xfrm>
          <a:off x="13379450" y="6268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98436</xdr:rowOff>
    </xdr:from>
    <xdr:to>
      <xdr:col>76</xdr:col>
      <xdr:colOff>111125</xdr:colOff>
      <xdr:row>33</xdr:row>
      <xdr:rowOff>98436</xdr:rowOff>
    </xdr:to>
    <xdr:cxnSp macro="">
      <xdr:nvCxnSpPr>
        <xdr:cNvPr id="141" name="直線コネクタ 140">
          <a:extLst>
            <a:ext uri="{FF2B5EF4-FFF2-40B4-BE49-F238E27FC236}">
              <a16:creationId xmlns:a16="http://schemas.microsoft.com/office/drawing/2014/main" id="{B63546CB-1E75-4763-A617-B3C82C45C9D5}"/>
            </a:ext>
          </a:extLst>
        </xdr:cNvPr>
        <xdr:cNvCxnSpPr/>
      </xdr:nvCxnSpPr>
      <xdr:spPr>
        <a:xfrm>
          <a:off x="13255625" y="62642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CB9344D5-16C4-431B-AFCC-425B61982C81}"/>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D6E16D3C-651C-4EBA-AFCD-A05FA8D3D651}"/>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32497</xdr:rowOff>
    </xdr:from>
    <xdr:ext cx="469744" cy="259045"/>
    <xdr:sp macro="" textlink="">
      <xdr:nvSpPr>
        <xdr:cNvPr id="144" name="債務償還比率平均値テキスト">
          <a:extLst>
            <a:ext uri="{FF2B5EF4-FFF2-40B4-BE49-F238E27FC236}">
              <a16:creationId xmlns:a16="http://schemas.microsoft.com/office/drawing/2014/main" id="{CD5F8872-D2F0-4258-A3E0-1408CFEEC97C}"/>
            </a:ext>
          </a:extLst>
        </xdr:cNvPr>
        <xdr:cNvSpPr txBox="1"/>
      </xdr:nvSpPr>
      <xdr:spPr>
        <a:xfrm>
          <a:off x="13379450" y="52204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9620</xdr:rowOff>
    </xdr:from>
    <xdr:to>
      <xdr:col>76</xdr:col>
      <xdr:colOff>73025</xdr:colOff>
      <xdr:row>28</xdr:row>
      <xdr:rowOff>111220</xdr:rowOff>
    </xdr:to>
    <xdr:sp macro="" textlink="">
      <xdr:nvSpPr>
        <xdr:cNvPr id="145" name="フローチャート: 判断 144">
          <a:extLst>
            <a:ext uri="{FF2B5EF4-FFF2-40B4-BE49-F238E27FC236}">
              <a16:creationId xmlns:a16="http://schemas.microsoft.com/office/drawing/2014/main" id="{A639E20A-049B-4EF5-99E5-D9ECFEC7C670}"/>
            </a:ext>
          </a:extLst>
        </xdr:cNvPr>
        <xdr:cNvSpPr/>
      </xdr:nvSpPr>
      <xdr:spPr>
        <a:xfrm>
          <a:off x="13293725" y="53594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8001</xdr:rowOff>
    </xdr:from>
    <xdr:to>
      <xdr:col>72</xdr:col>
      <xdr:colOff>123825</xdr:colOff>
      <xdr:row>28</xdr:row>
      <xdr:rowOff>109601</xdr:rowOff>
    </xdr:to>
    <xdr:sp macro="" textlink="">
      <xdr:nvSpPr>
        <xdr:cNvPr id="146" name="フローチャート: 判断 145">
          <a:extLst>
            <a:ext uri="{FF2B5EF4-FFF2-40B4-BE49-F238E27FC236}">
              <a16:creationId xmlns:a16="http://schemas.microsoft.com/office/drawing/2014/main" id="{9A4A2D2E-D6F8-488C-A356-4FEC103F8534}"/>
            </a:ext>
          </a:extLst>
        </xdr:cNvPr>
        <xdr:cNvSpPr/>
      </xdr:nvSpPr>
      <xdr:spPr>
        <a:xfrm>
          <a:off x="12646025" y="5364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53510</xdr:rowOff>
    </xdr:from>
    <xdr:to>
      <xdr:col>68</xdr:col>
      <xdr:colOff>123825</xdr:colOff>
      <xdr:row>27</xdr:row>
      <xdr:rowOff>155110</xdr:rowOff>
    </xdr:to>
    <xdr:sp macro="" textlink="">
      <xdr:nvSpPr>
        <xdr:cNvPr id="147" name="フローチャート: 判断 146">
          <a:extLst>
            <a:ext uri="{FF2B5EF4-FFF2-40B4-BE49-F238E27FC236}">
              <a16:creationId xmlns:a16="http://schemas.microsoft.com/office/drawing/2014/main" id="{4606F989-B189-4441-9E0D-E96D9FCE89FA}"/>
            </a:ext>
          </a:extLst>
        </xdr:cNvPr>
        <xdr:cNvSpPr/>
      </xdr:nvSpPr>
      <xdr:spPr>
        <a:xfrm>
          <a:off x="11960225" y="524146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66103</xdr:rowOff>
    </xdr:from>
    <xdr:to>
      <xdr:col>64</xdr:col>
      <xdr:colOff>123825</xdr:colOff>
      <xdr:row>27</xdr:row>
      <xdr:rowOff>167703</xdr:rowOff>
    </xdr:to>
    <xdr:sp macro="" textlink="">
      <xdr:nvSpPr>
        <xdr:cNvPr id="148" name="フローチャート: 判断 147">
          <a:extLst>
            <a:ext uri="{FF2B5EF4-FFF2-40B4-BE49-F238E27FC236}">
              <a16:creationId xmlns:a16="http://schemas.microsoft.com/office/drawing/2014/main" id="{CBFD4218-7CD8-4E6E-83CD-D44ECA86A2C4}"/>
            </a:ext>
          </a:extLst>
        </xdr:cNvPr>
        <xdr:cNvSpPr/>
      </xdr:nvSpPr>
      <xdr:spPr>
        <a:xfrm>
          <a:off x="11274425" y="526040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A0B159D9-6212-4460-B7E4-668DF310DF1E}"/>
            </a:ext>
          </a:extLst>
        </xdr:cNvPr>
        <xdr:cNvSpPr/>
      </xdr:nvSpPr>
      <xdr:spPr>
        <a:xfrm>
          <a:off x="10588625" y="5555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F13C8364-0EAB-4A00-887F-5CCCE8B9888F}"/>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958E0D8-1E21-419E-B54E-33FB2F397299}"/>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87FC95C7-7B75-4832-B0EC-29F5989957B9}"/>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F0260451-AE29-4084-A47D-24B8B31DCBFD}"/>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A0E1D985-518C-41E1-94BD-5672BEB36F6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124767</xdr:rowOff>
    </xdr:from>
    <xdr:to>
      <xdr:col>76</xdr:col>
      <xdr:colOff>73025</xdr:colOff>
      <xdr:row>29</xdr:row>
      <xdr:rowOff>54917</xdr:rowOff>
    </xdr:to>
    <xdr:sp macro="" textlink="">
      <xdr:nvSpPr>
        <xdr:cNvPr id="155" name="楕円 154">
          <a:extLst>
            <a:ext uri="{FF2B5EF4-FFF2-40B4-BE49-F238E27FC236}">
              <a16:creationId xmlns:a16="http://schemas.microsoft.com/office/drawing/2014/main" id="{E0091278-EEAB-4BFC-A898-767B0EF8A241}"/>
            </a:ext>
          </a:extLst>
        </xdr:cNvPr>
        <xdr:cNvSpPr/>
      </xdr:nvSpPr>
      <xdr:spPr>
        <a:xfrm>
          <a:off x="13293725" y="54746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103194</xdr:rowOff>
    </xdr:from>
    <xdr:ext cx="469744" cy="259045"/>
    <xdr:sp macro="" textlink="">
      <xdr:nvSpPr>
        <xdr:cNvPr id="156" name="債務償還比率該当値テキスト">
          <a:extLst>
            <a:ext uri="{FF2B5EF4-FFF2-40B4-BE49-F238E27FC236}">
              <a16:creationId xmlns:a16="http://schemas.microsoft.com/office/drawing/2014/main" id="{C34DAF75-0E96-4D00-99FF-3075A9456A8D}"/>
            </a:ext>
          </a:extLst>
        </xdr:cNvPr>
        <xdr:cNvSpPr txBox="1"/>
      </xdr:nvSpPr>
      <xdr:spPr>
        <a:xfrm>
          <a:off x="13379450" y="545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74210</xdr:rowOff>
    </xdr:from>
    <xdr:to>
      <xdr:col>72</xdr:col>
      <xdr:colOff>123825</xdr:colOff>
      <xdr:row>29</xdr:row>
      <xdr:rowOff>4360</xdr:rowOff>
    </xdr:to>
    <xdr:sp macro="" textlink="">
      <xdr:nvSpPr>
        <xdr:cNvPr id="157" name="楕円 156">
          <a:extLst>
            <a:ext uri="{FF2B5EF4-FFF2-40B4-BE49-F238E27FC236}">
              <a16:creationId xmlns:a16="http://schemas.microsoft.com/office/drawing/2014/main" id="{5E51DC72-A058-4243-B00B-45F467D49676}"/>
            </a:ext>
          </a:extLst>
        </xdr:cNvPr>
        <xdr:cNvSpPr/>
      </xdr:nvSpPr>
      <xdr:spPr>
        <a:xfrm>
          <a:off x="12646025" y="54272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125010</xdr:rowOff>
    </xdr:from>
    <xdr:to>
      <xdr:col>76</xdr:col>
      <xdr:colOff>22225</xdr:colOff>
      <xdr:row>29</xdr:row>
      <xdr:rowOff>4117</xdr:rowOff>
    </xdr:to>
    <xdr:cxnSp macro="">
      <xdr:nvCxnSpPr>
        <xdr:cNvPr id="158" name="直線コネクタ 157">
          <a:extLst>
            <a:ext uri="{FF2B5EF4-FFF2-40B4-BE49-F238E27FC236}">
              <a16:creationId xmlns:a16="http://schemas.microsoft.com/office/drawing/2014/main" id="{87008971-5910-456A-83B0-88B7CE49873A}"/>
            </a:ext>
          </a:extLst>
        </xdr:cNvPr>
        <xdr:cNvCxnSpPr/>
      </xdr:nvCxnSpPr>
      <xdr:spPr>
        <a:xfrm>
          <a:off x="12693650" y="5474885"/>
          <a:ext cx="638175" cy="4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142219</xdr:rowOff>
    </xdr:from>
    <xdr:to>
      <xdr:col>68</xdr:col>
      <xdr:colOff>123825</xdr:colOff>
      <xdr:row>29</xdr:row>
      <xdr:rowOff>72369</xdr:rowOff>
    </xdr:to>
    <xdr:sp macro="" textlink="">
      <xdr:nvSpPr>
        <xdr:cNvPr id="159" name="楕円 158">
          <a:extLst>
            <a:ext uri="{FF2B5EF4-FFF2-40B4-BE49-F238E27FC236}">
              <a16:creationId xmlns:a16="http://schemas.microsoft.com/office/drawing/2014/main" id="{A54EDEE9-8727-4F3E-93F1-6D1F696F99FC}"/>
            </a:ext>
          </a:extLst>
        </xdr:cNvPr>
        <xdr:cNvSpPr/>
      </xdr:nvSpPr>
      <xdr:spPr>
        <a:xfrm>
          <a:off x="11960225" y="549844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125010</xdr:rowOff>
    </xdr:from>
    <xdr:to>
      <xdr:col>72</xdr:col>
      <xdr:colOff>73025</xdr:colOff>
      <xdr:row>29</xdr:row>
      <xdr:rowOff>21569</xdr:rowOff>
    </xdr:to>
    <xdr:cxnSp macro="">
      <xdr:nvCxnSpPr>
        <xdr:cNvPr id="160" name="直線コネクタ 159">
          <a:extLst>
            <a:ext uri="{FF2B5EF4-FFF2-40B4-BE49-F238E27FC236}">
              <a16:creationId xmlns:a16="http://schemas.microsoft.com/office/drawing/2014/main" id="{B5D40C7B-597F-42C3-8635-8CCA288FCFC3}"/>
            </a:ext>
          </a:extLst>
        </xdr:cNvPr>
        <xdr:cNvCxnSpPr/>
      </xdr:nvCxnSpPr>
      <xdr:spPr>
        <a:xfrm flipV="1">
          <a:off x="12007850" y="5474885"/>
          <a:ext cx="685800" cy="6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61077</xdr:rowOff>
    </xdr:from>
    <xdr:to>
      <xdr:col>64</xdr:col>
      <xdr:colOff>123825</xdr:colOff>
      <xdr:row>28</xdr:row>
      <xdr:rowOff>162677</xdr:rowOff>
    </xdr:to>
    <xdr:sp macro="" textlink="">
      <xdr:nvSpPr>
        <xdr:cNvPr id="161" name="楕円 160">
          <a:extLst>
            <a:ext uri="{FF2B5EF4-FFF2-40B4-BE49-F238E27FC236}">
              <a16:creationId xmlns:a16="http://schemas.microsoft.com/office/drawing/2014/main" id="{DAAACFA6-66BD-4579-B8C5-838C79A27A8E}"/>
            </a:ext>
          </a:extLst>
        </xdr:cNvPr>
        <xdr:cNvSpPr/>
      </xdr:nvSpPr>
      <xdr:spPr>
        <a:xfrm>
          <a:off x="11274425" y="541730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111877</xdr:rowOff>
    </xdr:from>
    <xdr:to>
      <xdr:col>68</xdr:col>
      <xdr:colOff>73025</xdr:colOff>
      <xdr:row>29</xdr:row>
      <xdr:rowOff>21569</xdr:rowOff>
    </xdr:to>
    <xdr:cxnSp macro="">
      <xdr:nvCxnSpPr>
        <xdr:cNvPr id="162" name="直線コネクタ 161">
          <a:extLst>
            <a:ext uri="{FF2B5EF4-FFF2-40B4-BE49-F238E27FC236}">
              <a16:creationId xmlns:a16="http://schemas.microsoft.com/office/drawing/2014/main" id="{A1C82AEC-2195-44D6-82F6-D0DA773A3C48}"/>
            </a:ext>
          </a:extLst>
        </xdr:cNvPr>
        <xdr:cNvCxnSpPr/>
      </xdr:nvCxnSpPr>
      <xdr:spPr>
        <a:xfrm>
          <a:off x="11322050" y="5464927"/>
          <a:ext cx="685800" cy="71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82857</xdr:rowOff>
    </xdr:from>
    <xdr:to>
      <xdr:col>60</xdr:col>
      <xdr:colOff>123825</xdr:colOff>
      <xdr:row>30</xdr:row>
      <xdr:rowOff>13007</xdr:rowOff>
    </xdr:to>
    <xdr:sp macro="" textlink="">
      <xdr:nvSpPr>
        <xdr:cNvPr id="163" name="楕円 162">
          <a:extLst>
            <a:ext uri="{FF2B5EF4-FFF2-40B4-BE49-F238E27FC236}">
              <a16:creationId xmlns:a16="http://schemas.microsoft.com/office/drawing/2014/main" id="{EF6B8967-2E71-4373-9389-D326D9FB48D5}"/>
            </a:ext>
          </a:extLst>
        </xdr:cNvPr>
        <xdr:cNvSpPr/>
      </xdr:nvSpPr>
      <xdr:spPr>
        <a:xfrm>
          <a:off x="10588625" y="560100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111877</xdr:rowOff>
    </xdr:from>
    <xdr:to>
      <xdr:col>64</xdr:col>
      <xdr:colOff>73025</xdr:colOff>
      <xdr:row>29</xdr:row>
      <xdr:rowOff>133657</xdr:rowOff>
    </xdr:to>
    <xdr:cxnSp macro="">
      <xdr:nvCxnSpPr>
        <xdr:cNvPr id="164" name="直線コネクタ 163">
          <a:extLst>
            <a:ext uri="{FF2B5EF4-FFF2-40B4-BE49-F238E27FC236}">
              <a16:creationId xmlns:a16="http://schemas.microsoft.com/office/drawing/2014/main" id="{FF3D4BBA-24E1-4AFA-B371-83266B124473}"/>
            </a:ext>
          </a:extLst>
        </xdr:cNvPr>
        <xdr:cNvCxnSpPr/>
      </xdr:nvCxnSpPr>
      <xdr:spPr>
        <a:xfrm flipV="1">
          <a:off x="10636250" y="5464927"/>
          <a:ext cx="685800" cy="183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126128</xdr:rowOff>
    </xdr:from>
    <xdr:ext cx="469744" cy="259045"/>
    <xdr:sp macro="" textlink="">
      <xdr:nvSpPr>
        <xdr:cNvPr id="165" name="n_1aveValue債務償還比率">
          <a:extLst>
            <a:ext uri="{FF2B5EF4-FFF2-40B4-BE49-F238E27FC236}">
              <a16:creationId xmlns:a16="http://schemas.microsoft.com/office/drawing/2014/main" id="{1C83BD38-417B-4180-B270-5C739175D8B2}"/>
            </a:ext>
          </a:extLst>
        </xdr:cNvPr>
        <xdr:cNvSpPr txBox="1"/>
      </xdr:nvSpPr>
      <xdr:spPr>
        <a:xfrm>
          <a:off x="12465127" y="5152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187</xdr:rowOff>
    </xdr:from>
    <xdr:ext cx="469744" cy="259045"/>
    <xdr:sp macro="" textlink="">
      <xdr:nvSpPr>
        <xdr:cNvPr id="166" name="n_2aveValue債務償還比率">
          <a:extLst>
            <a:ext uri="{FF2B5EF4-FFF2-40B4-BE49-F238E27FC236}">
              <a16:creationId xmlns:a16="http://schemas.microsoft.com/office/drawing/2014/main" id="{377AAC60-3E6C-41AB-9F63-8B7413A62906}"/>
            </a:ext>
          </a:extLst>
        </xdr:cNvPr>
        <xdr:cNvSpPr txBox="1"/>
      </xdr:nvSpPr>
      <xdr:spPr>
        <a:xfrm>
          <a:off x="11788852" y="502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12780</xdr:rowOff>
    </xdr:from>
    <xdr:ext cx="469744" cy="259045"/>
    <xdr:sp macro="" textlink="">
      <xdr:nvSpPr>
        <xdr:cNvPr id="167" name="n_3aveValue債務償還比率">
          <a:extLst>
            <a:ext uri="{FF2B5EF4-FFF2-40B4-BE49-F238E27FC236}">
              <a16:creationId xmlns:a16="http://schemas.microsoft.com/office/drawing/2014/main" id="{D9E192E0-C60C-4AC2-884D-52EFBC06CC17}"/>
            </a:ext>
          </a:extLst>
        </xdr:cNvPr>
        <xdr:cNvSpPr txBox="1"/>
      </xdr:nvSpPr>
      <xdr:spPr>
        <a:xfrm>
          <a:off x="11103052" y="5038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8" name="n_4aveValue債務償還比率">
          <a:extLst>
            <a:ext uri="{FF2B5EF4-FFF2-40B4-BE49-F238E27FC236}">
              <a16:creationId xmlns:a16="http://schemas.microsoft.com/office/drawing/2014/main" id="{F1C7C125-4262-4F2D-893A-91002182D267}"/>
            </a:ext>
          </a:extLst>
        </xdr:cNvPr>
        <xdr:cNvSpPr txBox="1"/>
      </xdr:nvSpPr>
      <xdr:spPr>
        <a:xfrm>
          <a:off x="10417252" y="535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166937</xdr:rowOff>
    </xdr:from>
    <xdr:ext cx="469744" cy="259045"/>
    <xdr:sp macro="" textlink="">
      <xdr:nvSpPr>
        <xdr:cNvPr id="169" name="n_1mainValue債務償還比率">
          <a:extLst>
            <a:ext uri="{FF2B5EF4-FFF2-40B4-BE49-F238E27FC236}">
              <a16:creationId xmlns:a16="http://schemas.microsoft.com/office/drawing/2014/main" id="{B4E95F07-261A-4D28-AFBD-86BBBEE24A08}"/>
            </a:ext>
          </a:extLst>
        </xdr:cNvPr>
        <xdr:cNvSpPr txBox="1"/>
      </xdr:nvSpPr>
      <xdr:spPr>
        <a:xfrm>
          <a:off x="12465127" y="551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63496</xdr:rowOff>
    </xdr:from>
    <xdr:ext cx="469744" cy="259045"/>
    <xdr:sp macro="" textlink="">
      <xdr:nvSpPr>
        <xdr:cNvPr id="170" name="n_2mainValue債務償還比率">
          <a:extLst>
            <a:ext uri="{FF2B5EF4-FFF2-40B4-BE49-F238E27FC236}">
              <a16:creationId xmlns:a16="http://schemas.microsoft.com/office/drawing/2014/main" id="{80CDB82E-7BF0-412C-A453-D2E841925968}"/>
            </a:ext>
          </a:extLst>
        </xdr:cNvPr>
        <xdr:cNvSpPr txBox="1"/>
      </xdr:nvSpPr>
      <xdr:spPr>
        <a:xfrm>
          <a:off x="11788852" y="558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153804</xdr:rowOff>
    </xdr:from>
    <xdr:ext cx="469744" cy="259045"/>
    <xdr:sp macro="" textlink="">
      <xdr:nvSpPr>
        <xdr:cNvPr id="171" name="n_3mainValue債務償還比率">
          <a:extLst>
            <a:ext uri="{FF2B5EF4-FFF2-40B4-BE49-F238E27FC236}">
              <a16:creationId xmlns:a16="http://schemas.microsoft.com/office/drawing/2014/main" id="{8A2ADB83-E473-4195-AE48-248CD98BC0C0}"/>
            </a:ext>
          </a:extLst>
        </xdr:cNvPr>
        <xdr:cNvSpPr txBox="1"/>
      </xdr:nvSpPr>
      <xdr:spPr>
        <a:xfrm>
          <a:off x="11103052" y="5506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4134</xdr:rowOff>
    </xdr:from>
    <xdr:ext cx="469744" cy="259045"/>
    <xdr:sp macro="" textlink="">
      <xdr:nvSpPr>
        <xdr:cNvPr id="172" name="n_4mainValue債務償還比率">
          <a:extLst>
            <a:ext uri="{FF2B5EF4-FFF2-40B4-BE49-F238E27FC236}">
              <a16:creationId xmlns:a16="http://schemas.microsoft.com/office/drawing/2014/main" id="{78C891C5-EA4B-445E-9B2A-2FDBF47BC691}"/>
            </a:ext>
          </a:extLst>
        </xdr:cNvPr>
        <xdr:cNvSpPr txBox="1"/>
      </xdr:nvSpPr>
      <xdr:spPr>
        <a:xfrm>
          <a:off x="10417252" y="5684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ECCDE2C-C113-4DB7-9DCA-4C13BA5B1AED}"/>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9C0E022B-D0AB-4EF6-B251-1361900ED20F}"/>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30B3BD41-9D33-4155-8B90-4D0717CF32A5}"/>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7A7513AA-8940-46CF-86E8-B85AB020885B}"/>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88F240E4-F43E-4476-837B-4739380ECC4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3EEA79E2-5D5A-42E4-A991-F4F1FD42E743}"/>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D776ED5-F931-45BF-9A91-7C0B40BEACD6}"/>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AA6457E-FAF7-48DB-8E9C-180FEC66C9D4}"/>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2D77000-C168-4EA9-A418-BDE99B3622D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6915217-E65D-44CD-8BDF-C018563C6852}"/>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66530EC-0214-4908-A9F5-1A5215B7F2C0}"/>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CDEEA52-5796-448E-A9D3-A352495918D9}"/>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FBB9D7B-06FD-44B4-ACE1-DE8112617AD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A589E75-CC13-4847-AA52-B1379B6E7631}"/>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F2E2E0D-EAFD-484A-95C9-342E499ADB97}"/>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ED93D3B-7AA0-4221-BFA0-3A878EB33832}"/>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3,162
3,154
121.19
5,575,400
5,013,007
466,956
2,107,165
3,404,131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74941C5-5040-4917-9716-127CD50321CA}"/>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A34EE66-9D56-4E63-8E6A-992473217F02}"/>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33A68EB-74B2-4DE0-9FF0-3719785557B5}"/>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BAB51B7-BEBF-4879-B066-44A6201CB93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329B6AC-547E-44DF-A2A9-64C27929ED2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4E846D30-9EAD-4653-A8C2-9B7D0FA857FA}"/>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651DBB5-EFAB-4925-862E-80C21656CC07}"/>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B60C400-B79B-4594-98EF-33F12632337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476C329-6349-4B8E-9068-2B404A7E2FD6}"/>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11D59D-6E4A-4D2D-B401-F61D363B340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F182BED-CE32-4CC0-B137-18F8DBC9305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96A5DEC-B25E-4DEB-A624-A69584ABA809}"/>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42FB8D3-D494-4E3E-B901-172A290BB46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B1B6DB1-6184-43F1-88BE-490D89A7171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F486D56-70E3-4E52-9742-42D666E3045E}"/>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C56012F-7643-4EDF-84BE-9FFFBA26882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48FCEF1-268D-425F-AE7D-B62C2FF5C59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66F90C6-6A41-4784-9B53-0F406ECF59A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F07C2AC-B013-45F2-919F-E7E016E9993B}"/>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A9DDF4A-A712-48F1-BB5D-1C7AD7129A3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BE2B0FF-47E8-4FA9-8971-62498092BB3A}"/>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FFA4447-7FD4-4F05-9DA0-D96E74A5EB78}"/>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0BC37B3-61C7-449A-BA90-F72B7E7C2241}"/>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536CE8-FF1C-4960-B819-49E87C893D5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CF7BF8C-1CFD-42A8-9211-043456C5C641}"/>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B2B9DAF-EF4A-4A0B-99A9-5C9BA66B0AE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25141D2-F8EF-4640-8429-804987F497D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D602958-413B-474F-9C9F-0FD6F96B169A}"/>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D0E2824-D2E6-4827-94A2-3DFA0138AB7C}"/>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F87BAD5-8A31-4BD0-9372-A428BE1F68D4}"/>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52CE860-6338-412D-BDD4-6DB24AC074E5}"/>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FEB8EE2-2BE8-4A01-91E8-CEDA8C2DBCA0}"/>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3F3A049-7E57-44DB-BBE6-A462D2B171C0}"/>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C17CD67-B6DF-42AA-A6D6-272E0A433A3F}"/>
            </a:ext>
          </a:extLst>
        </xdr:cNvPr>
        <xdr:cNvSpPr txBox="1"/>
      </xdr:nvSpPr>
      <xdr:spPr>
        <a:xfrm>
          <a:off x="2789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C6B25952-ABCD-4898-89ED-72B8F0A9F191}"/>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56D7AE0-A91D-4102-9D96-E8CCD048D6A6}"/>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EB1E479-775D-48EB-9AF0-01824F649737}"/>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C5C1D54-8FA7-48B9-AF68-6577792E830D}"/>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327AA6A-27F5-42D0-95C2-1E906EAB82F7}"/>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FE0C916-7DFE-4AED-82E3-282F7174F9A4}"/>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84411D82-3805-4883-AEE2-43B19DEFE62B}"/>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BEBC3A31-7047-432C-80CB-2FA2FD772C90}"/>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BD8AA528-EBDB-423E-B218-527B145D15A9}"/>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41</xdr:row>
      <xdr:rowOff>60198</xdr:rowOff>
    </xdr:to>
    <xdr:cxnSp macro="">
      <xdr:nvCxnSpPr>
        <xdr:cNvPr id="55" name="直線コネクタ 54">
          <a:extLst>
            <a:ext uri="{FF2B5EF4-FFF2-40B4-BE49-F238E27FC236}">
              <a16:creationId xmlns:a16="http://schemas.microsoft.com/office/drawing/2014/main" id="{CD62673C-0F53-4C2F-994B-54C11BB8466F}"/>
            </a:ext>
          </a:extLst>
        </xdr:cNvPr>
        <xdr:cNvCxnSpPr/>
      </xdr:nvCxnSpPr>
      <xdr:spPr>
        <a:xfrm flipV="1">
          <a:off x="4180840" y="5486400"/>
          <a:ext cx="0" cy="1222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64025</xdr:rowOff>
    </xdr:from>
    <xdr:ext cx="405111" cy="259045"/>
    <xdr:sp macro="" textlink="">
      <xdr:nvSpPr>
        <xdr:cNvPr id="56" name="【道路】&#10;有形固定資産減価償却率最小値テキスト">
          <a:extLst>
            <a:ext uri="{FF2B5EF4-FFF2-40B4-BE49-F238E27FC236}">
              <a16:creationId xmlns:a16="http://schemas.microsoft.com/office/drawing/2014/main" id="{215307AE-6263-4B0E-B97B-248EB7D7FC1D}"/>
            </a:ext>
          </a:extLst>
        </xdr:cNvPr>
        <xdr:cNvSpPr txBox="1"/>
      </xdr:nvSpPr>
      <xdr:spPr>
        <a:xfrm>
          <a:off x="4219575" y="6715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60198</xdr:rowOff>
    </xdr:from>
    <xdr:to>
      <xdr:col>24</xdr:col>
      <xdr:colOff>152400</xdr:colOff>
      <xdr:row>41</xdr:row>
      <xdr:rowOff>60198</xdr:rowOff>
    </xdr:to>
    <xdr:cxnSp macro="">
      <xdr:nvCxnSpPr>
        <xdr:cNvPr id="57" name="直線コネクタ 56">
          <a:extLst>
            <a:ext uri="{FF2B5EF4-FFF2-40B4-BE49-F238E27FC236}">
              <a16:creationId xmlns:a16="http://schemas.microsoft.com/office/drawing/2014/main" id="{BF3B2317-1712-407E-9B15-6990848FF9C0}"/>
            </a:ext>
          </a:extLst>
        </xdr:cNvPr>
        <xdr:cNvCxnSpPr/>
      </xdr:nvCxnSpPr>
      <xdr:spPr>
        <a:xfrm>
          <a:off x="4105275" y="67086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道路】&#10;有形固定資産減価償却率最大値テキスト">
          <a:extLst>
            <a:ext uri="{FF2B5EF4-FFF2-40B4-BE49-F238E27FC236}">
              <a16:creationId xmlns:a16="http://schemas.microsoft.com/office/drawing/2014/main" id="{5B084F18-CE7F-43B7-8416-C611B21523C5}"/>
            </a:ext>
          </a:extLst>
        </xdr:cNvPr>
        <xdr:cNvSpPr txBox="1"/>
      </xdr:nvSpPr>
      <xdr:spPr>
        <a:xfrm>
          <a:off x="4219575" y="527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a:extLst>
            <a:ext uri="{FF2B5EF4-FFF2-40B4-BE49-F238E27FC236}">
              <a16:creationId xmlns:a16="http://schemas.microsoft.com/office/drawing/2014/main" id="{2888EC01-952E-44E8-8AF1-9E8095E30784}"/>
            </a:ext>
          </a:extLst>
        </xdr:cNvPr>
        <xdr:cNvCxnSpPr/>
      </xdr:nvCxnSpPr>
      <xdr:spPr>
        <a:xfrm>
          <a:off x="4105275" y="54864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60977</xdr:rowOff>
    </xdr:from>
    <xdr:ext cx="405111" cy="259045"/>
    <xdr:sp macro="" textlink="">
      <xdr:nvSpPr>
        <xdr:cNvPr id="60" name="【道路】&#10;有形固定資産減価償却率平均値テキスト">
          <a:extLst>
            <a:ext uri="{FF2B5EF4-FFF2-40B4-BE49-F238E27FC236}">
              <a16:creationId xmlns:a16="http://schemas.microsoft.com/office/drawing/2014/main" id="{CF32D7AE-2C2D-4C9C-BF25-CF993D1A0D18}"/>
            </a:ext>
          </a:extLst>
        </xdr:cNvPr>
        <xdr:cNvSpPr txBox="1"/>
      </xdr:nvSpPr>
      <xdr:spPr>
        <a:xfrm>
          <a:off x="4219575" y="6064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82550</xdr:rowOff>
    </xdr:from>
    <xdr:to>
      <xdr:col>24</xdr:col>
      <xdr:colOff>114300</xdr:colOff>
      <xdr:row>38</xdr:row>
      <xdr:rowOff>12700</xdr:rowOff>
    </xdr:to>
    <xdr:sp macro="" textlink="">
      <xdr:nvSpPr>
        <xdr:cNvPr id="61" name="フローチャート: 判断 60">
          <a:extLst>
            <a:ext uri="{FF2B5EF4-FFF2-40B4-BE49-F238E27FC236}">
              <a16:creationId xmlns:a16="http://schemas.microsoft.com/office/drawing/2014/main" id="{D96D9BC7-9B62-432A-90C9-000935CF5352}"/>
            </a:ext>
          </a:extLst>
        </xdr:cNvPr>
        <xdr:cNvSpPr/>
      </xdr:nvSpPr>
      <xdr:spPr>
        <a:xfrm>
          <a:off x="4124325" y="60864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55118</xdr:rowOff>
    </xdr:from>
    <xdr:to>
      <xdr:col>20</xdr:col>
      <xdr:colOff>38100</xdr:colOff>
      <xdr:row>37</xdr:row>
      <xdr:rowOff>156718</xdr:rowOff>
    </xdr:to>
    <xdr:sp macro="" textlink="">
      <xdr:nvSpPr>
        <xdr:cNvPr id="62" name="フローチャート: 判断 61">
          <a:extLst>
            <a:ext uri="{FF2B5EF4-FFF2-40B4-BE49-F238E27FC236}">
              <a16:creationId xmlns:a16="http://schemas.microsoft.com/office/drawing/2014/main" id="{D68635EA-4DBD-47BA-9FFE-67509CCEA1B3}"/>
            </a:ext>
          </a:extLst>
        </xdr:cNvPr>
        <xdr:cNvSpPr/>
      </xdr:nvSpPr>
      <xdr:spPr>
        <a:xfrm>
          <a:off x="3381375" y="605586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27686</xdr:rowOff>
    </xdr:from>
    <xdr:to>
      <xdr:col>15</xdr:col>
      <xdr:colOff>101600</xdr:colOff>
      <xdr:row>37</xdr:row>
      <xdr:rowOff>129286</xdr:rowOff>
    </xdr:to>
    <xdr:sp macro="" textlink="">
      <xdr:nvSpPr>
        <xdr:cNvPr id="63" name="フローチャート: 判断 62">
          <a:extLst>
            <a:ext uri="{FF2B5EF4-FFF2-40B4-BE49-F238E27FC236}">
              <a16:creationId xmlns:a16="http://schemas.microsoft.com/office/drawing/2014/main" id="{3090BBE0-ADA8-487E-9003-82986169733F}"/>
            </a:ext>
          </a:extLst>
        </xdr:cNvPr>
        <xdr:cNvSpPr/>
      </xdr:nvSpPr>
      <xdr:spPr>
        <a:xfrm>
          <a:off x="2571750" y="60316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16256</xdr:rowOff>
    </xdr:from>
    <xdr:to>
      <xdr:col>10</xdr:col>
      <xdr:colOff>165100</xdr:colOff>
      <xdr:row>37</xdr:row>
      <xdr:rowOff>117856</xdr:rowOff>
    </xdr:to>
    <xdr:sp macro="" textlink="">
      <xdr:nvSpPr>
        <xdr:cNvPr id="64" name="フローチャート: 判断 63">
          <a:extLst>
            <a:ext uri="{FF2B5EF4-FFF2-40B4-BE49-F238E27FC236}">
              <a16:creationId xmlns:a16="http://schemas.microsoft.com/office/drawing/2014/main" id="{685B6E67-592D-4B0E-9EF3-C20E9FCCB123}"/>
            </a:ext>
          </a:extLst>
        </xdr:cNvPr>
        <xdr:cNvSpPr/>
      </xdr:nvSpPr>
      <xdr:spPr>
        <a:xfrm>
          <a:off x="1781175" y="601700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93980</xdr:rowOff>
    </xdr:from>
    <xdr:to>
      <xdr:col>6</xdr:col>
      <xdr:colOff>38100</xdr:colOff>
      <xdr:row>37</xdr:row>
      <xdr:rowOff>24130</xdr:rowOff>
    </xdr:to>
    <xdr:sp macro="" textlink="">
      <xdr:nvSpPr>
        <xdr:cNvPr id="65" name="フローチャート: 判断 64">
          <a:extLst>
            <a:ext uri="{FF2B5EF4-FFF2-40B4-BE49-F238E27FC236}">
              <a16:creationId xmlns:a16="http://schemas.microsoft.com/office/drawing/2014/main" id="{D22AF830-7ADD-4815-B997-2A8462F0888E}"/>
            </a:ext>
          </a:extLst>
        </xdr:cNvPr>
        <xdr:cNvSpPr/>
      </xdr:nvSpPr>
      <xdr:spPr>
        <a:xfrm>
          <a:off x="981075" y="59328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342B81A-D293-4538-9A3F-88F1E4D01CB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7FE8E77-2F90-4E7E-A6C8-45CA5374CC27}"/>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508782A-B735-4341-8EF4-9D2ABE309ABE}"/>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1A88F60-0884-49D8-8F17-26767D6CE8C6}"/>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B58C506-B5C8-463F-8137-7AF240A4278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157988</xdr:rowOff>
    </xdr:from>
    <xdr:to>
      <xdr:col>24</xdr:col>
      <xdr:colOff>114300</xdr:colOff>
      <xdr:row>37</xdr:row>
      <xdr:rowOff>88138</xdr:rowOff>
    </xdr:to>
    <xdr:sp macro="" textlink="">
      <xdr:nvSpPr>
        <xdr:cNvPr id="71" name="楕円 70">
          <a:extLst>
            <a:ext uri="{FF2B5EF4-FFF2-40B4-BE49-F238E27FC236}">
              <a16:creationId xmlns:a16="http://schemas.microsoft.com/office/drawing/2014/main" id="{F2F3ECDD-154D-4BDA-953A-135E5D4DCBE8}"/>
            </a:ext>
          </a:extLst>
        </xdr:cNvPr>
        <xdr:cNvSpPr/>
      </xdr:nvSpPr>
      <xdr:spPr>
        <a:xfrm>
          <a:off x="4124325" y="59999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9415</xdr:rowOff>
    </xdr:from>
    <xdr:ext cx="405111" cy="259045"/>
    <xdr:sp macro="" textlink="">
      <xdr:nvSpPr>
        <xdr:cNvPr id="72" name="【道路】&#10;有形固定資産減価償却率該当値テキスト">
          <a:extLst>
            <a:ext uri="{FF2B5EF4-FFF2-40B4-BE49-F238E27FC236}">
              <a16:creationId xmlns:a16="http://schemas.microsoft.com/office/drawing/2014/main" id="{6677A585-E666-4218-9AD7-19ECC4E33BB1}"/>
            </a:ext>
          </a:extLst>
        </xdr:cNvPr>
        <xdr:cNvSpPr txBox="1"/>
      </xdr:nvSpPr>
      <xdr:spPr>
        <a:xfrm>
          <a:off x="4219575" y="585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132842</xdr:rowOff>
    </xdr:from>
    <xdr:to>
      <xdr:col>20</xdr:col>
      <xdr:colOff>38100</xdr:colOff>
      <xdr:row>37</xdr:row>
      <xdr:rowOff>62992</xdr:rowOff>
    </xdr:to>
    <xdr:sp macro="" textlink="">
      <xdr:nvSpPr>
        <xdr:cNvPr id="73" name="楕円 72">
          <a:extLst>
            <a:ext uri="{FF2B5EF4-FFF2-40B4-BE49-F238E27FC236}">
              <a16:creationId xmlns:a16="http://schemas.microsoft.com/office/drawing/2014/main" id="{8E9AE5B0-3B20-4A82-B542-A96825E6C1DC}"/>
            </a:ext>
          </a:extLst>
        </xdr:cNvPr>
        <xdr:cNvSpPr/>
      </xdr:nvSpPr>
      <xdr:spPr>
        <a:xfrm>
          <a:off x="3381375" y="597166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xdr:rowOff>
    </xdr:from>
    <xdr:to>
      <xdr:col>24</xdr:col>
      <xdr:colOff>63500</xdr:colOff>
      <xdr:row>37</xdr:row>
      <xdr:rowOff>37338</xdr:rowOff>
    </xdr:to>
    <xdr:cxnSp macro="">
      <xdr:nvCxnSpPr>
        <xdr:cNvPr id="74" name="直線コネクタ 73">
          <a:extLst>
            <a:ext uri="{FF2B5EF4-FFF2-40B4-BE49-F238E27FC236}">
              <a16:creationId xmlns:a16="http://schemas.microsoft.com/office/drawing/2014/main" id="{89944228-4225-4AD0-9FA5-B109057C3953}"/>
            </a:ext>
          </a:extLst>
        </xdr:cNvPr>
        <xdr:cNvCxnSpPr/>
      </xdr:nvCxnSpPr>
      <xdr:spPr>
        <a:xfrm>
          <a:off x="3429000" y="6009767"/>
          <a:ext cx="752475" cy="28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169418</xdr:rowOff>
    </xdr:from>
    <xdr:to>
      <xdr:col>15</xdr:col>
      <xdr:colOff>101600</xdr:colOff>
      <xdr:row>37</xdr:row>
      <xdr:rowOff>99568</xdr:rowOff>
    </xdr:to>
    <xdr:sp macro="" textlink="">
      <xdr:nvSpPr>
        <xdr:cNvPr id="75" name="楕円 74">
          <a:extLst>
            <a:ext uri="{FF2B5EF4-FFF2-40B4-BE49-F238E27FC236}">
              <a16:creationId xmlns:a16="http://schemas.microsoft.com/office/drawing/2014/main" id="{8D12152A-5C1E-4A43-A0CF-E334A1054B86}"/>
            </a:ext>
          </a:extLst>
        </xdr:cNvPr>
        <xdr:cNvSpPr/>
      </xdr:nvSpPr>
      <xdr:spPr>
        <a:xfrm>
          <a:off x="2571750" y="599871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12192</xdr:rowOff>
    </xdr:from>
    <xdr:to>
      <xdr:col>19</xdr:col>
      <xdr:colOff>177800</xdr:colOff>
      <xdr:row>37</xdr:row>
      <xdr:rowOff>48768</xdr:rowOff>
    </xdr:to>
    <xdr:cxnSp macro="">
      <xdr:nvCxnSpPr>
        <xdr:cNvPr id="76" name="直線コネクタ 75">
          <a:extLst>
            <a:ext uri="{FF2B5EF4-FFF2-40B4-BE49-F238E27FC236}">
              <a16:creationId xmlns:a16="http://schemas.microsoft.com/office/drawing/2014/main" id="{30A01470-284D-4C39-BE34-46D7A2E03BB8}"/>
            </a:ext>
          </a:extLst>
        </xdr:cNvPr>
        <xdr:cNvCxnSpPr/>
      </xdr:nvCxnSpPr>
      <xdr:spPr>
        <a:xfrm flipV="1">
          <a:off x="2619375" y="6009767"/>
          <a:ext cx="80962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132842</xdr:rowOff>
    </xdr:from>
    <xdr:to>
      <xdr:col>10</xdr:col>
      <xdr:colOff>165100</xdr:colOff>
      <xdr:row>37</xdr:row>
      <xdr:rowOff>62992</xdr:rowOff>
    </xdr:to>
    <xdr:sp macro="" textlink="">
      <xdr:nvSpPr>
        <xdr:cNvPr id="77" name="楕円 76">
          <a:extLst>
            <a:ext uri="{FF2B5EF4-FFF2-40B4-BE49-F238E27FC236}">
              <a16:creationId xmlns:a16="http://schemas.microsoft.com/office/drawing/2014/main" id="{C54E0024-E072-40F5-90CE-2D9A2C656297}"/>
            </a:ext>
          </a:extLst>
        </xdr:cNvPr>
        <xdr:cNvSpPr/>
      </xdr:nvSpPr>
      <xdr:spPr>
        <a:xfrm>
          <a:off x="1781175" y="597166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12192</xdr:rowOff>
    </xdr:from>
    <xdr:to>
      <xdr:col>15</xdr:col>
      <xdr:colOff>50800</xdr:colOff>
      <xdr:row>37</xdr:row>
      <xdr:rowOff>48768</xdr:rowOff>
    </xdr:to>
    <xdr:cxnSp macro="">
      <xdr:nvCxnSpPr>
        <xdr:cNvPr id="78" name="直線コネクタ 77">
          <a:extLst>
            <a:ext uri="{FF2B5EF4-FFF2-40B4-BE49-F238E27FC236}">
              <a16:creationId xmlns:a16="http://schemas.microsoft.com/office/drawing/2014/main" id="{0683CF3D-D779-4B2E-9840-0D0DE077CD65}"/>
            </a:ext>
          </a:extLst>
        </xdr:cNvPr>
        <xdr:cNvCxnSpPr/>
      </xdr:nvCxnSpPr>
      <xdr:spPr>
        <a:xfrm>
          <a:off x="1828800" y="6009767"/>
          <a:ext cx="790575"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84836</xdr:rowOff>
    </xdr:from>
    <xdr:to>
      <xdr:col>6</xdr:col>
      <xdr:colOff>38100</xdr:colOff>
      <xdr:row>37</xdr:row>
      <xdr:rowOff>14986</xdr:rowOff>
    </xdr:to>
    <xdr:sp macro="" textlink="">
      <xdr:nvSpPr>
        <xdr:cNvPr id="79" name="楕円 78">
          <a:extLst>
            <a:ext uri="{FF2B5EF4-FFF2-40B4-BE49-F238E27FC236}">
              <a16:creationId xmlns:a16="http://schemas.microsoft.com/office/drawing/2014/main" id="{4A093F44-D6B7-4823-80DF-386948471CEB}"/>
            </a:ext>
          </a:extLst>
        </xdr:cNvPr>
        <xdr:cNvSpPr/>
      </xdr:nvSpPr>
      <xdr:spPr>
        <a:xfrm>
          <a:off x="981075" y="592683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135636</xdr:rowOff>
    </xdr:from>
    <xdr:to>
      <xdr:col>10</xdr:col>
      <xdr:colOff>114300</xdr:colOff>
      <xdr:row>37</xdr:row>
      <xdr:rowOff>12192</xdr:rowOff>
    </xdr:to>
    <xdr:cxnSp macro="">
      <xdr:nvCxnSpPr>
        <xdr:cNvPr id="80" name="直線コネクタ 79">
          <a:extLst>
            <a:ext uri="{FF2B5EF4-FFF2-40B4-BE49-F238E27FC236}">
              <a16:creationId xmlns:a16="http://schemas.microsoft.com/office/drawing/2014/main" id="{4467CAEF-0F05-45DE-A0B3-67C00087BFBF}"/>
            </a:ext>
          </a:extLst>
        </xdr:cNvPr>
        <xdr:cNvCxnSpPr/>
      </xdr:nvCxnSpPr>
      <xdr:spPr>
        <a:xfrm>
          <a:off x="1028700" y="5974461"/>
          <a:ext cx="800100" cy="35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147845</xdr:rowOff>
    </xdr:from>
    <xdr:ext cx="405111" cy="259045"/>
    <xdr:sp macro="" textlink="">
      <xdr:nvSpPr>
        <xdr:cNvPr id="81" name="n_1aveValue【道路】&#10;有形固定資産減価償却率">
          <a:extLst>
            <a:ext uri="{FF2B5EF4-FFF2-40B4-BE49-F238E27FC236}">
              <a16:creationId xmlns:a16="http://schemas.microsoft.com/office/drawing/2014/main" id="{FAC86466-F8D2-4134-860C-26235CD434CC}"/>
            </a:ext>
          </a:extLst>
        </xdr:cNvPr>
        <xdr:cNvSpPr txBox="1"/>
      </xdr:nvSpPr>
      <xdr:spPr>
        <a:xfrm>
          <a:off x="3239144" y="6145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120413</xdr:rowOff>
    </xdr:from>
    <xdr:ext cx="405111" cy="259045"/>
    <xdr:sp macro="" textlink="">
      <xdr:nvSpPr>
        <xdr:cNvPr id="82" name="n_2aveValue【道路】&#10;有形固定資産減価償却率">
          <a:extLst>
            <a:ext uri="{FF2B5EF4-FFF2-40B4-BE49-F238E27FC236}">
              <a16:creationId xmlns:a16="http://schemas.microsoft.com/office/drawing/2014/main" id="{730AF0C1-85C9-4735-A081-2C97429F1B0A}"/>
            </a:ext>
          </a:extLst>
        </xdr:cNvPr>
        <xdr:cNvSpPr txBox="1"/>
      </xdr:nvSpPr>
      <xdr:spPr>
        <a:xfrm>
          <a:off x="2439044" y="612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108983</xdr:rowOff>
    </xdr:from>
    <xdr:ext cx="405111" cy="259045"/>
    <xdr:sp macro="" textlink="">
      <xdr:nvSpPr>
        <xdr:cNvPr id="83" name="n_3aveValue【道路】&#10;有形固定資産減価償却率">
          <a:extLst>
            <a:ext uri="{FF2B5EF4-FFF2-40B4-BE49-F238E27FC236}">
              <a16:creationId xmlns:a16="http://schemas.microsoft.com/office/drawing/2014/main" id="{826FB89A-3382-4E4E-AF3B-D78985CE1B0B}"/>
            </a:ext>
          </a:extLst>
        </xdr:cNvPr>
        <xdr:cNvSpPr txBox="1"/>
      </xdr:nvSpPr>
      <xdr:spPr>
        <a:xfrm>
          <a:off x="1648469" y="610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15257</xdr:rowOff>
    </xdr:from>
    <xdr:ext cx="405111" cy="259045"/>
    <xdr:sp macro="" textlink="">
      <xdr:nvSpPr>
        <xdr:cNvPr id="84" name="n_4aveValue【道路】&#10;有形固定資産減価償却率">
          <a:extLst>
            <a:ext uri="{FF2B5EF4-FFF2-40B4-BE49-F238E27FC236}">
              <a16:creationId xmlns:a16="http://schemas.microsoft.com/office/drawing/2014/main" id="{82DDA5DD-2E06-4F82-A7D9-F594D190EBAC}"/>
            </a:ext>
          </a:extLst>
        </xdr:cNvPr>
        <xdr:cNvSpPr txBox="1"/>
      </xdr:nvSpPr>
      <xdr:spPr>
        <a:xfrm>
          <a:off x="848369" y="601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79519</xdr:rowOff>
    </xdr:from>
    <xdr:ext cx="405111" cy="259045"/>
    <xdr:sp macro="" textlink="">
      <xdr:nvSpPr>
        <xdr:cNvPr id="85" name="n_1mainValue【道路】&#10;有形固定資産減価償却率">
          <a:extLst>
            <a:ext uri="{FF2B5EF4-FFF2-40B4-BE49-F238E27FC236}">
              <a16:creationId xmlns:a16="http://schemas.microsoft.com/office/drawing/2014/main" id="{DA78E113-C035-492C-B309-0FF5238F4165}"/>
            </a:ext>
          </a:extLst>
        </xdr:cNvPr>
        <xdr:cNvSpPr txBox="1"/>
      </xdr:nvSpPr>
      <xdr:spPr>
        <a:xfrm>
          <a:off x="3239144" y="575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116095</xdr:rowOff>
    </xdr:from>
    <xdr:ext cx="405111" cy="259045"/>
    <xdr:sp macro="" textlink="">
      <xdr:nvSpPr>
        <xdr:cNvPr id="86" name="n_2mainValue【道路】&#10;有形固定資産減価償却率">
          <a:extLst>
            <a:ext uri="{FF2B5EF4-FFF2-40B4-BE49-F238E27FC236}">
              <a16:creationId xmlns:a16="http://schemas.microsoft.com/office/drawing/2014/main" id="{44AB2EDC-C978-4BEB-8D0D-41ABFB617B59}"/>
            </a:ext>
          </a:extLst>
        </xdr:cNvPr>
        <xdr:cNvSpPr txBox="1"/>
      </xdr:nvSpPr>
      <xdr:spPr>
        <a:xfrm>
          <a:off x="2439044" y="5792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79519</xdr:rowOff>
    </xdr:from>
    <xdr:ext cx="405111" cy="259045"/>
    <xdr:sp macro="" textlink="">
      <xdr:nvSpPr>
        <xdr:cNvPr id="87" name="n_3mainValue【道路】&#10;有形固定資産減価償却率">
          <a:extLst>
            <a:ext uri="{FF2B5EF4-FFF2-40B4-BE49-F238E27FC236}">
              <a16:creationId xmlns:a16="http://schemas.microsoft.com/office/drawing/2014/main" id="{DD5B4DB3-ADE6-4A28-B2D6-4198875F5641}"/>
            </a:ext>
          </a:extLst>
        </xdr:cNvPr>
        <xdr:cNvSpPr txBox="1"/>
      </xdr:nvSpPr>
      <xdr:spPr>
        <a:xfrm>
          <a:off x="1648469" y="5759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31513</xdr:rowOff>
    </xdr:from>
    <xdr:ext cx="405111" cy="259045"/>
    <xdr:sp macro="" textlink="">
      <xdr:nvSpPr>
        <xdr:cNvPr id="88" name="n_4mainValue【道路】&#10;有形固定資産減価償却率">
          <a:extLst>
            <a:ext uri="{FF2B5EF4-FFF2-40B4-BE49-F238E27FC236}">
              <a16:creationId xmlns:a16="http://schemas.microsoft.com/office/drawing/2014/main" id="{477667D0-12CF-4F1D-B824-A519327E8570}"/>
            </a:ext>
          </a:extLst>
        </xdr:cNvPr>
        <xdr:cNvSpPr txBox="1"/>
      </xdr:nvSpPr>
      <xdr:spPr>
        <a:xfrm>
          <a:off x="848369" y="570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B0DF115A-3DEE-4AF6-894B-A77E40D4B9BE}"/>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62F32DC-6B96-4A08-85F6-8FE2A40BFC44}"/>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915DDA5A-F033-47B3-9886-90DD5FD8C73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9A7C7E9-44F0-4C1D-8141-978E4A724884}"/>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995EBD01-710F-43DA-9EB7-6EDCB161DC20}"/>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88A9BED-0907-4CCA-9C0E-CCE5932D1F53}"/>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F8ABFBFC-C737-4030-B2F8-9CE4DD98574F}"/>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2602592D-0051-4DD4-AC9E-0F8ED5E2AC5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AE8870F-69A4-4C02-B8FD-44F52A99EC55}"/>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56EAE20D-71BF-4ADB-85E9-72EA3011781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F9942B0-F16D-4A89-A674-AF8AD244BDFD}"/>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9C89D7A2-4E1E-4C46-8CA1-F77A49D7617E}"/>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9846CD0-B044-4D39-B3F9-FC6F7CF6A1FF}"/>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62511DE7-A49D-4966-BAF2-4E11B7C1787E}"/>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134234BA-139A-40D4-869F-6467B9E7F8F6}"/>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4" name="テキスト ボックス 103">
          <a:extLst>
            <a:ext uri="{FF2B5EF4-FFF2-40B4-BE49-F238E27FC236}">
              <a16:creationId xmlns:a16="http://schemas.microsoft.com/office/drawing/2014/main" id="{56BF0575-C2F6-4CB4-924A-537714995110}"/>
            </a:ext>
          </a:extLst>
        </xdr:cNvPr>
        <xdr:cNvSpPr txBox="1"/>
      </xdr:nvSpPr>
      <xdr:spPr>
        <a:xfrm>
          <a:off x="54212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7C616FB-C523-4B94-B779-A2170028F685}"/>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6" name="テキスト ボックス 105">
          <a:extLst>
            <a:ext uri="{FF2B5EF4-FFF2-40B4-BE49-F238E27FC236}">
              <a16:creationId xmlns:a16="http://schemas.microsoft.com/office/drawing/2014/main" id="{61812015-45FE-429B-813C-3C1EC6FD4755}"/>
            </a:ext>
          </a:extLst>
        </xdr:cNvPr>
        <xdr:cNvSpPr txBox="1"/>
      </xdr:nvSpPr>
      <xdr:spPr>
        <a:xfrm>
          <a:off x="54212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B868D17-FB96-4430-B33B-6B98CEF832B6}"/>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08" name="テキスト ボックス 107">
          <a:extLst>
            <a:ext uri="{FF2B5EF4-FFF2-40B4-BE49-F238E27FC236}">
              <a16:creationId xmlns:a16="http://schemas.microsoft.com/office/drawing/2014/main" id="{8017DA66-0CEF-4D80-AA41-0A8BF9F449C9}"/>
            </a:ext>
          </a:extLst>
        </xdr:cNvPr>
        <xdr:cNvSpPr txBox="1"/>
      </xdr:nvSpPr>
      <xdr:spPr>
        <a:xfrm>
          <a:off x="54212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4B0654AD-6D7C-4468-A23B-90E0FA7DEEA4}"/>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FEAE0510-6011-4EE9-BA93-5D10589E8DC7}"/>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BDB8B8D4-F387-424E-8CEF-A94CD1CFF441}"/>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98214</xdr:rowOff>
    </xdr:from>
    <xdr:to>
      <xdr:col>54</xdr:col>
      <xdr:colOff>189865</xdr:colOff>
      <xdr:row>41</xdr:row>
      <xdr:rowOff>140757</xdr:rowOff>
    </xdr:to>
    <xdr:cxnSp macro="">
      <xdr:nvCxnSpPr>
        <xdr:cNvPr id="112" name="直線コネクタ 111">
          <a:extLst>
            <a:ext uri="{FF2B5EF4-FFF2-40B4-BE49-F238E27FC236}">
              <a16:creationId xmlns:a16="http://schemas.microsoft.com/office/drawing/2014/main" id="{21F04689-01E2-4BDE-BAFA-6A712157CA72}"/>
            </a:ext>
          </a:extLst>
        </xdr:cNvPr>
        <xdr:cNvCxnSpPr/>
      </xdr:nvCxnSpPr>
      <xdr:spPr>
        <a:xfrm flipV="1">
          <a:off x="9429115" y="5451264"/>
          <a:ext cx="0" cy="1341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144584</xdr:rowOff>
    </xdr:from>
    <xdr:ext cx="469744" cy="259045"/>
    <xdr:sp macro="" textlink="">
      <xdr:nvSpPr>
        <xdr:cNvPr id="113" name="【道路】&#10;一人当たり延長最小値テキスト">
          <a:extLst>
            <a:ext uri="{FF2B5EF4-FFF2-40B4-BE49-F238E27FC236}">
              <a16:creationId xmlns:a16="http://schemas.microsoft.com/office/drawing/2014/main" id="{22DB0EAE-F798-4547-AF4E-9A59B2DE03E1}"/>
            </a:ext>
          </a:extLst>
        </xdr:cNvPr>
        <xdr:cNvSpPr txBox="1"/>
      </xdr:nvSpPr>
      <xdr:spPr>
        <a:xfrm>
          <a:off x="9467850" y="678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140757</xdr:rowOff>
    </xdr:from>
    <xdr:to>
      <xdr:col>55</xdr:col>
      <xdr:colOff>88900</xdr:colOff>
      <xdr:row>41</xdr:row>
      <xdr:rowOff>140757</xdr:rowOff>
    </xdr:to>
    <xdr:cxnSp macro="">
      <xdr:nvCxnSpPr>
        <xdr:cNvPr id="114" name="直線コネクタ 113">
          <a:extLst>
            <a:ext uri="{FF2B5EF4-FFF2-40B4-BE49-F238E27FC236}">
              <a16:creationId xmlns:a16="http://schemas.microsoft.com/office/drawing/2014/main" id="{6A5B7710-10A5-45B8-B5BD-D8F66197DF82}"/>
            </a:ext>
          </a:extLst>
        </xdr:cNvPr>
        <xdr:cNvCxnSpPr/>
      </xdr:nvCxnSpPr>
      <xdr:spPr>
        <a:xfrm>
          <a:off x="9363075" y="679238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44891</xdr:rowOff>
    </xdr:from>
    <xdr:ext cx="599010" cy="259045"/>
    <xdr:sp macro="" textlink="">
      <xdr:nvSpPr>
        <xdr:cNvPr id="115" name="【道路】&#10;一人当たり延長最大値テキスト">
          <a:extLst>
            <a:ext uri="{FF2B5EF4-FFF2-40B4-BE49-F238E27FC236}">
              <a16:creationId xmlns:a16="http://schemas.microsoft.com/office/drawing/2014/main" id="{0E6E69E8-086F-422B-97E9-496FB121DDFB}"/>
            </a:ext>
          </a:extLst>
        </xdr:cNvPr>
        <xdr:cNvSpPr txBox="1"/>
      </xdr:nvSpPr>
      <xdr:spPr>
        <a:xfrm>
          <a:off x="9467850" y="5239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98214</xdr:rowOff>
    </xdr:from>
    <xdr:to>
      <xdr:col>55</xdr:col>
      <xdr:colOff>88900</xdr:colOff>
      <xdr:row>33</xdr:row>
      <xdr:rowOff>98214</xdr:rowOff>
    </xdr:to>
    <xdr:cxnSp macro="">
      <xdr:nvCxnSpPr>
        <xdr:cNvPr id="116" name="直線コネクタ 115">
          <a:extLst>
            <a:ext uri="{FF2B5EF4-FFF2-40B4-BE49-F238E27FC236}">
              <a16:creationId xmlns:a16="http://schemas.microsoft.com/office/drawing/2014/main" id="{C5F8086C-0630-437B-9203-69FABDF34561}"/>
            </a:ext>
          </a:extLst>
        </xdr:cNvPr>
        <xdr:cNvCxnSpPr/>
      </xdr:nvCxnSpPr>
      <xdr:spPr>
        <a:xfrm>
          <a:off x="9363075" y="54512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113151</xdr:rowOff>
    </xdr:from>
    <xdr:ext cx="534377" cy="259045"/>
    <xdr:sp macro="" textlink="">
      <xdr:nvSpPr>
        <xdr:cNvPr id="117" name="【道路】&#10;一人当たり延長平均値テキスト">
          <a:extLst>
            <a:ext uri="{FF2B5EF4-FFF2-40B4-BE49-F238E27FC236}">
              <a16:creationId xmlns:a16="http://schemas.microsoft.com/office/drawing/2014/main" id="{6025BEE1-740D-4D75-B357-8778078DA9E0}"/>
            </a:ext>
          </a:extLst>
        </xdr:cNvPr>
        <xdr:cNvSpPr txBox="1"/>
      </xdr:nvSpPr>
      <xdr:spPr>
        <a:xfrm>
          <a:off x="9467850" y="62758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134724</xdr:rowOff>
    </xdr:from>
    <xdr:to>
      <xdr:col>55</xdr:col>
      <xdr:colOff>50800</xdr:colOff>
      <xdr:row>39</xdr:row>
      <xdr:rowOff>64874</xdr:rowOff>
    </xdr:to>
    <xdr:sp macro="" textlink="">
      <xdr:nvSpPr>
        <xdr:cNvPr id="118" name="フローチャート: 判断 117">
          <a:extLst>
            <a:ext uri="{FF2B5EF4-FFF2-40B4-BE49-F238E27FC236}">
              <a16:creationId xmlns:a16="http://schemas.microsoft.com/office/drawing/2014/main" id="{96BD8B64-FBE0-4E2B-A56A-C9FCFF576FE5}"/>
            </a:ext>
          </a:extLst>
        </xdr:cNvPr>
        <xdr:cNvSpPr/>
      </xdr:nvSpPr>
      <xdr:spPr>
        <a:xfrm>
          <a:off x="9401175" y="6297399"/>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2777</xdr:rowOff>
    </xdr:from>
    <xdr:to>
      <xdr:col>50</xdr:col>
      <xdr:colOff>165100</xdr:colOff>
      <xdr:row>39</xdr:row>
      <xdr:rowOff>104377</xdr:rowOff>
    </xdr:to>
    <xdr:sp macro="" textlink="">
      <xdr:nvSpPr>
        <xdr:cNvPr id="119" name="フローチャート: 判断 118">
          <a:extLst>
            <a:ext uri="{FF2B5EF4-FFF2-40B4-BE49-F238E27FC236}">
              <a16:creationId xmlns:a16="http://schemas.microsoft.com/office/drawing/2014/main" id="{CA7F463C-FB3B-45E9-B292-7C81D164020A}"/>
            </a:ext>
          </a:extLst>
        </xdr:cNvPr>
        <xdr:cNvSpPr/>
      </xdr:nvSpPr>
      <xdr:spPr>
        <a:xfrm>
          <a:off x="8639175" y="632737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21003</xdr:rowOff>
    </xdr:from>
    <xdr:to>
      <xdr:col>46</xdr:col>
      <xdr:colOff>38100</xdr:colOff>
      <xdr:row>39</xdr:row>
      <xdr:rowOff>122603</xdr:rowOff>
    </xdr:to>
    <xdr:sp macro="" textlink="">
      <xdr:nvSpPr>
        <xdr:cNvPr id="120" name="フローチャート: 判断 119">
          <a:extLst>
            <a:ext uri="{FF2B5EF4-FFF2-40B4-BE49-F238E27FC236}">
              <a16:creationId xmlns:a16="http://schemas.microsoft.com/office/drawing/2014/main" id="{29593F1F-4D71-4D2B-8D77-18D9F17E61FC}"/>
            </a:ext>
          </a:extLst>
        </xdr:cNvPr>
        <xdr:cNvSpPr/>
      </xdr:nvSpPr>
      <xdr:spPr>
        <a:xfrm>
          <a:off x="7839075" y="63456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37767</xdr:rowOff>
    </xdr:from>
    <xdr:to>
      <xdr:col>41</xdr:col>
      <xdr:colOff>101600</xdr:colOff>
      <xdr:row>39</xdr:row>
      <xdr:rowOff>139367</xdr:rowOff>
    </xdr:to>
    <xdr:sp macro="" textlink="">
      <xdr:nvSpPr>
        <xdr:cNvPr id="121" name="フローチャート: 判断 120">
          <a:extLst>
            <a:ext uri="{FF2B5EF4-FFF2-40B4-BE49-F238E27FC236}">
              <a16:creationId xmlns:a16="http://schemas.microsoft.com/office/drawing/2014/main" id="{82227723-C132-4DE5-89C1-ECC72F09528D}"/>
            </a:ext>
          </a:extLst>
        </xdr:cNvPr>
        <xdr:cNvSpPr/>
      </xdr:nvSpPr>
      <xdr:spPr>
        <a:xfrm>
          <a:off x="7029450" y="636236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5123</xdr:rowOff>
    </xdr:from>
    <xdr:to>
      <xdr:col>36</xdr:col>
      <xdr:colOff>165100</xdr:colOff>
      <xdr:row>38</xdr:row>
      <xdr:rowOff>106723</xdr:rowOff>
    </xdr:to>
    <xdr:sp macro="" textlink="">
      <xdr:nvSpPr>
        <xdr:cNvPr id="122" name="フローチャート: 判断 121">
          <a:extLst>
            <a:ext uri="{FF2B5EF4-FFF2-40B4-BE49-F238E27FC236}">
              <a16:creationId xmlns:a16="http://schemas.microsoft.com/office/drawing/2014/main" id="{209435DA-30B9-414F-BB42-EDC626AE4140}"/>
            </a:ext>
          </a:extLst>
        </xdr:cNvPr>
        <xdr:cNvSpPr/>
      </xdr:nvSpPr>
      <xdr:spPr>
        <a:xfrm>
          <a:off x="6238875" y="617097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AA8DDD98-5BDB-4B9D-9991-0C5C15F97F8A}"/>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3098785-4393-45A8-9995-58D6DAD19E51}"/>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F221060-66ED-4248-A4A0-7D0CD69156F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19F25F5-8671-4431-A352-064B50F49F1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29564C37-6EF3-42FD-AE18-95D9D7E93A89}"/>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143099</xdr:rowOff>
    </xdr:from>
    <xdr:to>
      <xdr:col>55</xdr:col>
      <xdr:colOff>50800</xdr:colOff>
      <xdr:row>37</xdr:row>
      <xdr:rowOff>73249</xdr:rowOff>
    </xdr:to>
    <xdr:sp macro="" textlink="">
      <xdr:nvSpPr>
        <xdr:cNvPr id="128" name="楕円 127">
          <a:extLst>
            <a:ext uri="{FF2B5EF4-FFF2-40B4-BE49-F238E27FC236}">
              <a16:creationId xmlns:a16="http://schemas.microsoft.com/office/drawing/2014/main" id="{168F2616-35E8-4210-931A-9B1BD52FEE5C}"/>
            </a:ext>
          </a:extLst>
        </xdr:cNvPr>
        <xdr:cNvSpPr/>
      </xdr:nvSpPr>
      <xdr:spPr>
        <a:xfrm>
          <a:off x="9401175" y="597874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165976</xdr:rowOff>
    </xdr:from>
    <xdr:ext cx="599010" cy="259045"/>
    <xdr:sp macro="" textlink="">
      <xdr:nvSpPr>
        <xdr:cNvPr id="129" name="【道路】&#10;一人当たり延長該当値テキスト">
          <a:extLst>
            <a:ext uri="{FF2B5EF4-FFF2-40B4-BE49-F238E27FC236}">
              <a16:creationId xmlns:a16="http://schemas.microsoft.com/office/drawing/2014/main" id="{45203646-31B1-4537-A827-DE8F028BF110}"/>
            </a:ext>
          </a:extLst>
        </xdr:cNvPr>
        <xdr:cNvSpPr txBox="1"/>
      </xdr:nvSpPr>
      <xdr:spPr>
        <a:xfrm>
          <a:off x="9467850" y="5839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165319</xdr:rowOff>
    </xdr:from>
    <xdr:to>
      <xdr:col>50</xdr:col>
      <xdr:colOff>165100</xdr:colOff>
      <xdr:row>37</xdr:row>
      <xdr:rowOff>95469</xdr:rowOff>
    </xdr:to>
    <xdr:sp macro="" textlink="">
      <xdr:nvSpPr>
        <xdr:cNvPr id="130" name="楕円 129">
          <a:extLst>
            <a:ext uri="{FF2B5EF4-FFF2-40B4-BE49-F238E27FC236}">
              <a16:creationId xmlns:a16="http://schemas.microsoft.com/office/drawing/2014/main" id="{4925274A-7B86-4C43-84AB-ED94DE8D23B7}"/>
            </a:ext>
          </a:extLst>
        </xdr:cNvPr>
        <xdr:cNvSpPr/>
      </xdr:nvSpPr>
      <xdr:spPr>
        <a:xfrm>
          <a:off x="8639175" y="60009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22449</xdr:rowOff>
    </xdr:from>
    <xdr:to>
      <xdr:col>55</xdr:col>
      <xdr:colOff>0</xdr:colOff>
      <xdr:row>37</xdr:row>
      <xdr:rowOff>44669</xdr:rowOff>
    </xdr:to>
    <xdr:cxnSp macro="">
      <xdr:nvCxnSpPr>
        <xdr:cNvPr id="131" name="直線コネクタ 130">
          <a:extLst>
            <a:ext uri="{FF2B5EF4-FFF2-40B4-BE49-F238E27FC236}">
              <a16:creationId xmlns:a16="http://schemas.microsoft.com/office/drawing/2014/main" id="{B1D14CC5-CFFE-4D34-B202-8F12F02376FF}"/>
            </a:ext>
          </a:extLst>
        </xdr:cNvPr>
        <xdr:cNvCxnSpPr/>
      </xdr:nvCxnSpPr>
      <xdr:spPr>
        <a:xfrm flipV="1">
          <a:off x="8686800" y="6026374"/>
          <a:ext cx="742950" cy="22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9398</xdr:rowOff>
    </xdr:from>
    <xdr:to>
      <xdr:col>46</xdr:col>
      <xdr:colOff>38100</xdr:colOff>
      <xdr:row>37</xdr:row>
      <xdr:rowOff>110998</xdr:rowOff>
    </xdr:to>
    <xdr:sp macro="" textlink="">
      <xdr:nvSpPr>
        <xdr:cNvPr id="132" name="楕円 131">
          <a:extLst>
            <a:ext uri="{FF2B5EF4-FFF2-40B4-BE49-F238E27FC236}">
              <a16:creationId xmlns:a16="http://schemas.microsoft.com/office/drawing/2014/main" id="{642ED090-FA27-44CF-8194-FAE9EEA5E4A5}"/>
            </a:ext>
          </a:extLst>
        </xdr:cNvPr>
        <xdr:cNvSpPr/>
      </xdr:nvSpPr>
      <xdr:spPr>
        <a:xfrm>
          <a:off x="7839075" y="601332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44669</xdr:rowOff>
    </xdr:from>
    <xdr:to>
      <xdr:col>50</xdr:col>
      <xdr:colOff>114300</xdr:colOff>
      <xdr:row>37</xdr:row>
      <xdr:rowOff>60198</xdr:rowOff>
    </xdr:to>
    <xdr:cxnSp macro="">
      <xdr:nvCxnSpPr>
        <xdr:cNvPr id="133" name="直線コネクタ 132">
          <a:extLst>
            <a:ext uri="{FF2B5EF4-FFF2-40B4-BE49-F238E27FC236}">
              <a16:creationId xmlns:a16="http://schemas.microsoft.com/office/drawing/2014/main" id="{3F7FE00B-7449-4858-BDD9-1E91FC4C90DC}"/>
            </a:ext>
          </a:extLst>
        </xdr:cNvPr>
        <xdr:cNvCxnSpPr/>
      </xdr:nvCxnSpPr>
      <xdr:spPr>
        <a:xfrm flipV="1">
          <a:off x="7886700" y="6048594"/>
          <a:ext cx="800100" cy="1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27633</xdr:rowOff>
    </xdr:from>
    <xdr:to>
      <xdr:col>41</xdr:col>
      <xdr:colOff>101600</xdr:colOff>
      <xdr:row>37</xdr:row>
      <xdr:rowOff>129233</xdr:rowOff>
    </xdr:to>
    <xdr:sp macro="" textlink="">
      <xdr:nvSpPr>
        <xdr:cNvPr id="134" name="楕円 133">
          <a:extLst>
            <a:ext uri="{FF2B5EF4-FFF2-40B4-BE49-F238E27FC236}">
              <a16:creationId xmlns:a16="http://schemas.microsoft.com/office/drawing/2014/main" id="{90FE845F-D531-4E2E-984D-BF67A40F0594}"/>
            </a:ext>
          </a:extLst>
        </xdr:cNvPr>
        <xdr:cNvSpPr/>
      </xdr:nvSpPr>
      <xdr:spPr>
        <a:xfrm>
          <a:off x="7029450" y="60315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60198</xdr:rowOff>
    </xdr:from>
    <xdr:to>
      <xdr:col>45</xdr:col>
      <xdr:colOff>177800</xdr:colOff>
      <xdr:row>37</xdr:row>
      <xdr:rowOff>78433</xdr:rowOff>
    </xdr:to>
    <xdr:cxnSp macro="">
      <xdr:nvCxnSpPr>
        <xdr:cNvPr id="135" name="直線コネクタ 134">
          <a:extLst>
            <a:ext uri="{FF2B5EF4-FFF2-40B4-BE49-F238E27FC236}">
              <a16:creationId xmlns:a16="http://schemas.microsoft.com/office/drawing/2014/main" id="{872E5B40-7856-4F5C-BBE9-CA0B67B003B2}"/>
            </a:ext>
          </a:extLst>
        </xdr:cNvPr>
        <xdr:cNvCxnSpPr/>
      </xdr:nvCxnSpPr>
      <xdr:spPr>
        <a:xfrm flipV="1">
          <a:off x="7077075" y="6060948"/>
          <a:ext cx="809625" cy="18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43178</xdr:rowOff>
    </xdr:from>
    <xdr:to>
      <xdr:col>36</xdr:col>
      <xdr:colOff>165100</xdr:colOff>
      <xdr:row>37</xdr:row>
      <xdr:rowOff>144778</xdr:rowOff>
    </xdr:to>
    <xdr:sp macro="" textlink="">
      <xdr:nvSpPr>
        <xdr:cNvPr id="136" name="楕円 135">
          <a:extLst>
            <a:ext uri="{FF2B5EF4-FFF2-40B4-BE49-F238E27FC236}">
              <a16:creationId xmlns:a16="http://schemas.microsoft.com/office/drawing/2014/main" id="{507F303C-B6C6-4B2C-91DD-2443575AF5EA}"/>
            </a:ext>
          </a:extLst>
        </xdr:cNvPr>
        <xdr:cNvSpPr/>
      </xdr:nvSpPr>
      <xdr:spPr>
        <a:xfrm>
          <a:off x="6238875" y="60471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78433</xdr:rowOff>
    </xdr:from>
    <xdr:to>
      <xdr:col>41</xdr:col>
      <xdr:colOff>50800</xdr:colOff>
      <xdr:row>37</xdr:row>
      <xdr:rowOff>93978</xdr:rowOff>
    </xdr:to>
    <xdr:cxnSp macro="">
      <xdr:nvCxnSpPr>
        <xdr:cNvPr id="137" name="直線コネクタ 136">
          <a:extLst>
            <a:ext uri="{FF2B5EF4-FFF2-40B4-BE49-F238E27FC236}">
              <a16:creationId xmlns:a16="http://schemas.microsoft.com/office/drawing/2014/main" id="{5DBB69FD-F957-4DB1-9BEF-64B4F2F11AF1}"/>
            </a:ext>
          </a:extLst>
        </xdr:cNvPr>
        <xdr:cNvCxnSpPr/>
      </xdr:nvCxnSpPr>
      <xdr:spPr>
        <a:xfrm flipV="1">
          <a:off x="6286500" y="6079183"/>
          <a:ext cx="790575"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95504</xdr:rowOff>
    </xdr:from>
    <xdr:ext cx="534377" cy="259045"/>
    <xdr:sp macro="" textlink="">
      <xdr:nvSpPr>
        <xdr:cNvPr id="138" name="n_1aveValue【道路】&#10;一人当たり延長">
          <a:extLst>
            <a:ext uri="{FF2B5EF4-FFF2-40B4-BE49-F238E27FC236}">
              <a16:creationId xmlns:a16="http://schemas.microsoft.com/office/drawing/2014/main" id="{A9C8F52E-A8B0-4DF2-B7F6-70B4E5CE4CFA}"/>
            </a:ext>
          </a:extLst>
        </xdr:cNvPr>
        <xdr:cNvSpPr txBox="1"/>
      </xdr:nvSpPr>
      <xdr:spPr>
        <a:xfrm>
          <a:off x="8429136" y="642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113730</xdr:rowOff>
    </xdr:from>
    <xdr:ext cx="534377" cy="259045"/>
    <xdr:sp macro="" textlink="">
      <xdr:nvSpPr>
        <xdr:cNvPr id="139" name="n_2aveValue【道路】&#10;一人当たり延長">
          <a:extLst>
            <a:ext uri="{FF2B5EF4-FFF2-40B4-BE49-F238E27FC236}">
              <a16:creationId xmlns:a16="http://schemas.microsoft.com/office/drawing/2014/main" id="{312FA3C7-0144-4EE2-B47B-EE87DE48432C}"/>
            </a:ext>
          </a:extLst>
        </xdr:cNvPr>
        <xdr:cNvSpPr txBox="1"/>
      </xdr:nvSpPr>
      <xdr:spPr>
        <a:xfrm>
          <a:off x="7648086" y="643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130494</xdr:rowOff>
    </xdr:from>
    <xdr:ext cx="534377" cy="259045"/>
    <xdr:sp macro="" textlink="">
      <xdr:nvSpPr>
        <xdr:cNvPr id="140" name="n_3aveValue【道路】&#10;一人当たり延長">
          <a:extLst>
            <a:ext uri="{FF2B5EF4-FFF2-40B4-BE49-F238E27FC236}">
              <a16:creationId xmlns:a16="http://schemas.microsoft.com/office/drawing/2014/main" id="{57840B42-3724-465A-9BD3-58142698AD21}"/>
            </a:ext>
          </a:extLst>
        </xdr:cNvPr>
        <xdr:cNvSpPr txBox="1"/>
      </xdr:nvSpPr>
      <xdr:spPr>
        <a:xfrm>
          <a:off x="6847986" y="6455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97850</xdr:rowOff>
    </xdr:from>
    <xdr:ext cx="534377" cy="259045"/>
    <xdr:sp macro="" textlink="">
      <xdr:nvSpPr>
        <xdr:cNvPr id="141" name="n_4aveValue【道路】&#10;一人当たり延長">
          <a:extLst>
            <a:ext uri="{FF2B5EF4-FFF2-40B4-BE49-F238E27FC236}">
              <a16:creationId xmlns:a16="http://schemas.microsoft.com/office/drawing/2014/main" id="{8D74FECA-D2C9-4012-AD0D-26A47A38A887}"/>
            </a:ext>
          </a:extLst>
        </xdr:cNvPr>
        <xdr:cNvSpPr txBox="1"/>
      </xdr:nvSpPr>
      <xdr:spPr>
        <a:xfrm>
          <a:off x="6038361" y="626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183094</xdr:colOff>
      <xdr:row>35</xdr:row>
      <xdr:rowOff>111996</xdr:rowOff>
    </xdr:from>
    <xdr:ext cx="599010" cy="259045"/>
    <xdr:sp macro="" textlink="">
      <xdr:nvSpPr>
        <xdr:cNvPr id="142" name="n_1mainValue【道路】&#10;一人当たり延長">
          <a:extLst>
            <a:ext uri="{FF2B5EF4-FFF2-40B4-BE49-F238E27FC236}">
              <a16:creationId xmlns:a16="http://schemas.microsoft.com/office/drawing/2014/main" id="{FD7805BA-43CB-4CC0-8AB0-7D793D667487}"/>
            </a:ext>
          </a:extLst>
        </xdr:cNvPr>
        <xdr:cNvSpPr txBox="1"/>
      </xdr:nvSpPr>
      <xdr:spPr>
        <a:xfrm>
          <a:off x="8399994" y="578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68794</xdr:colOff>
      <xdr:row>35</xdr:row>
      <xdr:rowOff>127525</xdr:rowOff>
    </xdr:from>
    <xdr:ext cx="599010" cy="259045"/>
    <xdr:sp macro="" textlink="">
      <xdr:nvSpPr>
        <xdr:cNvPr id="143" name="n_2mainValue【道路】&#10;一人当たり延長">
          <a:extLst>
            <a:ext uri="{FF2B5EF4-FFF2-40B4-BE49-F238E27FC236}">
              <a16:creationId xmlns:a16="http://schemas.microsoft.com/office/drawing/2014/main" id="{B4073644-D059-4609-A5A9-066E473AE4CD}"/>
            </a:ext>
          </a:extLst>
        </xdr:cNvPr>
        <xdr:cNvSpPr txBox="1"/>
      </xdr:nvSpPr>
      <xdr:spPr>
        <a:xfrm>
          <a:off x="7609419" y="5801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132294</xdr:colOff>
      <xdr:row>35</xdr:row>
      <xdr:rowOff>145760</xdr:rowOff>
    </xdr:from>
    <xdr:ext cx="599010" cy="259045"/>
    <xdr:sp macro="" textlink="">
      <xdr:nvSpPr>
        <xdr:cNvPr id="144" name="n_3mainValue【道路】&#10;一人当たり延長">
          <a:extLst>
            <a:ext uri="{FF2B5EF4-FFF2-40B4-BE49-F238E27FC236}">
              <a16:creationId xmlns:a16="http://schemas.microsoft.com/office/drawing/2014/main" id="{53AB388B-2D5D-42E0-AE64-BE916099EC7A}"/>
            </a:ext>
          </a:extLst>
        </xdr:cNvPr>
        <xdr:cNvSpPr txBox="1"/>
      </xdr:nvSpPr>
      <xdr:spPr>
        <a:xfrm>
          <a:off x="6818844" y="5819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5294</xdr:colOff>
      <xdr:row>35</xdr:row>
      <xdr:rowOff>161305</xdr:rowOff>
    </xdr:from>
    <xdr:ext cx="599010" cy="259045"/>
    <xdr:sp macro="" textlink="">
      <xdr:nvSpPr>
        <xdr:cNvPr id="145" name="n_4mainValue【道路】&#10;一人当たり延長">
          <a:extLst>
            <a:ext uri="{FF2B5EF4-FFF2-40B4-BE49-F238E27FC236}">
              <a16:creationId xmlns:a16="http://schemas.microsoft.com/office/drawing/2014/main" id="{7DB59758-D476-4D7F-93E2-07CFE987FDB5}"/>
            </a:ext>
          </a:extLst>
        </xdr:cNvPr>
        <xdr:cNvSpPr txBox="1"/>
      </xdr:nvSpPr>
      <xdr:spPr>
        <a:xfrm>
          <a:off x="6009219" y="5841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9CEAFAE-C9C8-4CCD-80C2-F06AF1A603E1}"/>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3DB85416-FDDA-4632-96C0-52C618198E2F}"/>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B5885393-95F0-43CA-9135-0C8B7AF545E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B0BC677-813B-428D-A01D-52052802B6BD}"/>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8077915E-1594-4C83-ACAF-5445792E587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C84793C6-C7FA-4A7E-8AAB-CE9DF6B4B27E}"/>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CC87D26-CCEE-4578-BBE4-BA60B6DC8D8B}"/>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7AFDD87-F5CB-40CF-B3B3-4F9D3111EC2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3148E5EA-53D0-42A8-BAEE-6F276C0800E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72489EA-FCE6-4E2D-B67F-FCDEDB1A18B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95FCA01-F74D-4B95-82F4-637FCD6B60B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486E215-6556-4A4D-93B4-35C76DCFE64C}"/>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843F0030-6175-4E12-AF0F-D1132F406E09}"/>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80BE5431-9149-4776-94D5-2ED469B589BD}"/>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435BA917-FFB0-4061-8ADC-67E128D6E934}"/>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6C9E1DDE-4FFB-4133-B03C-C055FFC24563}"/>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37DDDB13-C78F-4692-B072-2F8AEC8722A3}"/>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EFDFB081-CD12-4912-B80C-FC65481401DB}"/>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66F33984-BB94-49B2-8819-78EE102049B3}"/>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6B7FA479-C5F3-4F6E-BF0F-B609C79E366E}"/>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ACC5404A-2520-45B2-9E45-FC72E75C5396}"/>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A675A270-E3A6-4654-974C-D819735824F2}"/>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D6AF3DE9-5628-4A0B-AC05-52726E48F32F}"/>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B1D9854-CC8B-4F41-A4B9-40DC07EF817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12E3F7FC-0DFC-4A68-A434-D3EF17A8A621}"/>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86541</xdr:rowOff>
    </xdr:from>
    <xdr:to>
      <xdr:col>24</xdr:col>
      <xdr:colOff>62865</xdr:colOff>
      <xdr:row>64</xdr:row>
      <xdr:rowOff>0</xdr:rowOff>
    </xdr:to>
    <xdr:cxnSp macro="">
      <xdr:nvCxnSpPr>
        <xdr:cNvPr id="171" name="直線コネクタ 170">
          <a:extLst>
            <a:ext uri="{FF2B5EF4-FFF2-40B4-BE49-F238E27FC236}">
              <a16:creationId xmlns:a16="http://schemas.microsoft.com/office/drawing/2014/main" id="{0AA1D99E-CE7A-4B85-BC14-E87A2F9A49ED}"/>
            </a:ext>
          </a:extLst>
        </xdr:cNvPr>
        <xdr:cNvCxnSpPr/>
      </xdr:nvCxnSpPr>
      <xdr:spPr>
        <a:xfrm flipV="1">
          <a:off x="4180840" y="9160691"/>
          <a:ext cx="0" cy="1212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3827</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7F9B3A3E-834D-4E72-8105-C60038B0FC03}"/>
            </a:ext>
          </a:extLst>
        </xdr:cNvPr>
        <xdr:cNvSpPr txBox="1"/>
      </xdr:nvSpPr>
      <xdr:spPr>
        <a:xfrm>
          <a:off x="4219575" y="1037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0</xdr:rowOff>
    </xdr:from>
    <xdr:to>
      <xdr:col>24</xdr:col>
      <xdr:colOff>152400</xdr:colOff>
      <xdr:row>64</xdr:row>
      <xdr:rowOff>0</xdr:rowOff>
    </xdr:to>
    <xdr:cxnSp macro="">
      <xdr:nvCxnSpPr>
        <xdr:cNvPr id="173" name="直線コネクタ 172">
          <a:extLst>
            <a:ext uri="{FF2B5EF4-FFF2-40B4-BE49-F238E27FC236}">
              <a16:creationId xmlns:a16="http://schemas.microsoft.com/office/drawing/2014/main" id="{93E491FE-D184-4E6B-8C75-0194FE902C63}"/>
            </a:ext>
          </a:extLst>
        </xdr:cNvPr>
        <xdr:cNvCxnSpPr/>
      </xdr:nvCxnSpPr>
      <xdr:spPr>
        <a:xfrm>
          <a:off x="4105275" y="103727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33218</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22C0C38A-A248-49FE-8054-383DF9F3BE29}"/>
            </a:ext>
          </a:extLst>
        </xdr:cNvPr>
        <xdr:cNvSpPr txBox="1"/>
      </xdr:nvSpPr>
      <xdr:spPr>
        <a:xfrm>
          <a:off x="4219575" y="8945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86541</xdr:rowOff>
    </xdr:from>
    <xdr:to>
      <xdr:col>24</xdr:col>
      <xdr:colOff>152400</xdr:colOff>
      <xdr:row>56</xdr:row>
      <xdr:rowOff>86541</xdr:rowOff>
    </xdr:to>
    <xdr:cxnSp macro="">
      <xdr:nvCxnSpPr>
        <xdr:cNvPr id="175" name="直線コネクタ 174">
          <a:extLst>
            <a:ext uri="{FF2B5EF4-FFF2-40B4-BE49-F238E27FC236}">
              <a16:creationId xmlns:a16="http://schemas.microsoft.com/office/drawing/2014/main" id="{41622376-6FE8-4A7A-97A3-3E3FB41F3140}"/>
            </a:ext>
          </a:extLst>
        </xdr:cNvPr>
        <xdr:cNvCxnSpPr/>
      </xdr:nvCxnSpPr>
      <xdr:spPr>
        <a:xfrm>
          <a:off x="4105275" y="91606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108874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5EED9CBF-C9DE-4388-9692-5670398CCAF7}"/>
            </a:ext>
          </a:extLst>
        </xdr:cNvPr>
        <xdr:cNvSpPr txBox="1"/>
      </xdr:nvSpPr>
      <xdr:spPr>
        <a:xfrm>
          <a:off x="4219575" y="99926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130447</xdr:rowOff>
    </xdr:from>
    <xdr:to>
      <xdr:col>24</xdr:col>
      <xdr:colOff>114300</xdr:colOff>
      <xdr:row>62</xdr:row>
      <xdr:rowOff>60597</xdr:rowOff>
    </xdr:to>
    <xdr:sp macro="" textlink="">
      <xdr:nvSpPr>
        <xdr:cNvPr id="177" name="フローチャート: 判断 176">
          <a:extLst>
            <a:ext uri="{FF2B5EF4-FFF2-40B4-BE49-F238E27FC236}">
              <a16:creationId xmlns:a16="http://schemas.microsoft.com/office/drawing/2014/main" id="{E8FDA951-8424-45C8-9C72-58271DD81317}"/>
            </a:ext>
          </a:extLst>
        </xdr:cNvPr>
        <xdr:cNvSpPr/>
      </xdr:nvSpPr>
      <xdr:spPr>
        <a:xfrm>
          <a:off x="4124325" y="100173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92891</xdr:rowOff>
    </xdr:from>
    <xdr:to>
      <xdr:col>20</xdr:col>
      <xdr:colOff>38100</xdr:colOff>
      <xdr:row>62</xdr:row>
      <xdr:rowOff>23041</xdr:rowOff>
    </xdr:to>
    <xdr:sp macro="" textlink="">
      <xdr:nvSpPr>
        <xdr:cNvPr id="178" name="フローチャート: 判断 177">
          <a:extLst>
            <a:ext uri="{FF2B5EF4-FFF2-40B4-BE49-F238E27FC236}">
              <a16:creationId xmlns:a16="http://schemas.microsoft.com/office/drawing/2014/main" id="{25535221-D53D-4722-B536-040C637E0DEF}"/>
            </a:ext>
          </a:extLst>
        </xdr:cNvPr>
        <xdr:cNvSpPr/>
      </xdr:nvSpPr>
      <xdr:spPr>
        <a:xfrm>
          <a:off x="3381375" y="997984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104322</xdr:rowOff>
    </xdr:from>
    <xdr:to>
      <xdr:col>15</xdr:col>
      <xdr:colOff>101600</xdr:colOff>
      <xdr:row>62</xdr:row>
      <xdr:rowOff>34472</xdr:rowOff>
    </xdr:to>
    <xdr:sp macro="" textlink="">
      <xdr:nvSpPr>
        <xdr:cNvPr id="179" name="フローチャート: 判断 178">
          <a:extLst>
            <a:ext uri="{FF2B5EF4-FFF2-40B4-BE49-F238E27FC236}">
              <a16:creationId xmlns:a16="http://schemas.microsoft.com/office/drawing/2014/main" id="{2C647E26-8C2A-449D-9616-56961897DA18}"/>
            </a:ext>
          </a:extLst>
        </xdr:cNvPr>
        <xdr:cNvSpPr/>
      </xdr:nvSpPr>
      <xdr:spPr>
        <a:xfrm>
          <a:off x="2571750" y="99944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97790</xdr:rowOff>
    </xdr:from>
    <xdr:to>
      <xdr:col>10</xdr:col>
      <xdr:colOff>165100</xdr:colOff>
      <xdr:row>62</xdr:row>
      <xdr:rowOff>27940</xdr:rowOff>
    </xdr:to>
    <xdr:sp macro="" textlink="">
      <xdr:nvSpPr>
        <xdr:cNvPr id="180" name="フローチャート: 判断 179">
          <a:extLst>
            <a:ext uri="{FF2B5EF4-FFF2-40B4-BE49-F238E27FC236}">
              <a16:creationId xmlns:a16="http://schemas.microsoft.com/office/drawing/2014/main" id="{1463C6C4-D5E3-4BCF-9B7C-B1F56F2AB641}"/>
            </a:ext>
          </a:extLst>
        </xdr:cNvPr>
        <xdr:cNvSpPr/>
      </xdr:nvSpPr>
      <xdr:spPr>
        <a:xfrm>
          <a:off x="1781175" y="998474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1" name="フローチャート: 判断 180">
          <a:extLst>
            <a:ext uri="{FF2B5EF4-FFF2-40B4-BE49-F238E27FC236}">
              <a16:creationId xmlns:a16="http://schemas.microsoft.com/office/drawing/2014/main" id="{CD95129D-20D5-4FDB-ADCD-178C9E9F50A7}"/>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C3D8E51-6166-4C13-BBD7-DEEC4BD26362}"/>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91272AC-11E8-4765-8E0F-F32A95F96A48}"/>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E2D69FD-9F3E-4612-A4D9-026B1BB90F25}"/>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5CEEDD3-C7C5-4D81-BCE9-8C0A57B173D1}"/>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C6F1C85-5C06-4A5C-919B-2323530AD1CD}"/>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12881</xdr:rowOff>
    </xdr:from>
    <xdr:to>
      <xdr:col>24</xdr:col>
      <xdr:colOff>114300</xdr:colOff>
      <xdr:row>57</xdr:row>
      <xdr:rowOff>114481</xdr:rowOff>
    </xdr:to>
    <xdr:sp macro="" textlink="">
      <xdr:nvSpPr>
        <xdr:cNvPr id="187" name="楕円 186">
          <a:extLst>
            <a:ext uri="{FF2B5EF4-FFF2-40B4-BE49-F238E27FC236}">
              <a16:creationId xmlns:a16="http://schemas.microsoft.com/office/drawing/2014/main" id="{03629996-A832-4FCC-BDC2-73BA48244F10}"/>
            </a:ext>
          </a:extLst>
        </xdr:cNvPr>
        <xdr:cNvSpPr/>
      </xdr:nvSpPr>
      <xdr:spPr>
        <a:xfrm>
          <a:off x="4124325" y="92489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35758</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8FFB53B8-BA37-42DA-AD04-F2A0724E1D90}"/>
            </a:ext>
          </a:extLst>
        </xdr:cNvPr>
        <xdr:cNvSpPr txBox="1"/>
      </xdr:nvSpPr>
      <xdr:spPr>
        <a:xfrm>
          <a:off x="4219575" y="9113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158206</xdr:rowOff>
    </xdr:from>
    <xdr:to>
      <xdr:col>20</xdr:col>
      <xdr:colOff>38100</xdr:colOff>
      <xdr:row>57</xdr:row>
      <xdr:rowOff>88356</xdr:rowOff>
    </xdr:to>
    <xdr:sp macro="" textlink="">
      <xdr:nvSpPr>
        <xdr:cNvPr id="189" name="楕円 188">
          <a:extLst>
            <a:ext uri="{FF2B5EF4-FFF2-40B4-BE49-F238E27FC236}">
              <a16:creationId xmlns:a16="http://schemas.microsoft.com/office/drawing/2014/main" id="{467DC7A8-14E2-40CC-9835-D39E9708139E}"/>
            </a:ext>
          </a:extLst>
        </xdr:cNvPr>
        <xdr:cNvSpPr/>
      </xdr:nvSpPr>
      <xdr:spPr>
        <a:xfrm>
          <a:off x="3381375" y="923870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37556</xdr:rowOff>
    </xdr:from>
    <xdr:to>
      <xdr:col>24</xdr:col>
      <xdr:colOff>63500</xdr:colOff>
      <xdr:row>57</xdr:row>
      <xdr:rowOff>63681</xdr:rowOff>
    </xdr:to>
    <xdr:cxnSp macro="">
      <xdr:nvCxnSpPr>
        <xdr:cNvPr id="190" name="直線コネクタ 189">
          <a:extLst>
            <a:ext uri="{FF2B5EF4-FFF2-40B4-BE49-F238E27FC236}">
              <a16:creationId xmlns:a16="http://schemas.microsoft.com/office/drawing/2014/main" id="{1BFC2FBD-587A-42F7-91E1-FB97591B52BE}"/>
            </a:ext>
          </a:extLst>
        </xdr:cNvPr>
        <xdr:cNvCxnSpPr/>
      </xdr:nvCxnSpPr>
      <xdr:spPr>
        <a:xfrm>
          <a:off x="3429000" y="9276806"/>
          <a:ext cx="752475"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86360</xdr:rowOff>
    </xdr:from>
    <xdr:to>
      <xdr:col>15</xdr:col>
      <xdr:colOff>101600</xdr:colOff>
      <xdr:row>58</xdr:row>
      <xdr:rowOff>16510</xdr:rowOff>
    </xdr:to>
    <xdr:sp macro="" textlink="">
      <xdr:nvSpPr>
        <xdr:cNvPr id="191" name="楕円 190">
          <a:extLst>
            <a:ext uri="{FF2B5EF4-FFF2-40B4-BE49-F238E27FC236}">
              <a16:creationId xmlns:a16="http://schemas.microsoft.com/office/drawing/2014/main" id="{CE6451D6-8AA6-4176-8051-D52365A99C8C}"/>
            </a:ext>
          </a:extLst>
        </xdr:cNvPr>
        <xdr:cNvSpPr/>
      </xdr:nvSpPr>
      <xdr:spPr>
        <a:xfrm>
          <a:off x="2571750" y="932243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37556</xdr:rowOff>
    </xdr:from>
    <xdr:to>
      <xdr:col>19</xdr:col>
      <xdr:colOff>177800</xdr:colOff>
      <xdr:row>57</xdr:row>
      <xdr:rowOff>137160</xdr:rowOff>
    </xdr:to>
    <xdr:cxnSp macro="">
      <xdr:nvCxnSpPr>
        <xdr:cNvPr id="192" name="直線コネクタ 191">
          <a:extLst>
            <a:ext uri="{FF2B5EF4-FFF2-40B4-BE49-F238E27FC236}">
              <a16:creationId xmlns:a16="http://schemas.microsoft.com/office/drawing/2014/main" id="{43F4F7E4-5001-45AF-8D7E-4E8AB855D5B1}"/>
            </a:ext>
          </a:extLst>
        </xdr:cNvPr>
        <xdr:cNvCxnSpPr/>
      </xdr:nvCxnSpPr>
      <xdr:spPr>
        <a:xfrm flipV="1">
          <a:off x="2619375" y="9276806"/>
          <a:ext cx="809625" cy="10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112485</xdr:rowOff>
    </xdr:from>
    <xdr:to>
      <xdr:col>10</xdr:col>
      <xdr:colOff>165100</xdr:colOff>
      <xdr:row>58</xdr:row>
      <xdr:rowOff>42635</xdr:rowOff>
    </xdr:to>
    <xdr:sp macro="" textlink="">
      <xdr:nvSpPr>
        <xdr:cNvPr id="193" name="楕円 192">
          <a:extLst>
            <a:ext uri="{FF2B5EF4-FFF2-40B4-BE49-F238E27FC236}">
              <a16:creationId xmlns:a16="http://schemas.microsoft.com/office/drawing/2014/main" id="{25B933EE-ABBE-456C-A402-6B1AC2B36203}"/>
            </a:ext>
          </a:extLst>
        </xdr:cNvPr>
        <xdr:cNvSpPr/>
      </xdr:nvSpPr>
      <xdr:spPr>
        <a:xfrm>
          <a:off x="1781175" y="9351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137160</xdr:rowOff>
    </xdr:from>
    <xdr:to>
      <xdr:col>15</xdr:col>
      <xdr:colOff>50800</xdr:colOff>
      <xdr:row>57</xdr:row>
      <xdr:rowOff>163285</xdr:rowOff>
    </xdr:to>
    <xdr:cxnSp macro="">
      <xdr:nvCxnSpPr>
        <xdr:cNvPr id="194" name="直線コネクタ 193">
          <a:extLst>
            <a:ext uri="{FF2B5EF4-FFF2-40B4-BE49-F238E27FC236}">
              <a16:creationId xmlns:a16="http://schemas.microsoft.com/office/drawing/2014/main" id="{6DF402DE-9DDF-409F-8F79-B0C619F019B6}"/>
            </a:ext>
          </a:extLst>
        </xdr:cNvPr>
        <xdr:cNvCxnSpPr/>
      </xdr:nvCxnSpPr>
      <xdr:spPr>
        <a:xfrm flipV="1">
          <a:off x="1828800" y="9379585"/>
          <a:ext cx="790575" cy="19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97790</xdr:rowOff>
    </xdr:from>
    <xdr:to>
      <xdr:col>6</xdr:col>
      <xdr:colOff>38100</xdr:colOff>
      <xdr:row>58</xdr:row>
      <xdr:rowOff>27940</xdr:rowOff>
    </xdr:to>
    <xdr:sp macro="" textlink="">
      <xdr:nvSpPr>
        <xdr:cNvPr id="195" name="楕円 194">
          <a:extLst>
            <a:ext uri="{FF2B5EF4-FFF2-40B4-BE49-F238E27FC236}">
              <a16:creationId xmlns:a16="http://schemas.microsoft.com/office/drawing/2014/main" id="{7BAA0AC5-5DF1-4A87-86CF-2DF211F38338}"/>
            </a:ext>
          </a:extLst>
        </xdr:cNvPr>
        <xdr:cNvSpPr/>
      </xdr:nvSpPr>
      <xdr:spPr>
        <a:xfrm>
          <a:off x="981075" y="933704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148590</xdr:rowOff>
    </xdr:from>
    <xdr:to>
      <xdr:col>10</xdr:col>
      <xdr:colOff>114300</xdr:colOff>
      <xdr:row>57</xdr:row>
      <xdr:rowOff>163285</xdr:rowOff>
    </xdr:to>
    <xdr:cxnSp macro="">
      <xdr:nvCxnSpPr>
        <xdr:cNvPr id="196" name="直線コネクタ 195">
          <a:extLst>
            <a:ext uri="{FF2B5EF4-FFF2-40B4-BE49-F238E27FC236}">
              <a16:creationId xmlns:a16="http://schemas.microsoft.com/office/drawing/2014/main" id="{3C30FDB5-C836-44B5-A935-015D8AFA280B}"/>
            </a:ext>
          </a:extLst>
        </xdr:cNvPr>
        <xdr:cNvCxnSpPr/>
      </xdr:nvCxnSpPr>
      <xdr:spPr>
        <a:xfrm>
          <a:off x="1028700" y="9384665"/>
          <a:ext cx="8001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14168</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8EEF6E1F-5C2C-4BC3-8872-22977A38C094}"/>
            </a:ext>
          </a:extLst>
        </xdr:cNvPr>
        <xdr:cNvSpPr txBox="1"/>
      </xdr:nvSpPr>
      <xdr:spPr>
        <a:xfrm>
          <a:off x="3239144" y="1005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25599</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C626360D-2418-4E90-926C-B4C7009A3968}"/>
            </a:ext>
          </a:extLst>
        </xdr:cNvPr>
        <xdr:cNvSpPr txBox="1"/>
      </xdr:nvSpPr>
      <xdr:spPr>
        <a:xfrm>
          <a:off x="2439044" y="1007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756FC699-F9C5-4B18-9B03-CE1818AD6D9F}"/>
            </a:ext>
          </a:extLst>
        </xdr:cNvPr>
        <xdr:cNvSpPr txBox="1"/>
      </xdr:nvSpPr>
      <xdr:spPr>
        <a:xfrm>
          <a:off x="1648469" y="1006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D285BD5D-46E5-49C5-8360-31AA626AB711}"/>
            </a:ext>
          </a:extLst>
        </xdr:cNvPr>
        <xdr:cNvSpPr txBox="1"/>
      </xdr:nvSpPr>
      <xdr:spPr>
        <a:xfrm>
          <a:off x="848369" y="9915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55</xdr:row>
      <xdr:rowOff>104883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14D6EC88-1994-4632-B89F-74234D470E53}"/>
            </a:ext>
          </a:extLst>
        </xdr:cNvPr>
        <xdr:cNvSpPr txBox="1"/>
      </xdr:nvSpPr>
      <xdr:spPr>
        <a:xfrm>
          <a:off x="3239144" y="9017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33037</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9923A07B-1D32-4E21-A6E7-DF668E81A7B1}"/>
            </a:ext>
          </a:extLst>
        </xdr:cNvPr>
        <xdr:cNvSpPr txBox="1"/>
      </xdr:nvSpPr>
      <xdr:spPr>
        <a:xfrm>
          <a:off x="2439044" y="910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59162</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99D63AC3-59D0-4655-97BF-4238F8961BC3}"/>
            </a:ext>
          </a:extLst>
        </xdr:cNvPr>
        <xdr:cNvSpPr txBox="1"/>
      </xdr:nvSpPr>
      <xdr:spPr>
        <a:xfrm>
          <a:off x="1648469" y="9136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44467</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99CD0E24-040C-44EC-AFDA-97BB562A88EF}"/>
            </a:ext>
          </a:extLst>
        </xdr:cNvPr>
        <xdr:cNvSpPr txBox="1"/>
      </xdr:nvSpPr>
      <xdr:spPr>
        <a:xfrm>
          <a:off x="848369" y="9124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F8741A8-75E0-44B6-BFBF-D113A1571F86}"/>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95EE7DB-A8E9-4CFA-9D66-8EE3B14824F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27ED9B7-7340-417E-9CCF-4923006C40F6}"/>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158FA4C-B298-4FDE-99F6-039C445ABA3E}"/>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2B58544D-F802-410D-8B63-C7E0E2F4E319}"/>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FCCBDA60-30D4-4F42-BD9B-2C3B38A63F67}"/>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ABA30CC-A02C-459B-A62D-C3DE4E3166D8}"/>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84AAC8F8-7899-4A79-B8D7-2E612E0A98FC}"/>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CEBCC56F-2998-418F-AD06-0567AC03FFDF}"/>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079BE80-D415-4AD6-BB14-63FC980FBDBC}"/>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18AE6A70-E610-49FF-8158-9F441EB281A5}"/>
            </a:ext>
          </a:extLst>
        </xdr:cNvPr>
        <xdr:cNvCxnSpPr/>
      </xdr:nvCxnSpPr>
      <xdr:spPr>
        <a:xfrm>
          <a:off x="5953125" y="1050335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858A066D-345A-40D5-B127-873467703D51}"/>
            </a:ext>
          </a:extLst>
        </xdr:cNvPr>
        <xdr:cNvSpPr txBox="1"/>
      </xdr:nvSpPr>
      <xdr:spPr>
        <a:xfrm>
          <a:off x="5723389" y="103738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BFB12B25-1D2F-4CAE-83A0-3BC4C4D1879A}"/>
            </a:ext>
          </a:extLst>
        </xdr:cNvPr>
        <xdr:cNvCxnSpPr/>
      </xdr:nvCxnSpPr>
      <xdr:spPr>
        <a:xfrm>
          <a:off x="5953125" y="101926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62</xdr:row>
      <xdr:rowOff>4734</xdr:rowOff>
    </xdr:from>
    <xdr:ext cx="685572" cy="259045"/>
    <xdr:sp macro="" textlink="">
      <xdr:nvSpPr>
        <xdr:cNvPr id="218" name="テキスト ボックス 217">
          <a:extLst>
            <a:ext uri="{FF2B5EF4-FFF2-40B4-BE49-F238E27FC236}">
              <a16:creationId xmlns:a16="http://schemas.microsoft.com/office/drawing/2014/main" id="{FB4E8AAB-5944-488C-949F-530677873E96}"/>
            </a:ext>
          </a:extLst>
        </xdr:cNvPr>
        <xdr:cNvSpPr txBox="1"/>
      </xdr:nvSpPr>
      <xdr:spPr>
        <a:xfrm>
          <a:off x="5324703" y="1005678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04C2D68F-7243-4A0B-8F49-637F0850AEBF}"/>
            </a:ext>
          </a:extLst>
        </xdr:cNvPr>
        <xdr:cNvCxnSpPr/>
      </xdr:nvCxnSpPr>
      <xdr:spPr>
        <a:xfrm>
          <a:off x="5953125" y="98851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21062</xdr:rowOff>
    </xdr:from>
    <xdr:ext cx="685572" cy="259045"/>
    <xdr:sp macro="" textlink="">
      <xdr:nvSpPr>
        <xdr:cNvPr id="220" name="テキスト ボックス 219">
          <a:extLst>
            <a:ext uri="{FF2B5EF4-FFF2-40B4-BE49-F238E27FC236}">
              <a16:creationId xmlns:a16="http://schemas.microsoft.com/office/drawing/2014/main" id="{86904472-299C-4471-BF3E-2B304D86ADC9}"/>
            </a:ext>
          </a:extLst>
        </xdr:cNvPr>
        <xdr:cNvSpPr txBox="1"/>
      </xdr:nvSpPr>
      <xdr:spPr>
        <a:xfrm>
          <a:off x="5324703" y="97460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2E276904-A9FE-4246-B51E-ADFAE7CBA076}"/>
            </a:ext>
          </a:extLst>
        </xdr:cNvPr>
        <xdr:cNvCxnSpPr/>
      </xdr:nvCxnSpPr>
      <xdr:spPr>
        <a:xfrm>
          <a:off x="5953125" y="957444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58</xdr:row>
      <xdr:rowOff>37392</xdr:rowOff>
    </xdr:from>
    <xdr:ext cx="685572" cy="259045"/>
    <xdr:sp macro="" textlink="">
      <xdr:nvSpPr>
        <xdr:cNvPr id="222" name="テキスト ボックス 221">
          <a:extLst>
            <a:ext uri="{FF2B5EF4-FFF2-40B4-BE49-F238E27FC236}">
              <a16:creationId xmlns:a16="http://schemas.microsoft.com/office/drawing/2014/main" id="{7E337784-E6CD-4088-977E-13C5B95CE39A}"/>
            </a:ext>
          </a:extLst>
        </xdr:cNvPr>
        <xdr:cNvSpPr txBox="1"/>
      </xdr:nvSpPr>
      <xdr:spPr>
        <a:xfrm>
          <a:off x="5324703" y="94385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5A177F9E-2B40-4534-8443-546B14277380}"/>
            </a:ext>
          </a:extLst>
        </xdr:cNvPr>
        <xdr:cNvCxnSpPr/>
      </xdr:nvCxnSpPr>
      <xdr:spPr>
        <a:xfrm>
          <a:off x="5953125" y="926691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2AC6C9F0-1AC6-44A0-865A-A0BB04CC66E9}"/>
            </a:ext>
          </a:extLst>
        </xdr:cNvPr>
        <xdr:cNvSpPr txBox="1"/>
      </xdr:nvSpPr>
      <xdr:spPr>
        <a:xfrm>
          <a:off x="5324703" y="91278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81BBC043-5DE4-4886-9023-8C127CAE17F1}"/>
            </a:ext>
          </a:extLst>
        </xdr:cNvPr>
        <xdr:cNvCxnSpPr/>
      </xdr:nvCxnSpPr>
      <xdr:spPr>
        <a:xfrm>
          <a:off x="5953125" y="895622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54</xdr:row>
      <xdr:rowOff>70049</xdr:rowOff>
    </xdr:from>
    <xdr:ext cx="749692" cy="259045"/>
    <xdr:sp macro="" textlink="">
      <xdr:nvSpPr>
        <xdr:cNvPr id="226" name="テキスト ボックス 225">
          <a:extLst>
            <a:ext uri="{FF2B5EF4-FFF2-40B4-BE49-F238E27FC236}">
              <a16:creationId xmlns:a16="http://schemas.microsoft.com/office/drawing/2014/main" id="{C7B33F0C-066F-4F4F-8B5B-193D39CF2AC9}"/>
            </a:ext>
          </a:extLst>
        </xdr:cNvPr>
        <xdr:cNvSpPr txBox="1"/>
      </xdr:nvSpPr>
      <xdr:spPr>
        <a:xfrm>
          <a:off x="5285983" y="8820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B31D19DF-DB00-4BAA-B58B-F5F3242A899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8" name="テキスト ボックス 227">
          <a:extLst>
            <a:ext uri="{FF2B5EF4-FFF2-40B4-BE49-F238E27FC236}">
              <a16:creationId xmlns:a16="http://schemas.microsoft.com/office/drawing/2014/main" id="{73E87F9E-FCF6-4435-9E65-5C1A4B78FD69}"/>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548782A-EA01-4D33-B214-28A342F9ABEE}"/>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118136</xdr:rowOff>
    </xdr:from>
    <xdr:to>
      <xdr:col>54</xdr:col>
      <xdr:colOff>189865</xdr:colOff>
      <xdr:row>64</xdr:row>
      <xdr:rowOff>123855</xdr:rowOff>
    </xdr:to>
    <xdr:cxnSp macro="">
      <xdr:nvCxnSpPr>
        <xdr:cNvPr id="230" name="直線コネクタ 229">
          <a:extLst>
            <a:ext uri="{FF2B5EF4-FFF2-40B4-BE49-F238E27FC236}">
              <a16:creationId xmlns:a16="http://schemas.microsoft.com/office/drawing/2014/main" id="{3797D463-12F3-4481-A39F-D7FF0DBE08FB}"/>
            </a:ext>
          </a:extLst>
        </xdr:cNvPr>
        <xdr:cNvCxnSpPr/>
      </xdr:nvCxnSpPr>
      <xdr:spPr>
        <a:xfrm flipV="1">
          <a:off x="9429115" y="9036711"/>
          <a:ext cx="0" cy="1456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127682</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9FC4FBE0-AF8F-4AD5-BC7B-720102CC4C8E}"/>
            </a:ext>
          </a:extLst>
        </xdr:cNvPr>
        <xdr:cNvSpPr txBox="1"/>
      </xdr:nvSpPr>
      <xdr:spPr>
        <a:xfrm>
          <a:off x="9467850" y="1049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123855</xdr:rowOff>
    </xdr:from>
    <xdr:to>
      <xdr:col>55</xdr:col>
      <xdr:colOff>88900</xdr:colOff>
      <xdr:row>64</xdr:row>
      <xdr:rowOff>123855</xdr:rowOff>
    </xdr:to>
    <xdr:cxnSp macro="">
      <xdr:nvCxnSpPr>
        <xdr:cNvPr id="232" name="直線コネクタ 231">
          <a:extLst>
            <a:ext uri="{FF2B5EF4-FFF2-40B4-BE49-F238E27FC236}">
              <a16:creationId xmlns:a16="http://schemas.microsoft.com/office/drawing/2014/main" id="{4E04FCAE-597F-4578-829C-2620C270EFBD}"/>
            </a:ext>
          </a:extLst>
        </xdr:cNvPr>
        <xdr:cNvCxnSpPr/>
      </xdr:nvCxnSpPr>
      <xdr:spPr>
        <a:xfrm>
          <a:off x="9363075" y="1049340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64813</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D27E4578-5553-4869-A959-7009CBB79EBE}"/>
            </a:ext>
          </a:extLst>
        </xdr:cNvPr>
        <xdr:cNvSpPr txBox="1"/>
      </xdr:nvSpPr>
      <xdr:spPr>
        <a:xfrm>
          <a:off x="9467850" y="88214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9,526,506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118136</xdr:rowOff>
    </xdr:from>
    <xdr:to>
      <xdr:col>55</xdr:col>
      <xdr:colOff>88900</xdr:colOff>
      <xdr:row>55</xdr:row>
      <xdr:rowOff>118136</xdr:rowOff>
    </xdr:to>
    <xdr:cxnSp macro="">
      <xdr:nvCxnSpPr>
        <xdr:cNvPr id="234" name="直線コネクタ 233">
          <a:extLst>
            <a:ext uri="{FF2B5EF4-FFF2-40B4-BE49-F238E27FC236}">
              <a16:creationId xmlns:a16="http://schemas.microsoft.com/office/drawing/2014/main" id="{60D778C1-2162-4E98-A4CC-0A157BFB07F8}"/>
            </a:ext>
          </a:extLst>
        </xdr:cNvPr>
        <xdr:cNvCxnSpPr/>
      </xdr:nvCxnSpPr>
      <xdr:spPr>
        <a:xfrm>
          <a:off x="9363075" y="90367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33667</xdr:rowOff>
    </xdr:from>
    <xdr:ext cx="690189" cy="259045"/>
    <xdr:sp macro="" textlink="">
      <xdr:nvSpPr>
        <xdr:cNvPr id="235" name="【橋りょう・トンネル】&#10;一人当たり有形固定資産（償却資産）額平均値テキスト">
          <a:extLst>
            <a:ext uri="{FF2B5EF4-FFF2-40B4-BE49-F238E27FC236}">
              <a16:creationId xmlns:a16="http://schemas.microsoft.com/office/drawing/2014/main" id="{80D35BEC-550A-4B5C-AE36-57F01918B8EC}"/>
            </a:ext>
          </a:extLst>
        </xdr:cNvPr>
        <xdr:cNvSpPr txBox="1"/>
      </xdr:nvSpPr>
      <xdr:spPr>
        <a:xfrm>
          <a:off x="9467850" y="100793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10790</xdr:rowOff>
    </xdr:from>
    <xdr:to>
      <xdr:col>55</xdr:col>
      <xdr:colOff>50800</xdr:colOff>
      <xdr:row>63</xdr:row>
      <xdr:rowOff>112390</xdr:rowOff>
    </xdr:to>
    <xdr:sp macro="" textlink="">
      <xdr:nvSpPr>
        <xdr:cNvPr id="236" name="フローチャート: 判断 235">
          <a:extLst>
            <a:ext uri="{FF2B5EF4-FFF2-40B4-BE49-F238E27FC236}">
              <a16:creationId xmlns:a16="http://schemas.microsoft.com/office/drawing/2014/main" id="{B27C7472-453A-4128-8C5D-87E286C655D0}"/>
            </a:ext>
          </a:extLst>
        </xdr:cNvPr>
        <xdr:cNvSpPr/>
      </xdr:nvSpPr>
      <xdr:spPr>
        <a:xfrm>
          <a:off x="9401175" y="102184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20955</xdr:rowOff>
    </xdr:from>
    <xdr:to>
      <xdr:col>50</xdr:col>
      <xdr:colOff>165100</xdr:colOff>
      <xdr:row>63</xdr:row>
      <xdr:rowOff>122555</xdr:rowOff>
    </xdr:to>
    <xdr:sp macro="" textlink="">
      <xdr:nvSpPr>
        <xdr:cNvPr id="237" name="フローチャート: 判断 236">
          <a:extLst>
            <a:ext uri="{FF2B5EF4-FFF2-40B4-BE49-F238E27FC236}">
              <a16:creationId xmlns:a16="http://schemas.microsoft.com/office/drawing/2014/main" id="{35061412-938C-482C-A633-B4A3B2BFF103}"/>
            </a:ext>
          </a:extLst>
        </xdr:cNvPr>
        <xdr:cNvSpPr/>
      </xdr:nvSpPr>
      <xdr:spPr>
        <a:xfrm>
          <a:off x="8639175" y="10231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46073</xdr:rowOff>
    </xdr:from>
    <xdr:to>
      <xdr:col>46</xdr:col>
      <xdr:colOff>38100</xdr:colOff>
      <xdr:row>63</xdr:row>
      <xdr:rowOff>147673</xdr:rowOff>
    </xdr:to>
    <xdr:sp macro="" textlink="">
      <xdr:nvSpPr>
        <xdr:cNvPr id="238" name="フローチャート: 判断 237">
          <a:extLst>
            <a:ext uri="{FF2B5EF4-FFF2-40B4-BE49-F238E27FC236}">
              <a16:creationId xmlns:a16="http://schemas.microsoft.com/office/drawing/2014/main" id="{FCAC68A9-30EA-4110-9F10-1C4C163CEDC6}"/>
            </a:ext>
          </a:extLst>
        </xdr:cNvPr>
        <xdr:cNvSpPr/>
      </xdr:nvSpPr>
      <xdr:spPr>
        <a:xfrm>
          <a:off x="7839075" y="1026004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44843</xdr:rowOff>
    </xdr:from>
    <xdr:to>
      <xdr:col>41</xdr:col>
      <xdr:colOff>101600</xdr:colOff>
      <xdr:row>63</xdr:row>
      <xdr:rowOff>146443</xdr:rowOff>
    </xdr:to>
    <xdr:sp macro="" textlink="">
      <xdr:nvSpPr>
        <xdr:cNvPr id="239" name="フローチャート: 判断 238">
          <a:extLst>
            <a:ext uri="{FF2B5EF4-FFF2-40B4-BE49-F238E27FC236}">
              <a16:creationId xmlns:a16="http://schemas.microsoft.com/office/drawing/2014/main" id="{446121AB-1DFC-4E33-9421-BCC8B7D28242}"/>
            </a:ext>
          </a:extLst>
        </xdr:cNvPr>
        <xdr:cNvSpPr/>
      </xdr:nvSpPr>
      <xdr:spPr>
        <a:xfrm>
          <a:off x="7029450" y="1025881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69959</xdr:rowOff>
    </xdr:from>
    <xdr:to>
      <xdr:col>36</xdr:col>
      <xdr:colOff>165100</xdr:colOff>
      <xdr:row>64</xdr:row>
      <xdr:rowOff>109</xdr:rowOff>
    </xdr:to>
    <xdr:sp macro="" textlink="">
      <xdr:nvSpPr>
        <xdr:cNvPr id="240" name="フローチャート: 判断 239">
          <a:extLst>
            <a:ext uri="{FF2B5EF4-FFF2-40B4-BE49-F238E27FC236}">
              <a16:creationId xmlns:a16="http://schemas.microsoft.com/office/drawing/2014/main" id="{CDE583A7-0997-4DD4-B043-D2EEB7286844}"/>
            </a:ext>
          </a:extLst>
        </xdr:cNvPr>
        <xdr:cNvSpPr/>
      </xdr:nvSpPr>
      <xdr:spPr>
        <a:xfrm>
          <a:off x="6238875" y="1027758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6039617-F878-4B41-9A5C-7B3FBA0177A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02D8713-1B61-49F7-B7E6-C0138F9CA6FC}"/>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56A1507-6EBA-4B60-9B42-1DC436368EA2}"/>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55F2994D-C1FF-4674-A6FA-CF8ECB9E44B4}"/>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8B5D5FC-716A-4989-ABCA-642B144F184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25053</xdr:rowOff>
    </xdr:from>
    <xdr:to>
      <xdr:col>55</xdr:col>
      <xdr:colOff>50800</xdr:colOff>
      <xdr:row>64</xdr:row>
      <xdr:rowOff>126653</xdr:rowOff>
    </xdr:to>
    <xdr:sp macro="" textlink="">
      <xdr:nvSpPr>
        <xdr:cNvPr id="246" name="楕円 245">
          <a:extLst>
            <a:ext uri="{FF2B5EF4-FFF2-40B4-BE49-F238E27FC236}">
              <a16:creationId xmlns:a16="http://schemas.microsoft.com/office/drawing/2014/main" id="{0C4F77B6-F3CC-48C7-8C69-4CA0D4650A46}"/>
            </a:ext>
          </a:extLst>
        </xdr:cNvPr>
        <xdr:cNvSpPr/>
      </xdr:nvSpPr>
      <xdr:spPr>
        <a:xfrm>
          <a:off x="9401175" y="1040095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111430</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3A130B01-9111-4B28-8E10-60F420A6188D}"/>
            </a:ext>
          </a:extLst>
        </xdr:cNvPr>
        <xdr:cNvSpPr txBox="1"/>
      </xdr:nvSpPr>
      <xdr:spPr>
        <a:xfrm>
          <a:off x="9467850" y="10322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26056</xdr:rowOff>
    </xdr:from>
    <xdr:to>
      <xdr:col>50</xdr:col>
      <xdr:colOff>165100</xdr:colOff>
      <xdr:row>64</xdr:row>
      <xdr:rowOff>127656</xdr:rowOff>
    </xdr:to>
    <xdr:sp macro="" textlink="">
      <xdr:nvSpPr>
        <xdr:cNvPr id="248" name="楕円 247">
          <a:extLst>
            <a:ext uri="{FF2B5EF4-FFF2-40B4-BE49-F238E27FC236}">
              <a16:creationId xmlns:a16="http://schemas.microsoft.com/office/drawing/2014/main" id="{114C9AEE-3C3D-440E-9D87-82E0DC3F3589}"/>
            </a:ext>
          </a:extLst>
        </xdr:cNvPr>
        <xdr:cNvSpPr/>
      </xdr:nvSpPr>
      <xdr:spPr>
        <a:xfrm>
          <a:off x="8639175" y="104019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75853</xdr:rowOff>
    </xdr:from>
    <xdr:to>
      <xdr:col>55</xdr:col>
      <xdr:colOff>0</xdr:colOff>
      <xdr:row>64</xdr:row>
      <xdr:rowOff>76856</xdr:rowOff>
    </xdr:to>
    <xdr:cxnSp macro="">
      <xdr:nvCxnSpPr>
        <xdr:cNvPr id="249" name="直線コネクタ 248">
          <a:extLst>
            <a:ext uri="{FF2B5EF4-FFF2-40B4-BE49-F238E27FC236}">
              <a16:creationId xmlns:a16="http://schemas.microsoft.com/office/drawing/2014/main" id="{9B6D44FA-F399-4368-BC46-2DCD6525C1E9}"/>
            </a:ext>
          </a:extLst>
        </xdr:cNvPr>
        <xdr:cNvCxnSpPr/>
      </xdr:nvCxnSpPr>
      <xdr:spPr>
        <a:xfrm flipV="1">
          <a:off x="8686800" y="10448578"/>
          <a:ext cx="742950" cy="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42814</xdr:rowOff>
    </xdr:from>
    <xdr:to>
      <xdr:col>46</xdr:col>
      <xdr:colOff>38100</xdr:colOff>
      <xdr:row>64</xdr:row>
      <xdr:rowOff>144414</xdr:rowOff>
    </xdr:to>
    <xdr:sp macro="" textlink="">
      <xdr:nvSpPr>
        <xdr:cNvPr id="250" name="楕円 249">
          <a:extLst>
            <a:ext uri="{FF2B5EF4-FFF2-40B4-BE49-F238E27FC236}">
              <a16:creationId xmlns:a16="http://schemas.microsoft.com/office/drawing/2014/main" id="{839E3A29-DFBA-4BFC-8BC8-A5AB189AC1C5}"/>
            </a:ext>
          </a:extLst>
        </xdr:cNvPr>
        <xdr:cNvSpPr/>
      </xdr:nvSpPr>
      <xdr:spPr>
        <a:xfrm>
          <a:off x="7839075" y="1041871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76856</xdr:rowOff>
    </xdr:from>
    <xdr:to>
      <xdr:col>50</xdr:col>
      <xdr:colOff>114300</xdr:colOff>
      <xdr:row>64</xdr:row>
      <xdr:rowOff>93614</xdr:rowOff>
    </xdr:to>
    <xdr:cxnSp macro="">
      <xdr:nvCxnSpPr>
        <xdr:cNvPr id="251" name="直線コネクタ 250">
          <a:extLst>
            <a:ext uri="{FF2B5EF4-FFF2-40B4-BE49-F238E27FC236}">
              <a16:creationId xmlns:a16="http://schemas.microsoft.com/office/drawing/2014/main" id="{7B1A9972-8ACB-4673-BBA3-DD5A6985F6E7}"/>
            </a:ext>
          </a:extLst>
        </xdr:cNvPr>
        <xdr:cNvCxnSpPr/>
      </xdr:nvCxnSpPr>
      <xdr:spPr>
        <a:xfrm flipV="1">
          <a:off x="7886700" y="10449581"/>
          <a:ext cx="800100" cy="1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47453</xdr:rowOff>
    </xdr:from>
    <xdr:to>
      <xdr:col>41</xdr:col>
      <xdr:colOff>101600</xdr:colOff>
      <xdr:row>64</xdr:row>
      <xdr:rowOff>149053</xdr:rowOff>
    </xdr:to>
    <xdr:sp macro="" textlink="">
      <xdr:nvSpPr>
        <xdr:cNvPr id="252" name="楕円 251">
          <a:extLst>
            <a:ext uri="{FF2B5EF4-FFF2-40B4-BE49-F238E27FC236}">
              <a16:creationId xmlns:a16="http://schemas.microsoft.com/office/drawing/2014/main" id="{7A3C4556-62CD-429A-8A48-C8F926D974B1}"/>
            </a:ext>
          </a:extLst>
        </xdr:cNvPr>
        <xdr:cNvSpPr/>
      </xdr:nvSpPr>
      <xdr:spPr>
        <a:xfrm>
          <a:off x="7029450" y="1042335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93614</xdr:rowOff>
    </xdr:from>
    <xdr:to>
      <xdr:col>45</xdr:col>
      <xdr:colOff>177800</xdr:colOff>
      <xdr:row>64</xdr:row>
      <xdr:rowOff>98253</xdr:rowOff>
    </xdr:to>
    <xdr:cxnSp macro="">
      <xdr:nvCxnSpPr>
        <xdr:cNvPr id="253" name="直線コネクタ 252">
          <a:extLst>
            <a:ext uri="{FF2B5EF4-FFF2-40B4-BE49-F238E27FC236}">
              <a16:creationId xmlns:a16="http://schemas.microsoft.com/office/drawing/2014/main" id="{2CC44D5D-DC02-454F-9722-ED7686F211A7}"/>
            </a:ext>
          </a:extLst>
        </xdr:cNvPr>
        <xdr:cNvCxnSpPr/>
      </xdr:nvCxnSpPr>
      <xdr:spPr>
        <a:xfrm flipV="1">
          <a:off x="7077075" y="10466339"/>
          <a:ext cx="809625" cy="4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48773</xdr:rowOff>
    </xdr:from>
    <xdr:to>
      <xdr:col>36</xdr:col>
      <xdr:colOff>165100</xdr:colOff>
      <xdr:row>64</xdr:row>
      <xdr:rowOff>150373</xdr:rowOff>
    </xdr:to>
    <xdr:sp macro="" textlink="">
      <xdr:nvSpPr>
        <xdr:cNvPr id="254" name="楕円 253">
          <a:extLst>
            <a:ext uri="{FF2B5EF4-FFF2-40B4-BE49-F238E27FC236}">
              <a16:creationId xmlns:a16="http://schemas.microsoft.com/office/drawing/2014/main" id="{73FDD4C7-D734-481E-BDAA-410F292269F6}"/>
            </a:ext>
          </a:extLst>
        </xdr:cNvPr>
        <xdr:cNvSpPr/>
      </xdr:nvSpPr>
      <xdr:spPr>
        <a:xfrm>
          <a:off x="6238875" y="104183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98253</xdr:rowOff>
    </xdr:from>
    <xdr:to>
      <xdr:col>41</xdr:col>
      <xdr:colOff>50800</xdr:colOff>
      <xdr:row>64</xdr:row>
      <xdr:rowOff>99573</xdr:rowOff>
    </xdr:to>
    <xdr:cxnSp macro="">
      <xdr:nvCxnSpPr>
        <xdr:cNvPr id="255" name="直線コネクタ 254">
          <a:extLst>
            <a:ext uri="{FF2B5EF4-FFF2-40B4-BE49-F238E27FC236}">
              <a16:creationId xmlns:a16="http://schemas.microsoft.com/office/drawing/2014/main" id="{127AFB31-692D-4CC9-AA7F-773AE1F31F60}"/>
            </a:ext>
          </a:extLst>
        </xdr:cNvPr>
        <xdr:cNvCxnSpPr/>
      </xdr:nvCxnSpPr>
      <xdr:spPr>
        <a:xfrm flipV="1">
          <a:off x="6286500" y="10470978"/>
          <a:ext cx="790575" cy="4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139082</xdr:rowOff>
    </xdr:from>
    <xdr:ext cx="690189" cy="259045"/>
    <xdr:sp macro="" textlink="">
      <xdr:nvSpPr>
        <xdr:cNvPr id="256" name="n_1aveValue【橋りょう・トンネル】&#10;一人当たり有形固定資産（償却資産）額">
          <a:extLst>
            <a:ext uri="{FF2B5EF4-FFF2-40B4-BE49-F238E27FC236}">
              <a16:creationId xmlns:a16="http://schemas.microsoft.com/office/drawing/2014/main" id="{CD09E427-5D70-4FCB-B744-114B17B93557}"/>
            </a:ext>
          </a:extLst>
        </xdr:cNvPr>
        <xdr:cNvSpPr txBox="1"/>
      </xdr:nvSpPr>
      <xdr:spPr>
        <a:xfrm>
          <a:off x="8370280" y="100292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164200</xdr:rowOff>
    </xdr:from>
    <xdr:ext cx="690189" cy="259045"/>
    <xdr:sp macro="" textlink="">
      <xdr:nvSpPr>
        <xdr:cNvPr id="257" name="n_2aveValue【橋りょう・トンネル】&#10;一人当たり有形固定資産（償却資産）額">
          <a:extLst>
            <a:ext uri="{FF2B5EF4-FFF2-40B4-BE49-F238E27FC236}">
              <a16:creationId xmlns:a16="http://schemas.microsoft.com/office/drawing/2014/main" id="{6238655A-B4B4-4837-9994-5ECA272288ED}"/>
            </a:ext>
          </a:extLst>
        </xdr:cNvPr>
        <xdr:cNvSpPr txBox="1"/>
      </xdr:nvSpPr>
      <xdr:spPr>
        <a:xfrm>
          <a:off x="7570180" y="100479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1,256,728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162970</xdr:rowOff>
    </xdr:from>
    <xdr:ext cx="690189" cy="259045"/>
    <xdr:sp macro="" textlink="">
      <xdr:nvSpPr>
        <xdr:cNvPr id="258" name="n_3aveValue【橋りょう・トンネル】&#10;一人当たり有形固定資産（償却資産）額">
          <a:extLst>
            <a:ext uri="{FF2B5EF4-FFF2-40B4-BE49-F238E27FC236}">
              <a16:creationId xmlns:a16="http://schemas.microsoft.com/office/drawing/2014/main" id="{77518894-1FA2-4435-9085-C3E4BEB937AF}"/>
            </a:ext>
          </a:extLst>
        </xdr:cNvPr>
        <xdr:cNvSpPr txBox="1"/>
      </xdr:nvSpPr>
      <xdr:spPr>
        <a:xfrm>
          <a:off x="6770080" y="100467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1,264,262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62</xdr:row>
      <xdr:rowOff>16636</xdr:rowOff>
    </xdr:from>
    <xdr:ext cx="690189" cy="259045"/>
    <xdr:sp macro="" textlink="">
      <xdr:nvSpPr>
        <xdr:cNvPr id="259" name="n_4aveValue【橋りょう・トンネル】&#10;一人当たり有形固定資産（償却資産）額">
          <a:extLst>
            <a:ext uri="{FF2B5EF4-FFF2-40B4-BE49-F238E27FC236}">
              <a16:creationId xmlns:a16="http://schemas.microsoft.com/office/drawing/2014/main" id="{058F54A7-72AA-4DDE-B841-4830157A09C5}"/>
            </a:ext>
          </a:extLst>
        </xdr:cNvPr>
        <xdr:cNvSpPr txBox="1"/>
      </xdr:nvSpPr>
      <xdr:spPr>
        <a:xfrm>
          <a:off x="5979505" y="100655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118783</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6D179971-3539-4FE3-AC76-81CC1957C2C1}"/>
            </a:ext>
          </a:extLst>
        </xdr:cNvPr>
        <xdr:cNvSpPr txBox="1"/>
      </xdr:nvSpPr>
      <xdr:spPr>
        <a:xfrm>
          <a:off x="8399995" y="10494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135541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827C2ACC-FE53-4713-B9AD-AA87C1A70692}"/>
            </a:ext>
          </a:extLst>
        </xdr:cNvPr>
        <xdr:cNvSpPr txBox="1"/>
      </xdr:nvSpPr>
      <xdr:spPr>
        <a:xfrm>
          <a:off x="7609420" y="10508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140180</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84B861D0-1FFA-433C-9EA8-83A63405C01A}"/>
            </a:ext>
          </a:extLst>
        </xdr:cNvPr>
        <xdr:cNvSpPr txBox="1"/>
      </xdr:nvSpPr>
      <xdr:spPr>
        <a:xfrm>
          <a:off x="6818845" y="10516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141500</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AA13CD10-6114-4412-99ED-809D1F640543}"/>
            </a:ext>
          </a:extLst>
        </xdr:cNvPr>
        <xdr:cNvSpPr txBox="1"/>
      </xdr:nvSpPr>
      <xdr:spPr>
        <a:xfrm>
          <a:off x="6009220" y="10517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85D1B306-7732-48EE-A898-EBFC4D2E332D}"/>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47AD03F5-C5C7-4A71-AABE-BDFBF459B2B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CF59D6C-388C-45CB-93D5-933DA5AC0C3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AE807458-0C55-42F0-A329-066A89898BF1}"/>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BDCDFED-548E-4D71-A530-3252A15A573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EDA9F95-FDB0-4F04-8CDB-97170AA83E43}"/>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EC1A844-5950-4833-A6D8-721797653615}"/>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875A5EB-3247-4827-B970-E436C5DDF30F}"/>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500A958-BC91-4C28-97F4-84A165FE5162}"/>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1A9EFEB-F887-4350-9A67-7E04C9C618D5}"/>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C8EB18DA-8950-4DD8-AB78-0385D4B60D3D}"/>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90B4B380-E587-48D9-ACBF-C493DB038B58}"/>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7E30A2DC-CF48-46DE-9986-14FCBFFD24C6}"/>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B69946BA-C85B-4724-9F0F-0D2BD271575C}"/>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FD9F9D3C-9C9F-45F8-A71F-442A2A3A18F5}"/>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621373C5-8F0A-4F2F-8F08-7FD0AD636E1B}"/>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BEE5694E-8EF3-439F-BE5E-64498CFE4288}"/>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8F8AF63B-7F07-4B87-88A9-7DC49CC32447}"/>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88CC111B-50E2-4828-888A-EA44A249C2BD}"/>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8A14D568-B92B-4D84-9D1D-695C0678DC61}"/>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68041EA4-7151-49D6-AC8C-705248A8ADC9}"/>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5211AFF4-1FD5-4242-869A-648821542370}"/>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775041C-0127-4BDC-8D9C-574CC6E3D70B}"/>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12FA30-0E49-4E22-BF9C-E13B6B9C797C}"/>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92744528-986D-4BC5-8F3E-009F8C0F9221}"/>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78921</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406BBFE2-6646-4664-ABC2-E2F3FF78FF35}"/>
            </a:ext>
          </a:extLst>
        </xdr:cNvPr>
        <xdr:cNvCxnSpPr/>
      </xdr:nvCxnSpPr>
      <xdr:spPr>
        <a:xfrm flipV="1">
          <a:off x="4180840" y="12718596"/>
          <a:ext cx="0" cy="1375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公営住宅】&#10;有形固定資産減価償却率最小値テキスト">
          <a:extLst>
            <a:ext uri="{FF2B5EF4-FFF2-40B4-BE49-F238E27FC236}">
              <a16:creationId xmlns:a16="http://schemas.microsoft.com/office/drawing/2014/main" id="{54A98AD3-29B7-4884-8A27-735150275821}"/>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10EB0C97-C0C1-40B7-B0CA-5DFB53FBCE6E}"/>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25598</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6388D021-E851-484C-9D7C-6997DDDE905C}"/>
            </a:ext>
          </a:extLst>
        </xdr:cNvPr>
        <xdr:cNvSpPr txBox="1"/>
      </xdr:nvSpPr>
      <xdr:spPr>
        <a:xfrm>
          <a:off x="4219575" y="1250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78921</xdr:rowOff>
    </xdr:from>
    <xdr:to>
      <xdr:col>24</xdr:col>
      <xdr:colOff>152400</xdr:colOff>
      <xdr:row>78</xdr:row>
      <xdr:rowOff>78921</xdr:rowOff>
    </xdr:to>
    <xdr:cxnSp macro="">
      <xdr:nvCxnSpPr>
        <xdr:cNvPr id="293" name="直線コネクタ 292">
          <a:extLst>
            <a:ext uri="{FF2B5EF4-FFF2-40B4-BE49-F238E27FC236}">
              <a16:creationId xmlns:a16="http://schemas.microsoft.com/office/drawing/2014/main" id="{A255693B-5EE1-40F7-A756-D1F9E22F9B69}"/>
            </a:ext>
          </a:extLst>
        </xdr:cNvPr>
        <xdr:cNvCxnSpPr/>
      </xdr:nvCxnSpPr>
      <xdr:spPr>
        <a:xfrm>
          <a:off x="4105275" y="1271859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162033</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393EDB96-B3D4-4151-BB5E-0EE95B758E81}"/>
            </a:ext>
          </a:extLst>
        </xdr:cNvPr>
        <xdr:cNvSpPr txBox="1"/>
      </xdr:nvSpPr>
      <xdr:spPr>
        <a:xfrm>
          <a:off x="4219575" y="134462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139156</xdr:rowOff>
    </xdr:from>
    <xdr:to>
      <xdr:col>24</xdr:col>
      <xdr:colOff>114300</xdr:colOff>
      <xdr:row>84</xdr:row>
      <xdr:rowOff>69306</xdr:rowOff>
    </xdr:to>
    <xdr:sp macro="" textlink="">
      <xdr:nvSpPr>
        <xdr:cNvPr id="295" name="フローチャート: 判断 294">
          <a:extLst>
            <a:ext uri="{FF2B5EF4-FFF2-40B4-BE49-F238E27FC236}">
              <a16:creationId xmlns:a16="http://schemas.microsoft.com/office/drawing/2014/main" id="{16C97A82-31ED-4FB6-AA97-F1867387C66F}"/>
            </a:ext>
          </a:extLst>
        </xdr:cNvPr>
        <xdr:cNvSpPr/>
      </xdr:nvSpPr>
      <xdr:spPr>
        <a:xfrm>
          <a:off x="4124325" y="13591631"/>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99968</xdr:rowOff>
    </xdr:from>
    <xdr:to>
      <xdr:col>20</xdr:col>
      <xdr:colOff>38100</xdr:colOff>
      <xdr:row>84</xdr:row>
      <xdr:rowOff>30118</xdr:rowOff>
    </xdr:to>
    <xdr:sp macro="" textlink="">
      <xdr:nvSpPr>
        <xdr:cNvPr id="296" name="フローチャート: 判断 295">
          <a:extLst>
            <a:ext uri="{FF2B5EF4-FFF2-40B4-BE49-F238E27FC236}">
              <a16:creationId xmlns:a16="http://schemas.microsoft.com/office/drawing/2014/main" id="{F2A563C9-3EB4-4641-A555-F3ABD98327A8}"/>
            </a:ext>
          </a:extLst>
        </xdr:cNvPr>
        <xdr:cNvSpPr/>
      </xdr:nvSpPr>
      <xdr:spPr>
        <a:xfrm>
          <a:off x="3381375" y="1355244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52614</xdr:rowOff>
    </xdr:from>
    <xdr:to>
      <xdr:col>15</xdr:col>
      <xdr:colOff>101600</xdr:colOff>
      <xdr:row>83</xdr:row>
      <xdr:rowOff>154214</xdr:rowOff>
    </xdr:to>
    <xdr:sp macro="" textlink="">
      <xdr:nvSpPr>
        <xdr:cNvPr id="297" name="フローチャート: 判断 296">
          <a:extLst>
            <a:ext uri="{FF2B5EF4-FFF2-40B4-BE49-F238E27FC236}">
              <a16:creationId xmlns:a16="http://schemas.microsoft.com/office/drawing/2014/main" id="{FF8A84B9-4FE6-4BAB-8050-BAD275B2ED5C}"/>
            </a:ext>
          </a:extLst>
        </xdr:cNvPr>
        <xdr:cNvSpPr/>
      </xdr:nvSpPr>
      <xdr:spPr>
        <a:xfrm>
          <a:off x="2571750" y="134987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37919</xdr:rowOff>
    </xdr:from>
    <xdr:to>
      <xdr:col>10</xdr:col>
      <xdr:colOff>165100</xdr:colOff>
      <xdr:row>83</xdr:row>
      <xdr:rowOff>139519</xdr:rowOff>
    </xdr:to>
    <xdr:sp macro="" textlink="">
      <xdr:nvSpPr>
        <xdr:cNvPr id="298" name="フローチャート: 判断 297">
          <a:extLst>
            <a:ext uri="{FF2B5EF4-FFF2-40B4-BE49-F238E27FC236}">
              <a16:creationId xmlns:a16="http://schemas.microsoft.com/office/drawing/2014/main" id="{3DCCDCA1-411B-4390-A111-CB5817216267}"/>
            </a:ext>
          </a:extLst>
        </xdr:cNvPr>
        <xdr:cNvSpPr/>
      </xdr:nvSpPr>
      <xdr:spPr>
        <a:xfrm>
          <a:off x="1781175" y="134872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9" name="フローチャート: 判断 298">
          <a:extLst>
            <a:ext uri="{FF2B5EF4-FFF2-40B4-BE49-F238E27FC236}">
              <a16:creationId xmlns:a16="http://schemas.microsoft.com/office/drawing/2014/main" id="{0EC9652C-E3E6-4127-B45C-A6B4076D8CD8}"/>
            </a:ext>
          </a:extLst>
        </xdr:cNvPr>
        <xdr:cNvSpPr/>
      </xdr:nvSpPr>
      <xdr:spPr>
        <a:xfrm>
          <a:off x="981075" y="13441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7D0E1A3-8710-41EF-B48C-4782D2208312}"/>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4628F05-0874-4021-AD5F-CE61C918E10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80DD7B0-FA64-46E4-BAD0-2CB9E79DBD32}"/>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2A0FB76-135A-4A54-B231-AE5258C10C3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7C3B690-F509-4DDC-BEE3-2CCB30AD65F7}"/>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363</xdr:rowOff>
    </xdr:from>
    <xdr:to>
      <xdr:col>24</xdr:col>
      <xdr:colOff>114300</xdr:colOff>
      <xdr:row>84</xdr:row>
      <xdr:rowOff>101963</xdr:rowOff>
    </xdr:to>
    <xdr:sp macro="" textlink="">
      <xdr:nvSpPr>
        <xdr:cNvPr id="305" name="楕円 304">
          <a:extLst>
            <a:ext uri="{FF2B5EF4-FFF2-40B4-BE49-F238E27FC236}">
              <a16:creationId xmlns:a16="http://schemas.microsoft.com/office/drawing/2014/main" id="{2FEE27EA-554F-47EE-90CA-FBE97C5DBBA9}"/>
            </a:ext>
          </a:extLst>
        </xdr:cNvPr>
        <xdr:cNvSpPr/>
      </xdr:nvSpPr>
      <xdr:spPr>
        <a:xfrm>
          <a:off x="4124325" y="1361158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150240</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3AC86F7D-49BB-4C17-AADF-F0B4F0BFDA83}"/>
            </a:ext>
          </a:extLst>
        </xdr:cNvPr>
        <xdr:cNvSpPr txBox="1"/>
      </xdr:nvSpPr>
      <xdr:spPr>
        <a:xfrm>
          <a:off x="4219575" y="13599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147320</xdr:rowOff>
    </xdr:from>
    <xdr:to>
      <xdr:col>20</xdr:col>
      <xdr:colOff>38100</xdr:colOff>
      <xdr:row>84</xdr:row>
      <xdr:rowOff>77470</xdr:rowOff>
    </xdr:to>
    <xdr:sp macro="" textlink="">
      <xdr:nvSpPr>
        <xdr:cNvPr id="307" name="楕円 306">
          <a:extLst>
            <a:ext uri="{FF2B5EF4-FFF2-40B4-BE49-F238E27FC236}">
              <a16:creationId xmlns:a16="http://schemas.microsoft.com/office/drawing/2014/main" id="{EB4E0589-82CE-43EE-A8D6-C75CC703C428}"/>
            </a:ext>
          </a:extLst>
        </xdr:cNvPr>
        <xdr:cNvSpPr/>
      </xdr:nvSpPr>
      <xdr:spPr>
        <a:xfrm>
          <a:off x="3381375" y="135934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26670</xdr:rowOff>
    </xdr:from>
    <xdr:to>
      <xdr:col>24</xdr:col>
      <xdr:colOff>63500</xdr:colOff>
      <xdr:row>84</xdr:row>
      <xdr:rowOff>51163</xdr:rowOff>
    </xdr:to>
    <xdr:cxnSp macro="">
      <xdr:nvCxnSpPr>
        <xdr:cNvPr id="308" name="直線コネクタ 307">
          <a:extLst>
            <a:ext uri="{FF2B5EF4-FFF2-40B4-BE49-F238E27FC236}">
              <a16:creationId xmlns:a16="http://schemas.microsoft.com/office/drawing/2014/main" id="{93CF52AB-B161-437E-AADE-6D2233FE9634}"/>
            </a:ext>
          </a:extLst>
        </xdr:cNvPr>
        <xdr:cNvCxnSpPr/>
      </xdr:nvCxnSpPr>
      <xdr:spPr>
        <a:xfrm>
          <a:off x="3429000" y="13641070"/>
          <a:ext cx="75247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363</xdr:rowOff>
    </xdr:from>
    <xdr:to>
      <xdr:col>15</xdr:col>
      <xdr:colOff>101600</xdr:colOff>
      <xdr:row>84</xdr:row>
      <xdr:rowOff>101963</xdr:rowOff>
    </xdr:to>
    <xdr:sp macro="" textlink="">
      <xdr:nvSpPr>
        <xdr:cNvPr id="309" name="楕円 308">
          <a:extLst>
            <a:ext uri="{FF2B5EF4-FFF2-40B4-BE49-F238E27FC236}">
              <a16:creationId xmlns:a16="http://schemas.microsoft.com/office/drawing/2014/main" id="{AE8EC452-7830-491A-B720-ABAD75CF50E6}"/>
            </a:ext>
          </a:extLst>
        </xdr:cNvPr>
        <xdr:cNvSpPr/>
      </xdr:nvSpPr>
      <xdr:spPr>
        <a:xfrm>
          <a:off x="2571750" y="1361158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26670</xdr:rowOff>
    </xdr:from>
    <xdr:to>
      <xdr:col>19</xdr:col>
      <xdr:colOff>177800</xdr:colOff>
      <xdr:row>84</xdr:row>
      <xdr:rowOff>51163</xdr:rowOff>
    </xdr:to>
    <xdr:cxnSp macro="">
      <xdr:nvCxnSpPr>
        <xdr:cNvPr id="310" name="直線コネクタ 309">
          <a:extLst>
            <a:ext uri="{FF2B5EF4-FFF2-40B4-BE49-F238E27FC236}">
              <a16:creationId xmlns:a16="http://schemas.microsoft.com/office/drawing/2014/main" id="{E3AC89F1-8212-44FF-8DDA-077FC3B68D13}"/>
            </a:ext>
          </a:extLst>
        </xdr:cNvPr>
        <xdr:cNvCxnSpPr/>
      </xdr:nvCxnSpPr>
      <xdr:spPr>
        <a:xfrm flipV="1">
          <a:off x="2619375" y="13641070"/>
          <a:ext cx="809625"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109764</xdr:rowOff>
    </xdr:from>
    <xdr:to>
      <xdr:col>10</xdr:col>
      <xdr:colOff>165100</xdr:colOff>
      <xdr:row>85</xdr:row>
      <xdr:rowOff>39914</xdr:rowOff>
    </xdr:to>
    <xdr:sp macro="" textlink="">
      <xdr:nvSpPr>
        <xdr:cNvPr id="311" name="楕円 310">
          <a:extLst>
            <a:ext uri="{FF2B5EF4-FFF2-40B4-BE49-F238E27FC236}">
              <a16:creationId xmlns:a16="http://schemas.microsoft.com/office/drawing/2014/main" id="{71CC5DC7-686A-4F36-95B6-5E96238EEC2F}"/>
            </a:ext>
          </a:extLst>
        </xdr:cNvPr>
        <xdr:cNvSpPr/>
      </xdr:nvSpPr>
      <xdr:spPr>
        <a:xfrm>
          <a:off x="1781175" y="137178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51163</xdr:rowOff>
    </xdr:from>
    <xdr:to>
      <xdr:col>15</xdr:col>
      <xdr:colOff>50800</xdr:colOff>
      <xdr:row>84</xdr:row>
      <xdr:rowOff>160564</xdr:rowOff>
    </xdr:to>
    <xdr:cxnSp macro="">
      <xdr:nvCxnSpPr>
        <xdr:cNvPr id="312" name="直線コネクタ 311">
          <a:extLst>
            <a:ext uri="{FF2B5EF4-FFF2-40B4-BE49-F238E27FC236}">
              <a16:creationId xmlns:a16="http://schemas.microsoft.com/office/drawing/2014/main" id="{C40E8995-FCA6-4E32-A78B-A4F4C2CF53FC}"/>
            </a:ext>
          </a:extLst>
        </xdr:cNvPr>
        <xdr:cNvCxnSpPr/>
      </xdr:nvCxnSpPr>
      <xdr:spPr>
        <a:xfrm flipV="1">
          <a:off x="1828800" y="13659213"/>
          <a:ext cx="790575" cy="115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75474</xdr:rowOff>
    </xdr:from>
    <xdr:to>
      <xdr:col>6</xdr:col>
      <xdr:colOff>38100</xdr:colOff>
      <xdr:row>85</xdr:row>
      <xdr:rowOff>5624</xdr:rowOff>
    </xdr:to>
    <xdr:sp macro="" textlink="">
      <xdr:nvSpPr>
        <xdr:cNvPr id="313" name="楕円 312">
          <a:extLst>
            <a:ext uri="{FF2B5EF4-FFF2-40B4-BE49-F238E27FC236}">
              <a16:creationId xmlns:a16="http://schemas.microsoft.com/office/drawing/2014/main" id="{048607E4-6DD7-48CF-B553-0DCDB65193CD}"/>
            </a:ext>
          </a:extLst>
        </xdr:cNvPr>
        <xdr:cNvSpPr/>
      </xdr:nvSpPr>
      <xdr:spPr>
        <a:xfrm>
          <a:off x="981075" y="136866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126274</xdr:rowOff>
    </xdr:from>
    <xdr:to>
      <xdr:col>10</xdr:col>
      <xdr:colOff>114300</xdr:colOff>
      <xdr:row>84</xdr:row>
      <xdr:rowOff>160564</xdr:rowOff>
    </xdr:to>
    <xdr:cxnSp macro="">
      <xdr:nvCxnSpPr>
        <xdr:cNvPr id="314" name="直線コネクタ 313">
          <a:extLst>
            <a:ext uri="{FF2B5EF4-FFF2-40B4-BE49-F238E27FC236}">
              <a16:creationId xmlns:a16="http://schemas.microsoft.com/office/drawing/2014/main" id="{667C35AF-CA35-4255-A5D2-E69F824F3885}"/>
            </a:ext>
          </a:extLst>
        </xdr:cNvPr>
        <xdr:cNvCxnSpPr/>
      </xdr:nvCxnSpPr>
      <xdr:spPr>
        <a:xfrm>
          <a:off x="1028700" y="13734324"/>
          <a:ext cx="800100" cy="40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46645</xdr:rowOff>
    </xdr:from>
    <xdr:ext cx="405111" cy="259045"/>
    <xdr:sp macro="" textlink="">
      <xdr:nvSpPr>
        <xdr:cNvPr id="315" name="n_1aveValue【公営住宅】&#10;有形固定資産減価償却率">
          <a:extLst>
            <a:ext uri="{FF2B5EF4-FFF2-40B4-BE49-F238E27FC236}">
              <a16:creationId xmlns:a16="http://schemas.microsoft.com/office/drawing/2014/main" id="{F8E175C4-6F82-4CDD-A997-99C66EDE684F}"/>
            </a:ext>
          </a:extLst>
        </xdr:cNvPr>
        <xdr:cNvSpPr txBox="1"/>
      </xdr:nvSpPr>
      <xdr:spPr>
        <a:xfrm>
          <a:off x="3239144" y="1333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170741</xdr:rowOff>
    </xdr:from>
    <xdr:ext cx="405111" cy="259045"/>
    <xdr:sp macro="" textlink="">
      <xdr:nvSpPr>
        <xdr:cNvPr id="316" name="n_2aveValue【公営住宅】&#10;有形固定資産減価償却率">
          <a:extLst>
            <a:ext uri="{FF2B5EF4-FFF2-40B4-BE49-F238E27FC236}">
              <a16:creationId xmlns:a16="http://schemas.microsoft.com/office/drawing/2014/main" id="{37BFA954-25FE-469F-AD82-5454B43276B0}"/>
            </a:ext>
          </a:extLst>
        </xdr:cNvPr>
        <xdr:cNvSpPr txBox="1"/>
      </xdr:nvSpPr>
      <xdr:spPr>
        <a:xfrm>
          <a:off x="2439044" y="1328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156046</xdr:rowOff>
    </xdr:from>
    <xdr:ext cx="405111" cy="259045"/>
    <xdr:sp macro="" textlink="">
      <xdr:nvSpPr>
        <xdr:cNvPr id="317" name="n_3aveValue【公営住宅】&#10;有形固定資産減価償却率">
          <a:extLst>
            <a:ext uri="{FF2B5EF4-FFF2-40B4-BE49-F238E27FC236}">
              <a16:creationId xmlns:a16="http://schemas.microsoft.com/office/drawing/2014/main" id="{9E3D715A-B478-4237-AB0C-AA97409C6AC4}"/>
            </a:ext>
          </a:extLst>
        </xdr:cNvPr>
        <xdr:cNvSpPr txBox="1"/>
      </xdr:nvSpPr>
      <xdr:spPr>
        <a:xfrm>
          <a:off x="1648469" y="13284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8" name="n_4aveValue【公営住宅】&#10;有形固定資産減価償却率">
          <a:extLst>
            <a:ext uri="{FF2B5EF4-FFF2-40B4-BE49-F238E27FC236}">
              <a16:creationId xmlns:a16="http://schemas.microsoft.com/office/drawing/2014/main" id="{22DAB35F-2308-434C-8A1D-2A7E60BC7143}"/>
            </a:ext>
          </a:extLst>
        </xdr:cNvPr>
        <xdr:cNvSpPr txBox="1"/>
      </xdr:nvSpPr>
      <xdr:spPr>
        <a:xfrm>
          <a:off x="8483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68597</xdr:rowOff>
    </xdr:from>
    <xdr:ext cx="405111" cy="259045"/>
    <xdr:sp macro="" textlink="">
      <xdr:nvSpPr>
        <xdr:cNvPr id="319" name="n_1mainValue【公営住宅】&#10;有形固定資産減価償却率">
          <a:extLst>
            <a:ext uri="{FF2B5EF4-FFF2-40B4-BE49-F238E27FC236}">
              <a16:creationId xmlns:a16="http://schemas.microsoft.com/office/drawing/2014/main" id="{0A32CF3A-A563-47B7-83EC-D80422AB2B28}"/>
            </a:ext>
          </a:extLst>
        </xdr:cNvPr>
        <xdr:cNvSpPr txBox="1"/>
      </xdr:nvSpPr>
      <xdr:spPr>
        <a:xfrm>
          <a:off x="3239144"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93090</xdr:rowOff>
    </xdr:from>
    <xdr:ext cx="405111" cy="259045"/>
    <xdr:sp macro="" textlink="">
      <xdr:nvSpPr>
        <xdr:cNvPr id="320" name="n_2mainValue【公営住宅】&#10;有形固定資産減価償却率">
          <a:extLst>
            <a:ext uri="{FF2B5EF4-FFF2-40B4-BE49-F238E27FC236}">
              <a16:creationId xmlns:a16="http://schemas.microsoft.com/office/drawing/2014/main" id="{835398E2-50DB-4B6C-A761-F4E9152AE825}"/>
            </a:ext>
          </a:extLst>
        </xdr:cNvPr>
        <xdr:cNvSpPr txBox="1"/>
      </xdr:nvSpPr>
      <xdr:spPr>
        <a:xfrm>
          <a:off x="2439044" y="13704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31041</xdr:rowOff>
    </xdr:from>
    <xdr:ext cx="405111" cy="259045"/>
    <xdr:sp macro="" textlink="">
      <xdr:nvSpPr>
        <xdr:cNvPr id="321" name="n_3mainValue【公営住宅】&#10;有形固定資産減価償却率">
          <a:extLst>
            <a:ext uri="{FF2B5EF4-FFF2-40B4-BE49-F238E27FC236}">
              <a16:creationId xmlns:a16="http://schemas.microsoft.com/office/drawing/2014/main" id="{10ECA96D-434F-4432-B3D9-D402C57523DB}"/>
            </a:ext>
          </a:extLst>
        </xdr:cNvPr>
        <xdr:cNvSpPr txBox="1"/>
      </xdr:nvSpPr>
      <xdr:spPr>
        <a:xfrm>
          <a:off x="1648469" y="13801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168201</xdr:rowOff>
    </xdr:from>
    <xdr:ext cx="405111" cy="259045"/>
    <xdr:sp macro="" textlink="">
      <xdr:nvSpPr>
        <xdr:cNvPr id="322" name="n_4mainValue【公営住宅】&#10;有形固定資産減価償却率">
          <a:extLst>
            <a:ext uri="{FF2B5EF4-FFF2-40B4-BE49-F238E27FC236}">
              <a16:creationId xmlns:a16="http://schemas.microsoft.com/office/drawing/2014/main" id="{FB3EB4E7-D17B-4672-A16C-198DB0D19849}"/>
            </a:ext>
          </a:extLst>
        </xdr:cNvPr>
        <xdr:cNvSpPr txBox="1"/>
      </xdr:nvSpPr>
      <xdr:spPr>
        <a:xfrm>
          <a:off x="848369" y="1377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FECA9878-D69E-4D41-9482-3D89D066A03D}"/>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FC0DAE26-6708-44A7-BAE1-31A65AE121B1}"/>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89DB030F-6914-4D91-B57C-427CE40003D6}"/>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E223754F-4E88-4CA7-A372-0D92DA8A16FF}"/>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8CF8FE44-57B2-4EBE-9E6D-3A235A07C849}"/>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245CDF6-E864-469E-A4FD-389F4ABE48C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154708B4-D9C7-4E90-9ABA-7F25CA5DD49B}"/>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3D6096C8-3107-40C2-92F5-EF50F4A70BEF}"/>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C79AF619-722B-4AED-8893-3985EA351EC1}"/>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8BF93789-8E10-4877-8355-97E1EE592660}"/>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3" name="直線コネクタ 332">
          <a:extLst>
            <a:ext uri="{FF2B5EF4-FFF2-40B4-BE49-F238E27FC236}">
              <a16:creationId xmlns:a16="http://schemas.microsoft.com/office/drawing/2014/main" id="{1DB036FB-74F5-4567-82A8-0DFCFED91426}"/>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4" name="テキスト ボックス 333">
          <a:extLst>
            <a:ext uri="{FF2B5EF4-FFF2-40B4-BE49-F238E27FC236}">
              <a16:creationId xmlns:a16="http://schemas.microsoft.com/office/drawing/2014/main" id="{85FA1393-C6C5-4B1B-B454-A0E54D66FF7E}"/>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5" name="直線コネクタ 334">
          <a:extLst>
            <a:ext uri="{FF2B5EF4-FFF2-40B4-BE49-F238E27FC236}">
              <a16:creationId xmlns:a16="http://schemas.microsoft.com/office/drawing/2014/main" id="{CC2EF61F-AAB8-48A8-B685-7424820B2C73}"/>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6" name="テキスト ボックス 335">
          <a:extLst>
            <a:ext uri="{FF2B5EF4-FFF2-40B4-BE49-F238E27FC236}">
              <a16:creationId xmlns:a16="http://schemas.microsoft.com/office/drawing/2014/main" id="{13450270-1A7D-4F04-ACC7-2A7484FBAA97}"/>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7" name="直線コネクタ 336">
          <a:extLst>
            <a:ext uri="{FF2B5EF4-FFF2-40B4-BE49-F238E27FC236}">
              <a16:creationId xmlns:a16="http://schemas.microsoft.com/office/drawing/2014/main" id="{1CDEA6A4-BF22-4B87-B8A1-02BE67037E89}"/>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8" name="テキスト ボックス 337">
          <a:extLst>
            <a:ext uri="{FF2B5EF4-FFF2-40B4-BE49-F238E27FC236}">
              <a16:creationId xmlns:a16="http://schemas.microsoft.com/office/drawing/2014/main" id="{B5D14DDE-89DE-48D8-BD44-B82B7BC88F9B}"/>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9" name="直線コネクタ 338">
          <a:extLst>
            <a:ext uri="{FF2B5EF4-FFF2-40B4-BE49-F238E27FC236}">
              <a16:creationId xmlns:a16="http://schemas.microsoft.com/office/drawing/2014/main" id="{ED84F3AD-EDD7-4EBD-AF8C-3C4D778E7552}"/>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0" name="テキスト ボックス 339">
          <a:extLst>
            <a:ext uri="{FF2B5EF4-FFF2-40B4-BE49-F238E27FC236}">
              <a16:creationId xmlns:a16="http://schemas.microsoft.com/office/drawing/2014/main" id="{AB30D209-EE94-4137-877F-370BAABAAC7C}"/>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1" name="直線コネクタ 340">
          <a:extLst>
            <a:ext uri="{FF2B5EF4-FFF2-40B4-BE49-F238E27FC236}">
              <a16:creationId xmlns:a16="http://schemas.microsoft.com/office/drawing/2014/main" id="{ACBBE9D0-F4CD-4051-8730-37932A30DA16}"/>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2" name="テキスト ボックス 341">
          <a:extLst>
            <a:ext uri="{FF2B5EF4-FFF2-40B4-BE49-F238E27FC236}">
              <a16:creationId xmlns:a16="http://schemas.microsoft.com/office/drawing/2014/main" id="{20BBC407-404C-443A-96EC-FF10490EC611}"/>
            </a:ext>
          </a:extLst>
        </xdr:cNvPr>
        <xdr:cNvSpPr txBox="1"/>
      </xdr:nvSpPr>
      <xdr:spPr>
        <a:xfrm>
          <a:off x="5478976"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3" name="直線コネクタ 342">
          <a:extLst>
            <a:ext uri="{FF2B5EF4-FFF2-40B4-BE49-F238E27FC236}">
              <a16:creationId xmlns:a16="http://schemas.microsoft.com/office/drawing/2014/main" id="{91585175-3823-440B-AB5D-5D6F9E166A77}"/>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4" name="テキスト ボックス 343">
          <a:extLst>
            <a:ext uri="{FF2B5EF4-FFF2-40B4-BE49-F238E27FC236}">
              <a16:creationId xmlns:a16="http://schemas.microsoft.com/office/drawing/2014/main" id="{4CA0B0EF-D6A7-4096-9C5E-DF253E37786D}"/>
            </a:ext>
          </a:extLst>
        </xdr:cNvPr>
        <xdr:cNvSpPr txBox="1"/>
      </xdr:nvSpPr>
      <xdr:spPr>
        <a:xfrm>
          <a:off x="5478976"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C7283356-865A-4B95-8ECE-2B27AF122D85}"/>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92B6F90A-53F8-42DB-AB79-3A5FE73DB34D}"/>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B730DA66-7CEB-42FA-9C1A-56131FA377B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170470</xdr:rowOff>
    </xdr:from>
    <xdr:to>
      <xdr:col>54</xdr:col>
      <xdr:colOff>189865</xdr:colOff>
      <xdr:row>86</xdr:row>
      <xdr:rowOff>93835</xdr:rowOff>
    </xdr:to>
    <xdr:cxnSp macro="">
      <xdr:nvCxnSpPr>
        <xdr:cNvPr id="348" name="直線コネクタ 347">
          <a:extLst>
            <a:ext uri="{FF2B5EF4-FFF2-40B4-BE49-F238E27FC236}">
              <a16:creationId xmlns:a16="http://schemas.microsoft.com/office/drawing/2014/main" id="{CF643147-0494-43AA-851C-812670494D52}"/>
            </a:ext>
          </a:extLst>
        </xdr:cNvPr>
        <xdr:cNvCxnSpPr/>
      </xdr:nvCxnSpPr>
      <xdr:spPr>
        <a:xfrm flipV="1">
          <a:off x="9429115" y="12638695"/>
          <a:ext cx="0" cy="1390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97662</xdr:rowOff>
    </xdr:from>
    <xdr:ext cx="469744" cy="259045"/>
    <xdr:sp macro="" textlink="">
      <xdr:nvSpPr>
        <xdr:cNvPr id="349" name="【公営住宅】&#10;一人当たり面積最小値テキスト">
          <a:extLst>
            <a:ext uri="{FF2B5EF4-FFF2-40B4-BE49-F238E27FC236}">
              <a16:creationId xmlns:a16="http://schemas.microsoft.com/office/drawing/2014/main" id="{242CA8AE-5EE8-4B97-9AAF-B0164A76BDDA}"/>
            </a:ext>
          </a:extLst>
        </xdr:cNvPr>
        <xdr:cNvSpPr txBox="1"/>
      </xdr:nvSpPr>
      <xdr:spPr>
        <a:xfrm>
          <a:off x="9467850" y="1403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93835</xdr:rowOff>
    </xdr:from>
    <xdr:to>
      <xdr:col>55</xdr:col>
      <xdr:colOff>88900</xdr:colOff>
      <xdr:row>86</xdr:row>
      <xdr:rowOff>93835</xdr:rowOff>
    </xdr:to>
    <xdr:cxnSp macro="">
      <xdr:nvCxnSpPr>
        <xdr:cNvPr id="350" name="直線コネクタ 349">
          <a:extLst>
            <a:ext uri="{FF2B5EF4-FFF2-40B4-BE49-F238E27FC236}">
              <a16:creationId xmlns:a16="http://schemas.microsoft.com/office/drawing/2014/main" id="{912A8600-D4D1-495D-9A60-34E71EBB6603}"/>
            </a:ext>
          </a:extLst>
        </xdr:cNvPr>
        <xdr:cNvCxnSpPr/>
      </xdr:nvCxnSpPr>
      <xdr:spPr>
        <a:xfrm>
          <a:off x="9363075" y="1402891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117147</xdr:rowOff>
    </xdr:from>
    <xdr:ext cx="534377" cy="259045"/>
    <xdr:sp macro="" textlink="">
      <xdr:nvSpPr>
        <xdr:cNvPr id="351" name="【公営住宅】&#10;一人当たり面積最大値テキスト">
          <a:extLst>
            <a:ext uri="{FF2B5EF4-FFF2-40B4-BE49-F238E27FC236}">
              <a16:creationId xmlns:a16="http://schemas.microsoft.com/office/drawing/2014/main" id="{995D276D-48E2-42AD-A2D1-2E3207FB16D9}"/>
            </a:ext>
          </a:extLst>
        </xdr:cNvPr>
        <xdr:cNvSpPr txBox="1"/>
      </xdr:nvSpPr>
      <xdr:spPr>
        <a:xfrm>
          <a:off x="9467850" y="12432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170470</xdr:rowOff>
    </xdr:from>
    <xdr:to>
      <xdr:col>55</xdr:col>
      <xdr:colOff>88900</xdr:colOff>
      <xdr:row>77</xdr:row>
      <xdr:rowOff>170470</xdr:rowOff>
    </xdr:to>
    <xdr:cxnSp macro="">
      <xdr:nvCxnSpPr>
        <xdr:cNvPr id="352" name="直線コネクタ 351">
          <a:extLst>
            <a:ext uri="{FF2B5EF4-FFF2-40B4-BE49-F238E27FC236}">
              <a16:creationId xmlns:a16="http://schemas.microsoft.com/office/drawing/2014/main" id="{A36B13C5-3760-44B0-A816-69B06F02513C}"/>
            </a:ext>
          </a:extLst>
        </xdr:cNvPr>
        <xdr:cNvCxnSpPr/>
      </xdr:nvCxnSpPr>
      <xdr:spPr>
        <a:xfrm>
          <a:off x="9363075" y="1263869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119651</xdr:rowOff>
    </xdr:from>
    <xdr:ext cx="469744" cy="259045"/>
    <xdr:sp macro="" textlink="">
      <xdr:nvSpPr>
        <xdr:cNvPr id="353" name="【公営住宅】&#10;一人当たり面積平均値テキスト">
          <a:extLst>
            <a:ext uri="{FF2B5EF4-FFF2-40B4-BE49-F238E27FC236}">
              <a16:creationId xmlns:a16="http://schemas.microsoft.com/office/drawing/2014/main" id="{2FC22DE8-ADEE-4517-96F7-7E32E49694A1}"/>
            </a:ext>
          </a:extLst>
        </xdr:cNvPr>
        <xdr:cNvSpPr txBox="1"/>
      </xdr:nvSpPr>
      <xdr:spPr>
        <a:xfrm>
          <a:off x="9467850" y="13734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54" name="フローチャート: 判断 353">
          <a:extLst>
            <a:ext uri="{FF2B5EF4-FFF2-40B4-BE49-F238E27FC236}">
              <a16:creationId xmlns:a16="http://schemas.microsoft.com/office/drawing/2014/main" id="{1FC6A567-F646-4D45-B7FD-9A402B07F991}"/>
            </a:ext>
          </a:extLst>
        </xdr:cNvPr>
        <xdr:cNvSpPr/>
      </xdr:nvSpPr>
      <xdr:spPr>
        <a:xfrm>
          <a:off x="9401175" y="13755624"/>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157118</xdr:rowOff>
    </xdr:from>
    <xdr:to>
      <xdr:col>50</xdr:col>
      <xdr:colOff>165100</xdr:colOff>
      <xdr:row>85</xdr:row>
      <xdr:rowOff>87268</xdr:rowOff>
    </xdr:to>
    <xdr:sp macro="" textlink="">
      <xdr:nvSpPr>
        <xdr:cNvPr id="355" name="フローチャート: 判断 354">
          <a:extLst>
            <a:ext uri="{FF2B5EF4-FFF2-40B4-BE49-F238E27FC236}">
              <a16:creationId xmlns:a16="http://schemas.microsoft.com/office/drawing/2014/main" id="{50A570C9-165D-4ADB-B8BE-6F9E75356AC6}"/>
            </a:ext>
          </a:extLst>
        </xdr:cNvPr>
        <xdr:cNvSpPr/>
      </xdr:nvSpPr>
      <xdr:spPr>
        <a:xfrm>
          <a:off x="8639175" y="1377151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24747</xdr:rowOff>
    </xdr:from>
    <xdr:to>
      <xdr:col>46</xdr:col>
      <xdr:colOff>38100</xdr:colOff>
      <xdr:row>85</xdr:row>
      <xdr:rowOff>126347</xdr:rowOff>
    </xdr:to>
    <xdr:sp macro="" textlink="">
      <xdr:nvSpPr>
        <xdr:cNvPr id="356" name="フローチャート: 判断 355">
          <a:extLst>
            <a:ext uri="{FF2B5EF4-FFF2-40B4-BE49-F238E27FC236}">
              <a16:creationId xmlns:a16="http://schemas.microsoft.com/office/drawing/2014/main" id="{566BB96E-F9F6-4A5C-ADC2-750450A64ECE}"/>
            </a:ext>
          </a:extLst>
        </xdr:cNvPr>
        <xdr:cNvSpPr/>
      </xdr:nvSpPr>
      <xdr:spPr>
        <a:xfrm>
          <a:off x="7839075" y="1380107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58601</xdr:rowOff>
    </xdr:from>
    <xdr:to>
      <xdr:col>41</xdr:col>
      <xdr:colOff>101600</xdr:colOff>
      <xdr:row>85</xdr:row>
      <xdr:rowOff>160201</xdr:rowOff>
    </xdr:to>
    <xdr:sp macro="" textlink="">
      <xdr:nvSpPr>
        <xdr:cNvPr id="357" name="フローチャート: 判断 356">
          <a:extLst>
            <a:ext uri="{FF2B5EF4-FFF2-40B4-BE49-F238E27FC236}">
              <a16:creationId xmlns:a16="http://schemas.microsoft.com/office/drawing/2014/main" id="{DD882755-98AD-44D6-80AF-0F68ECCC5B04}"/>
            </a:ext>
          </a:extLst>
        </xdr:cNvPr>
        <xdr:cNvSpPr/>
      </xdr:nvSpPr>
      <xdr:spPr>
        <a:xfrm>
          <a:off x="7029450" y="138317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109438</xdr:rowOff>
    </xdr:from>
    <xdr:to>
      <xdr:col>36</xdr:col>
      <xdr:colOff>165100</xdr:colOff>
      <xdr:row>84</xdr:row>
      <xdr:rowOff>39588</xdr:rowOff>
    </xdr:to>
    <xdr:sp macro="" textlink="">
      <xdr:nvSpPr>
        <xdr:cNvPr id="358" name="フローチャート: 判断 357">
          <a:extLst>
            <a:ext uri="{FF2B5EF4-FFF2-40B4-BE49-F238E27FC236}">
              <a16:creationId xmlns:a16="http://schemas.microsoft.com/office/drawing/2014/main" id="{BB2CFFAB-5285-475E-8D59-4B04AEFCEBAD}"/>
            </a:ext>
          </a:extLst>
        </xdr:cNvPr>
        <xdr:cNvSpPr/>
      </xdr:nvSpPr>
      <xdr:spPr>
        <a:xfrm>
          <a:off x="6238875" y="135555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773FF64-5F20-4C3E-893E-00F6D00D2A7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A7EA887-4424-4A1A-9561-D9F95C92E16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50770214-20BD-4C80-944E-5E50A93FC3B1}"/>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D3736F14-7482-4441-BCE5-614CE9F9AE3C}"/>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19790BEA-394F-41D4-ABD1-19D87802A399}"/>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70467</xdr:rowOff>
    </xdr:from>
    <xdr:to>
      <xdr:col>55</xdr:col>
      <xdr:colOff>50800</xdr:colOff>
      <xdr:row>85</xdr:row>
      <xdr:rowOff>617</xdr:rowOff>
    </xdr:to>
    <xdr:sp macro="" textlink="">
      <xdr:nvSpPr>
        <xdr:cNvPr id="364" name="楕円 363">
          <a:extLst>
            <a:ext uri="{FF2B5EF4-FFF2-40B4-BE49-F238E27FC236}">
              <a16:creationId xmlns:a16="http://schemas.microsoft.com/office/drawing/2014/main" id="{8A15A5D4-9901-4C3F-BF29-743DA103C5CC}"/>
            </a:ext>
          </a:extLst>
        </xdr:cNvPr>
        <xdr:cNvSpPr/>
      </xdr:nvSpPr>
      <xdr:spPr>
        <a:xfrm>
          <a:off x="9401175" y="1367851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93344</xdr:rowOff>
    </xdr:from>
    <xdr:ext cx="469744" cy="259045"/>
    <xdr:sp macro="" textlink="">
      <xdr:nvSpPr>
        <xdr:cNvPr id="365" name="【公営住宅】&#10;一人当たり面積該当値テキスト">
          <a:extLst>
            <a:ext uri="{FF2B5EF4-FFF2-40B4-BE49-F238E27FC236}">
              <a16:creationId xmlns:a16="http://schemas.microsoft.com/office/drawing/2014/main" id="{0885C9F3-6239-4737-973A-74A51664D5DF}"/>
            </a:ext>
          </a:extLst>
        </xdr:cNvPr>
        <xdr:cNvSpPr txBox="1"/>
      </xdr:nvSpPr>
      <xdr:spPr>
        <a:xfrm>
          <a:off x="9467850" y="1354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77651</xdr:rowOff>
    </xdr:from>
    <xdr:to>
      <xdr:col>50</xdr:col>
      <xdr:colOff>165100</xdr:colOff>
      <xdr:row>85</xdr:row>
      <xdr:rowOff>7801</xdr:rowOff>
    </xdr:to>
    <xdr:sp macro="" textlink="">
      <xdr:nvSpPr>
        <xdr:cNvPr id="366" name="楕円 365">
          <a:extLst>
            <a:ext uri="{FF2B5EF4-FFF2-40B4-BE49-F238E27FC236}">
              <a16:creationId xmlns:a16="http://schemas.microsoft.com/office/drawing/2014/main" id="{E7DBDCED-4EE6-44DE-A8D2-85C199D2C199}"/>
            </a:ext>
          </a:extLst>
        </xdr:cNvPr>
        <xdr:cNvSpPr/>
      </xdr:nvSpPr>
      <xdr:spPr>
        <a:xfrm>
          <a:off x="8639175" y="136888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121267</xdr:rowOff>
    </xdr:from>
    <xdr:to>
      <xdr:col>55</xdr:col>
      <xdr:colOff>0</xdr:colOff>
      <xdr:row>84</xdr:row>
      <xdr:rowOff>128451</xdr:rowOff>
    </xdr:to>
    <xdr:cxnSp macro="">
      <xdr:nvCxnSpPr>
        <xdr:cNvPr id="367" name="直線コネクタ 366">
          <a:extLst>
            <a:ext uri="{FF2B5EF4-FFF2-40B4-BE49-F238E27FC236}">
              <a16:creationId xmlns:a16="http://schemas.microsoft.com/office/drawing/2014/main" id="{DBB04BFA-9DDC-4E15-8C59-629C35AB2468}"/>
            </a:ext>
          </a:extLst>
        </xdr:cNvPr>
        <xdr:cNvCxnSpPr/>
      </xdr:nvCxnSpPr>
      <xdr:spPr>
        <a:xfrm flipV="1">
          <a:off x="8686800" y="13735667"/>
          <a:ext cx="742950" cy="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81462</xdr:rowOff>
    </xdr:from>
    <xdr:to>
      <xdr:col>46</xdr:col>
      <xdr:colOff>38100</xdr:colOff>
      <xdr:row>85</xdr:row>
      <xdr:rowOff>11612</xdr:rowOff>
    </xdr:to>
    <xdr:sp macro="" textlink="">
      <xdr:nvSpPr>
        <xdr:cNvPr id="368" name="楕円 367">
          <a:extLst>
            <a:ext uri="{FF2B5EF4-FFF2-40B4-BE49-F238E27FC236}">
              <a16:creationId xmlns:a16="http://schemas.microsoft.com/office/drawing/2014/main" id="{4E98819B-ACD8-455D-9E04-92220C9AC520}"/>
            </a:ext>
          </a:extLst>
        </xdr:cNvPr>
        <xdr:cNvSpPr/>
      </xdr:nvSpPr>
      <xdr:spPr>
        <a:xfrm>
          <a:off x="7839075" y="1369586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128451</xdr:rowOff>
    </xdr:from>
    <xdr:to>
      <xdr:col>50</xdr:col>
      <xdr:colOff>114300</xdr:colOff>
      <xdr:row>84</xdr:row>
      <xdr:rowOff>132262</xdr:rowOff>
    </xdr:to>
    <xdr:cxnSp macro="">
      <xdr:nvCxnSpPr>
        <xdr:cNvPr id="369" name="直線コネクタ 368">
          <a:extLst>
            <a:ext uri="{FF2B5EF4-FFF2-40B4-BE49-F238E27FC236}">
              <a16:creationId xmlns:a16="http://schemas.microsoft.com/office/drawing/2014/main" id="{93F0B28D-988B-4E38-A787-89292FA734DE}"/>
            </a:ext>
          </a:extLst>
        </xdr:cNvPr>
        <xdr:cNvCxnSpPr/>
      </xdr:nvCxnSpPr>
      <xdr:spPr>
        <a:xfrm flipV="1">
          <a:off x="7886700" y="13736501"/>
          <a:ext cx="800100"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108676</xdr:rowOff>
    </xdr:from>
    <xdr:to>
      <xdr:col>41</xdr:col>
      <xdr:colOff>101600</xdr:colOff>
      <xdr:row>85</xdr:row>
      <xdr:rowOff>38826</xdr:rowOff>
    </xdr:to>
    <xdr:sp macro="" textlink="">
      <xdr:nvSpPr>
        <xdr:cNvPr id="370" name="楕円 369">
          <a:extLst>
            <a:ext uri="{FF2B5EF4-FFF2-40B4-BE49-F238E27FC236}">
              <a16:creationId xmlns:a16="http://schemas.microsoft.com/office/drawing/2014/main" id="{13C3E10C-52DD-4800-B1E9-3D63A5B70A2B}"/>
            </a:ext>
          </a:extLst>
        </xdr:cNvPr>
        <xdr:cNvSpPr/>
      </xdr:nvSpPr>
      <xdr:spPr>
        <a:xfrm>
          <a:off x="7029450" y="1371672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132262</xdr:rowOff>
    </xdr:from>
    <xdr:to>
      <xdr:col>45</xdr:col>
      <xdr:colOff>177800</xdr:colOff>
      <xdr:row>84</xdr:row>
      <xdr:rowOff>159476</xdr:rowOff>
    </xdr:to>
    <xdr:cxnSp macro="">
      <xdr:nvCxnSpPr>
        <xdr:cNvPr id="371" name="直線コネクタ 370">
          <a:extLst>
            <a:ext uri="{FF2B5EF4-FFF2-40B4-BE49-F238E27FC236}">
              <a16:creationId xmlns:a16="http://schemas.microsoft.com/office/drawing/2014/main" id="{C59D7E15-95B4-4047-8A29-EF2413F4C850}"/>
            </a:ext>
          </a:extLst>
        </xdr:cNvPr>
        <xdr:cNvCxnSpPr/>
      </xdr:nvCxnSpPr>
      <xdr:spPr>
        <a:xfrm flipV="1">
          <a:off x="7077075" y="13743487"/>
          <a:ext cx="809625" cy="30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72" name="楕円 371">
          <a:extLst>
            <a:ext uri="{FF2B5EF4-FFF2-40B4-BE49-F238E27FC236}">
              <a16:creationId xmlns:a16="http://schemas.microsoft.com/office/drawing/2014/main" id="{BA89BFC5-76E4-4E2F-923B-8BD1F527A9A8}"/>
            </a:ext>
          </a:extLst>
        </xdr:cNvPr>
        <xdr:cNvSpPr/>
      </xdr:nvSpPr>
      <xdr:spPr>
        <a:xfrm>
          <a:off x="6238875" y="137234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159476</xdr:rowOff>
    </xdr:from>
    <xdr:to>
      <xdr:col>41</xdr:col>
      <xdr:colOff>50800</xdr:colOff>
      <xdr:row>84</xdr:row>
      <xdr:rowOff>163068</xdr:rowOff>
    </xdr:to>
    <xdr:cxnSp macro="">
      <xdr:nvCxnSpPr>
        <xdr:cNvPr id="373" name="直線コネクタ 372">
          <a:extLst>
            <a:ext uri="{FF2B5EF4-FFF2-40B4-BE49-F238E27FC236}">
              <a16:creationId xmlns:a16="http://schemas.microsoft.com/office/drawing/2014/main" id="{C1A57A3E-73CF-41CE-A3CB-59FBFC6EFD41}"/>
            </a:ext>
          </a:extLst>
        </xdr:cNvPr>
        <xdr:cNvCxnSpPr/>
      </xdr:nvCxnSpPr>
      <xdr:spPr>
        <a:xfrm flipV="1">
          <a:off x="6286500" y="13773876"/>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78395</xdr:rowOff>
    </xdr:from>
    <xdr:ext cx="469744" cy="259045"/>
    <xdr:sp macro="" textlink="">
      <xdr:nvSpPr>
        <xdr:cNvPr id="374" name="n_1aveValue【公営住宅】&#10;一人当たり面積">
          <a:extLst>
            <a:ext uri="{FF2B5EF4-FFF2-40B4-BE49-F238E27FC236}">
              <a16:creationId xmlns:a16="http://schemas.microsoft.com/office/drawing/2014/main" id="{790AC6DF-6FEF-439D-993D-E02617C041C7}"/>
            </a:ext>
          </a:extLst>
        </xdr:cNvPr>
        <xdr:cNvSpPr txBox="1"/>
      </xdr:nvSpPr>
      <xdr:spPr>
        <a:xfrm>
          <a:off x="8458277" y="1385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117474</xdr:rowOff>
    </xdr:from>
    <xdr:ext cx="469744" cy="259045"/>
    <xdr:sp macro="" textlink="">
      <xdr:nvSpPr>
        <xdr:cNvPr id="375" name="n_2aveValue【公営住宅】&#10;一人当たり面積">
          <a:extLst>
            <a:ext uri="{FF2B5EF4-FFF2-40B4-BE49-F238E27FC236}">
              <a16:creationId xmlns:a16="http://schemas.microsoft.com/office/drawing/2014/main" id="{0693EA91-60EE-4CEE-A4F2-E67BBA91AAA1}"/>
            </a:ext>
          </a:extLst>
        </xdr:cNvPr>
        <xdr:cNvSpPr txBox="1"/>
      </xdr:nvSpPr>
      <xdr:spPr>
        <a:xfrm>
          <a:off x="7677227" y="1389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151328</xdr:rowOff>
    </xdr:from>
    <xdr:ext cx="469744" cy="259045"/>
    <xdr:sp macro="" textlink="">
      <xdr:nvSpPr>
        <xdr:cNvPr id="376" name="n_3aveValue【公営住宅】&#10;一人当たり面積">
          <a:extLst>
            <a:ext uri="{FF2B5EF4-FFF2-40B4-BE49-F238E27FC236}">
              <a16:creationId xmlns:a16="http://schemas.microsoft.com/office/drawing/2014/main" id="{4565F78D-8447-41AC-B5EB-9C810991F2BC}"/>
            </a:ext>
          </a:extLst>
        </xdr:cNvPr>
        <xdr:cNvSpPr txBox="1"/>
      </xdr:nvSpPr>
      <xdr:spPr>
        <a:xfrm>
          <a:off x="6867602" y="13924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56115</xdr:rowOff>
    </xdr:from>
    <xdr:ext cx="469744" cy="259045"/>
    <xdr:sp macro="" textlink="">
      <xdr:nvSpPr>
        <xdr:cNvPr id="377" name="n_4aveValue【公営住宅】&#10;一人当たり面積">
          <a:extLst>
            <a:ext uri="{FF2B5EF4-FFF2-40B4-BE49-F238E27FC236}">
              <a16:creationId xmlns:a16="http://schemas.microsoft.com/office/drawing/2014/main" id="{66F19C43-595C-421E-93EC-6B25B854F7CA}"/>
            </a:ext>
          </a:extLst>
        </xdr:cNvPr>
        <xdr:cNvSpPr txBox="1"/>
      </xdr:nvSpPr>
      <xdr:spPr>
        <a:xfrm>
          <a:off x="6067502" y="1334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24328</xdr:rowOff>
    </xdr:from>
    <xdr:ext cx="469744" cy="259045"/>
    <xdr:sp macro="" textlink="">
      <xdr:nvSpPr>
        <xdr:cNvPr id="378" name="n_1mainValue【公営住宅】&#10;一人当たり面積">
          <a:extLst>
            <a:ext uri="{FF2B5EF4-FFF2-40B4-BE49-F238E27FC236}">
              <a16:creationId xmlns:a16="http://schemas.microsoft.com/office/drawing/2014/main" id="{9C223D2B-709D-4CC8-87F0-E0C5D2E180C3}"/>
            </a:ext>
          </a:extLst>
        </xdr:cNvPr>
        <xdr:cNvSpPr txBox="1"/>
      </xdr:nvSpPr>
      <xdr:spPr>
        <a:xfrm>
          <a:off x="8458277" y="13476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28139</xdr:rowOff>
    </xdr:from>
    <xdr:ext cx="469744" cy="259045"/>
    <xdr:sp macro="" textlink="">
      <xdr:nvSpPr>
        <xdr:cNvPr id="379" name="n_2mainValue【公営住宅】&#10;一人当たり面積">
          <a:extLst>
            <a:ext uri="{FF2B5EF4-FFF2-40B4-BE49-F238E27FC236}">
              <a16:creationId xmlns:a16="http://schemas.microsoft.com/office/drawing/2014/main" id="{F6938698-9C02-44D4-9A13-F693E760EBBA}"/>
            </a:ext>
          </a:extLst>
        </xdr:cNvPr>
        <xdr:cNvSpPr txBox="1"/>
      </xdr:nvSpPr>
      <xdr:spPr>
        <a:xfrm>
          <a:off x="7677227" y="13480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55353</xdr:rowOff>
    </xdr:from>
    <xdr:ext cx="469744" cy="259045"/>
    <xdr:sp macro="" textlink="">
      <xdr:nvSpPr>
        <xdr:cNvPr id="380" name="n_3mainValue【公営住宅】&#10;一人当たり面積">
          <a:extLst>
            <a:ext uri="{FF2B5EF4-FFF2-40B4-BE49-F238E27FC236}">
              <a16:creationId xmlns:a16="http://schemas.microsoft.com/office/drawing/2014/main" id="{10DC575D-FE69-49F7-AD08-817956D70790}"/>
            </a:ext>
          </a:extLst>
        </xdr:cNvPr>
        <xdr:cNvSpPr txBox="1"/>
      </xdr:nvSpPr>
      <xdr:spPr>
        <a:xfrm>
          <a:off x="6867602" y="13504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33545</xdr:rowOff>
    </xdr:from>
    <xdr:ext cx="469744" cy="259045"/>
    <xdr:sp macro="" textlink="">
      <xdr:nvSpPr>
        <xdr:cNvPr id="381" name="n_4mainValue【公営住宅】&#10;一人当たり面積">
          <a:extLst>
            <a:ext uri="{FF2B5EF4-FFF2-40B4-BE49-F238E27FC236}">
              <a16:creationId xmlns:a16="http://schemas.microsoft.com/office/drawing/2014/main" id="{BE6B83C1-07A8-46B9-A1CB-F4D654EC1B6B}"/>
            </a:ext>
          </a:extLst>
        </xdr:cNvPr>
        <xdr:cNvSpPr txBox="1"/>
      </xdr:nvSpPr>
      <xdr:spPr>
        <a:xfrm>
          <a:off x="6067502" y="1380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F65E7770-5DA2-49E9-AC0E-CA0E79FD18EE}"/>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1F2F0B1F-CC42-463F-A01D-AE9B4B87DC5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7FF96165-D670-4138-A6EE-88105C471A1A}"/>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592DE695-88F1-4D8F-8A80-6E8A7022A3C1}"/>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3DCA0BD9-FDD4-4395-877F-F28AFB176B9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ACF45CB3-7B12-41E2-B88C-7766BFA304F2}"/>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45930780-53F5-4368-8162-BC2D6957BA0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79BB34A6-36DC-48EF-A6BC-25DD855E513F}"/>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0" name="正方形/長方形 389">
          <a:extLst>
            <a:ext uri="{FF2B5EF4-FFF2-40B4-BE49-F238E27FC236}">
              <a16:creationId xmlns:a16="http://schemas.microsoft.com/office/drawing/2014/main" id="{C7F45952-5A79-464F-A348-4152ADD1A6DF}"/>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1" name="正方形/長方形 390">
          <a:extLst>
            <a:ext uri="{FF2B5EF4-FFF2-40B4-BE49-F238E27FC236}">
              <a16:creationId xmlns:a16="http://schemas.microsoft.com/office/drawing/2014/main" id="{05469872-6430-491F-B34F-A5636E75F67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2" name="正方形/長方形 391">
          <a:extLst>
            <a:ext uri="{FF2B5EF4-FFF2-40B4-BE49-F238E27FC236}">
              <a16:creationId xmlns:a16="http://schemas.microsoft.com/office/drawing/2014/main" id="{63EF92A6-026D-481E-AFEE-E651D8CFD5D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3" name="正方形/長方形 392">
          <a:extLst>
            <a:ext uri="{FF2B5EF4-FFF2-40B4-BE49-F238E27FC236}">
              <a16:creationId xmlns:a16="http://schemas.microsoft.com/office/drawing/2014/main" id="{1D98D520-5013-4781-9906-F603191769B8}"/>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4" name="正方形/長方形 393">
          <a:extLst>
            <a:ext uri="{FF2B5EF4-FFF2-40B4-BE49-F238E27FC236}">
              <a16:creationId xmlns:a16="http://schemas.microsoft.com/office/drawing/2014/main" id="{E5182094-5E49-4753-B6C1-3A94403CF7A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5" name="正方形/長方形 394">
          <a:extLst>
            <a:ext uri="{FF2B5EF4-FFF2-40B4-BE49-F238E27FC236}">
              <a16:creationId xmlns:a16="http://schemas.microsoft.com/office/drawing/2014/main" id="{B58C8846-A986-483A-84BB-134ADADCDEF5}"/>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6" name="正方形/長方形 395">
          <a:extLst>
            <a:ext uri="{FF2B5EF4-FFF2-40B4-BE49-F238E27FC236}">
              <a16:creationId xmlns:a16="http://schemas.microsoft.com/office/drawing/2014/main" id="{75CDC670-C16B-493D-99B9-8DE68A7BF93A}"/>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7" name="正方形/長方形 396">
          <a:extLst>
            <a:ext uri="{FF2B5EF4-FFF2-40B4-BE49-F238E27FC236}">
              <a16:creationId xmlns:a16="http://schemas.microsoft.com/office/drawing/2014/main" id="{032E9A30-6E13-4C2C-9704-5CA2B5334447}"/>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627F0499-F704-471D-ABC7-460FE685C679}"/>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9E7D37C5-5CE2-494F-8B0B-5F2415B4263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A3615751-DFDD-4EF0-958B-2290EE0C8175}"/>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68C069E2-284A-4E17-8407-D8D2F873ACC5}"/>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8D575F7E-A0E1-47C4-B6A1-7CE4B5457D9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225A71E3-4EE6-4A06-8E14-7DB62D4DE9E2}"/>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E96BCF79-DFBB-4D1B-99E6-67A07B10E806}"/>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1CF307C4-4AE9-4CCD-B851-6B2B806A3B6F}"/>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6" name="テキスト ボックス 405">
          <a:extLst>
            <a:ext uri="{FF2B5EF4-FFF2-40B4-BE49-F238E27FC236}">
              <a16:creationId xmlns:a16="http://schemas.microsoft.com/office/drawing/2014/main" id="{B298C28E-10E9-4267-ADF4-4E089A606FA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7" name="直線コネクタ 406">
          <a:extLst>
            <a:ext uri="{FF2B5EF4-FFF2-40B4-BE49-F238E27FC236}">
              <a16:creationId xmlns:a16="http://schemas.microsoft.com/office/drawing/2014/main" id="{F320E183-CD32-47B7-9621-2F081AF4BA4C}"/>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8" name="テキスト ボックス 407">
          <a:extLst>
            <a:ext uri="{FF2B5EF4-FFF2-40B4-BE49-F238E27FC236}">
              <a16:creationId xmlns:a16="http://schemas.microsoft.com/office/drawing/2014/main" id="{69486089-4356-4655-85F0-39E507565584}"/>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9" name="直線コネクタ 408">
          <a:extLst>
            <a:ext uri="{FF2B5EF4-FFF2-40B4-BE49-F238E27FC236}">
              <a16:creationId xmlns:a16="http://schemas.microsoft.com/office/drawing/2014/main" id="{C364489D-A195-450B-B6F6-80B571DFD109}"/>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0" name="テキスト ボックス 409">
          <a:extLst>
            <a:ext uri="{FF2B5EF4-FFF2-40B4-BE49-F238E27FC236}">
              <a16:creationId xmlns:a16="http://schemas.microsoft.com/office/drawing/2014/main" id="{1EB8F3ED-3244-43A2-A6E6-8D3BBC2D1FFA}"/>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1" name="直線コネクタ 410">
          <a:extLst>
            <a:ext uri="{FF2B5EF4-FFF2-40B4-BE49-F238E27FC236}">
              <a16:creationId xmlns:a16="http://schemas.microsoft.com/office/drawing/2014/main" id="{495B3BAC-7022-49A1-8775-06C28690E3BD}"/>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2" name="テキスト ボックス 411">
          <a:extLst>
            <a:ext uri="{FF2B5EF4-FFF2-40B4-BE49-F238E27FC236}">
              <a16:creationId xmlns:a16="http://schemas.microsoft.com/office/drawing/2014/main" id="{7D568052-63CE-4BA9-A31A-C73AD563BA02}"/>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3" name="直線コネクタ 412">
          <a:extLst>
            <a:ext uri="{FF2B5EF4-FFF2-40B4-BE49-F238E27FC236}">
              <a16:creationId xmlns:a16="http://schemas.microsoft.com/office/drawing/2014/main" id="{C996C340-CB03-47C4-9FC9-FAABB3193A22}"/>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4" name="テキスト ボックス 413">
          <a:extLst>
            <a:ext uri="{FF2B5EF4-FFF2-40B4-BE49-F238E27FC236}">
              <a16:creationId xmlns:a16="http://schemas.microsoft.com/office/drawing/2014/main" id="{BCE561E4-925C-43B9-8FB1-3644319F9854}"/>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5" name="直線コネクタ 414">
          <a:extLst>
            <a:ext uri="{FF2B5EF4-FFF2-40B4-BE49-F238E27FC236}">
              <a16:creationId xmlns:a16="http://schemas.microsoft.com/office/drawing/2014/main" id="{9B078AF1-9D7D-4EDF-9DC4-1C817E6C792E}"/>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6" name="テキスト ボックス 415">
          <a:extLst>
            <a:ext uri="{FF2B5EF4-FFF2-40B4-BE49-F238E27FC236}">
              <a16:creationId xmlns:a16="http://schemas.microsoft.com/office/drawing/2014/main" id="{C8B1BE94-9148-4971-A90D-E9B5D83E9826}"/>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7" name="直線コネクタ 416">
          <a:extLst>
            <a:ext uri="{FF2B5EF4-FFF2-40B4-BE49-F238E27FC236}">
              <a16:creationId xmlns:a16="http://schemas.microsoft.com/office/drawing/2014/main" id="{2F7583A0-3536-4CC9-B443-6514CF8147BD}"/>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8" name="テキスト ボックス 417">
          <a:extLst>
            <a:ext uri="{FF2B5EF4-FFF2-40B4-BE49-F238E27FC236}">
              <a16:creationId xmlns:a16="http://schemas.microsoft.com/office/drawing/2014/main" id="{DF583AC8-A982-443C-A003-CF3DC2C7BCCF}"/>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9" name="直線コネクタ 418">
          <a:extLst>
            <a:ext uri="{FF2B5EF4-FFF2-40B4-BE49-F238E27FC236}">
              <a16:creationId xmlns:a16="http://schemas.microsoft.com/office/drawing/2014/main" id="{149BCBF0-8BC7-405C-8327-34C480145991}"/>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0" name="テキスト ボックス 419">
          <a:extLst>
            <a:ext uri="{FF2B5EF4-FFF2-40B4-BE49-F238E27FC236}">
              <a16:creationId xmlns:a16="http://schemas.microsoft.com/office/drawing/2014/main" id="{8527B8A9-14BA-49AB-AFFD-56C8BBAE0C3F}"/>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1" name="直線コネクタ 420">
          <a:extLst>
            <a:ext uri="{FF2B5EF4-FFF2-40B4-BE49-F238E27FC236}">
              <a16:creationId xmlns:a16="http://schemas.microsoft.com/office/drawing/2014/main" id="{F5491940-043E-4BC2-B8B0-36F326125310}"/>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2" name="【認定こども園・幼稚園・保育所】&#10;有形固定資産減価償却率グラフ枠">
          <a:extLst>
            <a:ext uri="{FF2B5EF4-FFF2-40B4-BE49-F238E27FC236}">
              <a16:creationId xmlns:a16="http://schemas.microsoft.com/office/drawing/2014/main" id="{A99B3A1F-250C-4FF3-80C2-EC1C91A77AA3}"/>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154577</xdr:rowOff>
    </xdr:from>
    <xdr:to>
      <xdr:col>85</xdr:col>
      <xdr:colOff>126364</xdr:colOff>
      <xdr:row>42</xdr:row>
      <xdr:rowOff>92528</xdr:rowOff>
    </xdr:to>
    <xdr:cxnSp macro="">
      <xdr:nvCxnSpPr>
        <xdr:cNvPr id="423" name="直線コネクタ 422">
          <a:extLst>
            <a:ext uri="{FF2B5EF4-FFF2-40B4-BE49-F238E27FC236}">
              <a16:creationId xmlns:a16="http://schemas.microsoft.com/office/drawing/2014/main" id="{8C02D8EC-3B2B-4A9A-A656-E4F10D00DCBD}"/>
            </a:ext>
          </a:extLst>
        </xdr:cNvPr>
        <xdr:cNvCxnSpPr/>
      </xdr:nvCxnSpPr>
      <xdr:spPr>
        <a:xfrm flipV="1">
          <a:off x="14696439" y="5507627"/>
          <a:ext cx="0" cy="1395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4" name="【認定こども園・幼稚園・保育所】&#10;有形固定資産減価償却率最小値テキスト">
          <a:extLst>
            <a:ext uri="{FF2B5EF4-FFF2-40B4-BE49-F238E27FC236}">
              <a16:creationId xmlns:a16="http://schemas.microsoft.com/office/drawing/2014/main" id="{D1911C16-2EA1-4BB4-8944-200BD8AB0122}"/>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5" name="直線コネクタ 424">
          <a:extLst>
            <a:ext uri="{FF2B5EF4-FFF2-40B4-BE49-F238E27FC236}">
              <a16:creationId xmlns:a16="http://schemas.microsoft.com/office/drawing/2014/main" id="{F4542AA2-F8A9-4C27-89B9-C7C76468C9EF}"/>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101254</xdr:rowOff>
    </xdr:from>
    <xdr:ext cx="340478" cy="259045"/>
    <xdr:sp macro="" textlink="">
      <xdr:nvSpPr>
        <xdr:cNvPr id="426" name="【認定こども園・幼稚園・保育所】&#10;有形固定資産減価償却率最大値テキスト">
          <a:extLst>
            <a:ext uri="{FF2B5EF4-FFF2-40B4-BE49-F238E27FC236}">
              <a16:creationId xmlns:a16="http://schemas.microsoft.com/office/drawing/2014/main" id="{E74C6C9F-CE16-479F-BAA1-2D7642F6BEF7}"/>
            </a:ext>
          </a:extLst>
        </xdr:cNvPr>
        <xdr:cNvSpPr txBox="1"/>
      </xdr:nvSpPr>
      <xdr:spPr>
        <a:xfrm>
          <a:off x="14735175" y="52955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154577</xdr:rowOff>
    </xdr:from>
    <xdr:to>
      <xdr:col>86</xdr:col>
      <xdr:colOff>25400</xdr:colOff>
      <xdr:row>33</xdr:row>
      <xdr:rowOff>154577</xdr:rowOff>
    </xdr:to>
    <xdr:cxnSp macro="">
      <xdr:nvCxnSpPr>
        <xdr:cNvPr id="427" name="直線コネクタ 426">
          <a:extLst>
            <a:ext uri="{FF2B5EF4-FFF2-40B4-BE49-F238E27FC236}">
              <a16:creationId xmlns:a16="http://schemas.microsoft.com/office/drawing/2014/main" id="{E3258726-45D7-4B35-8466-A76C1C25ECAC}"/>
            </a:ext>
          </a:extLst>
        </xdr:cNvPr>
        <xdr:cNvCxnSpPr/>
      </xdr:nvCxnSpPr>
      <xdr:spPr>
        <a:xfrm>
          <a:off x="14611350" y="55076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97263</xdr:rowOff>
    </xdr:from>
    <xdr:ext cx="405111" cy="259045"/>
    <xdr:sp macro="" textlink="">
      <xdr:nvSpPr>
        <xdr:cNvPr id="428" name="【認定こども園・幼稚園・保育所】&#10;有形固定資産減価償却率平均値テキスト">
          <a:extLst>
            <a:ext uri="{FF2B5EF4-FFF2-40B4-BE49-F238E27FC236}">
              <a16:creationId xmlns:a16="http://schemas.microsoft.com/office/drawing/2014/main" id="{782B3260-8407-4CB6-A7B8-C8830458D508}"/>
            </a:ext>
          </a:extLst>
        </xdr:cNvPr>
        <xdr:cNvSpPr txBox="1"/>
      </xdr:nvSpPr>
      <xdr:spPr>
        <a:xfrm>
          <a:off x="14735175" y="60980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74385</xdr:rowOff>
    </xdr:from>
    <xdr:to>
      <xdr:col>85</xdr:col>
      <xdr:colOff>177800</xdr:colOff>
      <xdr:row>39</xdr:row>
      <xdr:rowOff>4535</xdr:rowOff>
    </xdr:to>
    <xdr:sp macro="" textlink="">
      <xdr:nvSpPr>
        <xdr:cNvPr id="429" name="フローチャート: 判断 428">
          <a:extLst>
            <a:ext uri="{FF2B5EF4-FFF2-40B4-BE49-F238E27FC236}">
              <a16:creationId xmlns:a16="http://schemas.microsoft.com/office/drawing/2014/main" id="{1094D38D-8D64-42FC-BDB1-69EB4F09DD88}"/>
            </a:ext>
          </a:extLst>
        </xdr:cNvPr>
        <xdr:cNvSpPr/>
      </xdr:nvSpPr>
      <xdr:spPr>
        <a:xfrm>
          <a:off x="14649450" y="6237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43362</xdr:rowOff>
    </xdr:from>
    <xdr:to>
      <xdr:col>81</xdr:col>
      <xdr:colOff>101600</xdr:colOff>
      <xdr:row>38</xdr:row>
      <xdr:rowOff>144962</xdr:rowOff>
    </xdr:to>
    <xdr:sp macro="" textlink="">
      <xdr:nvSpPr>
        <xdr:cNvPr id="430" name="フローチャート: 判断 429">
          <a:extLst>
            <a:ext uri="{FF2B5EF4-FFF2-40B4-BE49-F238E27FC236}">
              <a16:creationId xmlns:a16="http://schemas.microsoft.com/office/drawing/2014/main" id="{B05EAB1C-91B4-458C-9A5A-F29DE1150D1C}"/>
            </a:ext>
          </a:extLst>
        </xdr:cNvPr>
        <xdr:cNvSpPr/>
      </xdr:nvSpPr>
      <xdr:spPr>
        <a:xfrm>
          <a:off x="13887450" y="620921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62956</xdr:rowOff>
    </xdr:from>
    <xdr:to>
      <xdr:col>76</xdr:col>
      <xdr:colOff>165100</xdr:colOff>
      <xdr:row>38</xdr:row>
      <xdr:rowOff>164556</xdr:rowOff>
    </xdr:to>
    <xdr:sp macro="" textlink="">
      <xdr:nvSpPr>
        <xdr:cNvPr id="431" name="フローチャート: 判断 430">
          <a:extLst>
            <a:ext uri="{FF2B5EF4-FFF2-40B4-BE49-F238E27FC236}">
              <a16:creationId xmlns:a16="http://schemas.microsoft.com/office/drawing/2014/main" id="{C33D673C-BD32-4201-BE7B-D4828CB000E0}"/>
            </a:ext>
          </a:extLst>
        </xdr:cNvPr>
        <xdr:cNvSpPr/>
      </xdr:nvSpPr>
      <xdr:spPr>
        <a:xfrm>
          <a:off x="13096875" y="62288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54791</xdr:rowOff>
    </xdr:from>
    <xdr:to>
      <xdr:col>72</xdr:col>
      <xdr:colOff>38100</xdr:colOff>
      <xdr:row>38</xdr:row>
      <xdr:rowOff>156391</xdr:rowOff>
    </xdr:to>
    <xdr:sp macro="" textlink="">
      <xdr:nvSpPr>
        <xdr:cNvPr id="432" name="フローチャート: 判断 431">
          <a:extLst>
            <a:ext uri="{FF2B5EF4-FFF2-40B4-BE49-F238E27FC236}">
              <a16:creationId xmlns:a16="http://schemas.microsoft.com/office/drawing/2014/main" id="{472FB072-5EB8-45E9-8928-753338147652}"/>
            </a:ext>
          </a:extLst>
        </xdr:cNvPr>
        <xdr:cNvSpPr/>
      </xdr:nvSpPr>
      <xdr:spPr>
        <a:xfrm>
          <a:off x="12296775" y="621746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433" name="フローチャート: 判断 432">
          <a:extLst>
            <a:ext uri="{FF2B5EF4-FFF2-40B4-BE49-F238E27FC236}">
              <a16:creationId xmlns:a16="http://schemas.microsoft.com/office/drawing/2014/main" id="{4239BB4F-E379-48B6-9716-AD5223D9625B}"/>
            </a:ext>
          </a:extLst>
        </xdr:cNvPr>
        <xdr:cNvSpPr/>
      </xdr:nvSpPr>
      <xdr:spPr>
        <a:xfrm>
          <a:off x="11487150" y="61028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9DFF8BDC-6A13-4485-85BB-198A538B57B4}"/>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645584BF-12D1-44F2-B9B8-AFF76FEF9136}"/>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88B409D8-135C-4DF0-903B-83A67010CEB0}"/>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436F9979-DB2F-44C8-9A43-9F47D51B531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86F35924-262A-4310-B754-658C888137BD}"/>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110309</xdr:rowOff>
    </xdr:from>
    <xdr:to>
      <xdr:col>85</xdr:col>
      <xdr:colOff>177800</xdr:colOff>
      <xdr:row>41</xdr:row>
      <xdr:rowOff>40459</xdr:rowOff>
    </xdr:to>
    <xdr:sp macro="" textlink="">
      <xdr:nvSpPr>
        <xdr:cNvPr id="439" name="楕円 438">
          <a:extLst>
            <a:ext uri="{FF2B5EF4-FFF2-40B4-BE49-F238E27FC236}">
              <a16:creationId xmlns:a16="http://schemas.microsoft.com/office/drawing/2014/main" id="{C6447328-42C6-464A-8DC0-ED56485C3D9D}"/>
            </a:ext>
          </a:extLst>
        </xdr:cNvPr>
        <xdr:cNvSpPr/>
      </xdr:nvSpPr>
      <xdr:spPr>
        <a:xfrm>
          <a:off x="14649450" y="659365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88736</xdr:rowOff>
    </xdr:from>
    <xdr:ext cx="405111" cy="259045"/>
    <xdr:sp macro="" textlink="">
      <xdr:nvSpPr>
        <xdr:cNvPr id="440" name="【認定こども園・幼稚園・保育所】&#10;有形固定資産減価償却率該当値テキスト">
          <a:extLst>
            <a:ext uri="{FF2B5EF4-FFF2-40B4-BE49-F238E27FC236}">
              <a16:creationId xmlns:a16="http://schemas.microsoft.com/office/drawing/2014/main" id="{A6DBF47A-4170-403C-889F-066F3331874E}"/>
            </a:ext>
          </a:extLst>
        </xdr:cNvPr>
        <xdr:cNvSpPr txBox="1"/>
      </xdr:nvSpPr>
      <xdr:spPr>
        <a:xfrm>
          <a:off x="14735175" y="6572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110309</xdr:rowOff>
    </xdr:from>
    <xdr:to>
      <xdr:col>81</xdr:col>
      <xdr:colOff>101600</xdr:colOff>
      <xdr:row>41</xdr:row>
      <xdr:rowOff>40459</xdr:rowOff>
    </xdr:to>
    <xdr:sp macro="" textlink="">
      <xdr:nvSpPr>
        <xdr:cNvPr id="441" name="楕円 440">
          <a:extLst>
            <a:ext uri="{FF2B5EF4-FFF2-40B4-BE49-F238E27FC236}">
              <a16:creationId xmlns:a16="http://schemas.microsoft.com/office/drawing/2014/main" id="{2B5B7A92-CD1E-4375-A2F9-828B376A683C}"/>
            </a:ext>
          </a:extLst>
        </xdr:cNvPr>
        <xdr:cNvSpPr/>
      </xdr:nvSpPr>
      <xdr:spPr>
        <a:xfrm>
          <a:off x="13887450" y="65936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161109</xdr:rowOff>
    </xdr:from>
    <xdr:to>
      <xdr:col>85</xdr:col>
      <xdr:colOff>127000</xdr:colOff>
      <xdr:row>40</xdr:row>
      <xdr:rowOff>161109</xdr:rowOff>
    </xdr:to>
    <xdr:cxnSp macro="">
      <xdr:nvCxnSpPr>
        <xdr:cNvPr id="442" name="直線コネクタ 441">
          <a:extLst>
            <a:ext uri="{FF2B5EF4-FFF2-40B4-BE49-F238E27FC236}">
              <a16:creationId xmlns:a16="http://schemas.microsoft.com/office/drawing/2014/main" id="{6A022D95-61BD-463E-97DC-81478DC2694D}"/>
            </a:ext>
          </a:extLst>
        </xdr:cNvPr>
        <xdr:cNvCxnSpPr/>
      </xdr:nvCxnSpPr>
      <xdr:spPr>
        <a:xfrm>
          <a:off x="13935075" y="665080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44994</xdr:rowOff>
    </xdr:from>
    <xdr:to>
      <xdr:col>76</xdr:col>
      <xdr:colOff>165100</xdr:colOff>
      <xdr:row>41</xdr:row>
      <xdr:rowOff>146594</xdr:rowOff>
    </xdr:to>
    <xdr:sp macro="" textlink="">
      <xdr:nvSpPr>
        <xdr:cNvPr id="443" name="楕円 442">
          <a:extLst>
            <a:ext uri="{FF2B5EF4-FFF2-40B4-BE49-F238E27FC236}">
              <a16:creationId xmlns:a16="http://schemas.microsoft.com/office/drawing/2014/main" id="{6C70CD77-0FDF-4521-A41D-5C91702FA99E}"/>
            </a:ext>
          </a:extLst>
        </xdr:cNvPr>
        <xdr:cNvSpPr/>
      </xdr:nvSpPr>
      <xdr:spPr>
        <a:xfrm>
          <a:off x="13096875" y="66966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161109</xdr:rowOff>
    </xdr:from>
    <xdr:to>
      <xdr:col>81</xdr:col>
      <xdr:colOff>50800</xdr:colOff>
      <xdr:row>41</xdr:row>
      <xdr:rowOff>95794</xdr:rowOff>
    </xdr:to>
    <xdr:cxnSp macro="">
      <xdr:nvCxnSpPr>
        <xdr:cNvPr id="444" name="直線コネクタ 443">
          <a:extLst>
            <a:ext uri="{FF2B5EF4-FFF2-40B4-BE49-F238E27FC236}">
              <a16:creationId xmlns:a16="http://schemas.microsoft.com/office/drawing/2014/main" id="{ABC7666E-E12D-4916-953B-3F48DCE4021C}"/>
            </a:ext>
          </a:extLst>
        </xdr:cNvPr>
        <xdr:cNvCxnSpPr/>
      </xdr:nvCxnSpPr>
      <xdr:spPr>
        <a:xfrm flipV="1">
          <a:off x="13144500" y="6650809"/>
          <a:ext cx="790575" cy="9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30299</xdr:rowOff>
    </xdr:from>
    <xdr:to>
      <xdr:col>72</xdr:col>
      <xdr:colOff>38100</xdr:colOff>
      <xdr:row>41</xdr:row>
      <xdr:rowOff>131899</xdr:rowOff>
    </xdr:to>
    <xdr:sp macro="" textlink="">
      <xdr:nvSpPr>
        <xdr:cNvPr id="445" name="楕円 444">
          <a:extLst>
            <a:ext uri="{FF2B5EF4-FFF2-40B4-BE49-F238E27FC236}">
              <a16:creationId xmlns:a16="http://schemas.microsoft.com/office/drawing/2014/main" id="{EC42DBB1-AB3F-4408-A3FA-AC034172BB36}"/>
            </a:ext>
          </a:extLst>
        </xdr:cNvPr>
        <xdr:cNvSpPr/>
      </xdr:nvSpPr>
      <xdr:spPr>
        <a:xfrm>
          <a:off x="12296775" y="667557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81099</xdr:rowOff>
    </xdr:from>
    <xdr:to>
      <xdr:col>76</xdr:col>
      <xdr:colOff>114300</xdr:colOff>
      <xdr:row>41</xdr:row>
      <xdr:rowOff>95794</xdr:rowOff>
    </xdr:to>
    <xdr:cxnSp macro="">
      <xdr:nvCxnSpPr>
        <xdr:cNvPr id="446" name="直線コネクタ 445">
          <a:extLst>
            <a:ext uri="{FF2B5EF4-FFF2-40B4-BE49-F238E27FC236}">
              <a16:creationId xmlns:a16="http://schemas.microsoft.com/office/drawing/2014/main" id="{D039C3E6-70E7-4688-9581-ED60FA7465A8}"/>
            </a:ext>
          </a:extLst>
        </xdr:cNvPr>
        <xdr:cNvCxnSpPr/>
      </xdr:nvCxnSpPr>
      <xdr:spPr>
        <a:xfrm>
          <a:off x="12344400" y="6732724"/>
          <a:ext cx="800100" cy="11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15603</xdr:rowOff>
    </xdr:from>
    <xdr:to>
      <xdr:col>67</xdr:col>
      <xdr:colOff>101600</xdr:colOff>
      <xdr:row>41</xdr:row>
      <xdr:rowOff>117203</xdr:rowOff>
    </xdr:to>
    <xdr:sp macro="" textlink="">
      <xdr:nvSpPr>
        <xdr:cNvPr id="447" name="楕円 446">
          <a:extLst>
            <a:ext uri="{FF2B5EF4-FFF2-40B4-BE49-F238E27FC236}">
              <a16:creationId xmlns:a16="http://schemas.microsoft.com/office/drawing/2014/main" id="{7B183951-C925-43CC-B107-F6863F2D0D80}"/>
            </a:ext>
          </a:extLst>
        </xdr:cNvPr>
        <xdr:cNvSpPr/>
      </xdr:nvSpPr>
      <xdr:spPr>
        <a:xfrm>
          <a:off x="11487150" y="666087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66403</xdr:rowOff>
    </xdr:from>
    <xdr:to>
      <xdr:col>71</xdr:col>
      <xdr:colOff>177800</xdr:colOff>
      <xdr:row>41</xdr:row>
      <xdr:rowOff>81099</xdr:rowOff>
    </xdr:to>
    <xdr:cxnSp macro="">
      <xdr:nvCxnSpPr>
        <xdr:cNvPr id="448" name="直線コネクタ 447">
          <a:extLst>
            <a:ext uri="{FF2B5EF4-FFF2-40B4-BE49-F238E27FC236}">
              <a16:creationId xmlns:a16="http://schemas.microsoft.com/office/drawing/2014/main" id="{7BD62673-FF95-4452-8D1D-831C248408E3}"/>
            </a:ext>
          </a:extLst>
        </xdr:cNvPr>
        <xdr:cNvCxnSpPr/>
      </xdr:nvCxnSpPr>
      <xdr:spPr>
        <a:xfrm>
          <a:off x="11534775" y="6718028"/>
          <a:ext cx="809625"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161488</xdr:rowOff>
    </xdr:from>
    <xdr:ext cx="405111" cy="259045"/>
    <xdr:sp macro="" textlink="">
      <xdr:nvSpPr>
        <xdr:cNvPr id="449" name="n_1aveValue【認定こども園・幼稚園・保育所】&#10;有形固定資産減価償却率">
          <a:extLst>
            <a:ext uri="{FF2B5EF4-FFF2-40B4-BE49-F238E27FC236}">
              <a16:creationId xmlns:a16="http://schemas.microsoft.com/office/drawing/2014/main" id="{4F05DF73-B60D-4B82-8134-559A37EF5FCE}"/>
            </a:ext>
          </a:extLst>
        </xdr:cNvPr>
        <xdr:cNvSpPr txBox="1"/>
      </xdr:nvSpPr>
      <xdr:spPr>
        <a:xfrm>
          <a:off x="13745219" y="6003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9633</xdr:rowOff>
    </xdr:from>
    <xdr:ext cx="405111" cy="259045"/>
    <xdr:sp macro="" textlink="">
      <xdr:nvSpPr>
        <xdr:cNvPr id="450" name="n_2aveValue【認定こども園・幼稚園・保育所】&#10;有形固定資産減価償却率">
          <a:extLst>
            <a:ext uri="{FF2B5EF4-FFF2-40B4-BE49-F238E27FC236}">
              <a16:creationId xmlns:a16="http://schemas.microsoft.com/office/drawing/2014/main" id="{E144A82E-0082-490A-8BBC-09A0CF074E2B}"/>
            </a:ext>
          </a:extLst>
        </xdr:cNvPr>
        <xdr:cNvSpPr txBox="1"/>
      </xdr:nvSpPr>
      <xdr:spPr>
        <a:xfrm>
          <a:off x="12964169" y="60072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1469</xdr:rowOff>
    </xdr:from>
    <xdr:ext cx="405111" cy="259045"/>
    <xdr:sp macro="" textlink="">
      <xdr:nvSpPr>
        <xdr:cNvPr id="451" name="n_3aveValue【認定こども園・幼稚園・保育所】&#10;有形固定資産減価償却率">
          <a:extLst>
            <a:ext uri="{FF2B5EF4-FFF2-40B4-BE49-F238E27FC236}">
              <a16:creationId xmlns:a16="http://schemas.microsoft.com/office/drawing/2014/main" id="{FCCB9D41-9CAA-43C2-9409-CEF7C80223C9}"/>
            </a:ext>
          </a:extLst>
        </xdr:cNvPr>
        <xdr:cNvSpPr txBox="1"/>
      </xdr:nvSpPr>
      <xdr:spPr>
        <a:xfrm>
          <a:off x="12164069" y="600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452" name="n_4aveValue【認定こども園・幼稚園・保育所】&#10;有形固定資産減価償却率">
          <a:extLst>
            <a:ext uri="{FF2B5EF4-FFF2-40B4-BE49-F238E27FC236}">
              <a16:creationId xmlns:a16="http://schemas.microsoft.com/office/drawing/2014/main" id="{8E397A63-7B79-4E13-85EB-41CE4A7D0D37}"/>
            </a:ext>
          </a:extLst>
        </xdr:cNvPr>
        <xdr:cNvSpPr txBox="1"/>
      </xdr:nvSpPr>
      <xdr:spPr>
        <a:xfrm>
          <a:off x="11354444" y="588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31586</xdr:rowOff>
    </xdr:from>
    <xdr:ext cx="405111" cy="259045"/>
    <xdr:sp macro="" textlink="">
      <xdr:nvSpPr>
        <xdr:cNvPr id="453" name="n_1mainValue【認定こども園・幼稚園・保育所】&#10;有形固定資産減価償却率">
          <a:extLst>
            <a:ext uri="{FF2B5EF4-FFF2-40B4-BE49-F238E27FC236}">
              <a16:creationId xmlns:a16="http://schemas.microsoft.com/office/drawing/2014/main" id="{BAB6BB80-4F47-4A71-B915-88BFD09E2690}"/>
            </a:ext>
          </a:extLst>
        </xdr:cNvPr>
        <xdr:cNvSpPr txBox="1"/>
      </xdr:nvSpPr>
      <xdr:spPr>
        <a:xfrm>
          <a:off x="13745219" y="6676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137721</xdr:rowOff>
    </xdr:from>
    <xdr:ext cx="405111" cy="259045"/>
    <xdr:sp macro="" textlink="">
      <xdr:nvSpPr>
        <xdr:cNvPr id="454" name="n_2mainValue【認定こども園・幼稚園・保育所】&#10;有形固定資産減価償却率">
          <a:extLst>
            <a:ext uri="{FF2B5EF4-FFF2-40B4-BE49-F238E27FC236}">
              <a16:creationId xmlns:a16="http://schemas.microsoft.com/office/drawing/2014/main" id="{C1091177-813A-4DC4-B138-15F1E61E6E68}"/>
            </a:ext>
          </a:extLst>
        </xdr:cNvPr>
        <xdr:cNvSpPr txBox="1"/>
      </xdr:nvSpPr>
      <xdr:spPr>
        <a:xfrm>
          <a:off x="12964169" y="6789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123026</xdr:rowOff>
    </xdr:from>
    <xdr:ext cx="405111" cy="259045"/>
    <xdr:sp macro="" textlink="">
      <xdr:nvSpPr>
        <xdr:cNvPr id="455" name="n_3mainValue【認定こども園・幼稚園・保育所】&#10;有形固定資産減価償却率">
          <a:extLst>
            <a:ext uri="{FF2B5EF4-FFF2-40B4-BE49-F238E27FC236}">
              <a16:creationId xmlns:a16="http://schemas.microsoft.com/office/drawing/2014/main" id="{F40DB03C-4EAB-4A94-80F5-B6D549246098}"/>
            </a:ext>
          </a:extLst>
        </xdr:cNvPr>
        <xdr:cNvSpPr txBox="1"/>
      </xdr:nvSpPr>
      <xdr:spPr>
        <a:xfrm>
          <a:off x="12164069" y="6774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108330</xdr:rowOff>
    </xdr:from>
    <xdr:ext cx="405111" cy="259045"/>
    <xdr:sp macro="" textlink="">
      <xdr:nvSpPr>
        <xdr:cNvPr id="456" name="n_4mainValue【認定こども園・幼稚園・保育所】&#10;有形固定資産減価償却率">
          <a:extLst>
            <a:ext uri="{FF2B5EF4-FFF2-40B4-BE49-F238E27FC236}">
              <a16:creationId xmlns:a16="http://schemas.microsoft.com/office/drawing/2014/main" id="{E44AF9E5-027C-4B2B-A3CF-F9DD0FB3264B}"/>
            </a:ext>
          </a:extLst>
        </xdr:cNvPr>
        <xdr:cNvSpPr txBox="1"/>
      </xdr:nvSpPr>
      <xdr:spPr>
        <a:xfrm>
          <a:off x="11354444" y="6753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7" name="正方形/長方形 456">
          <a:extLst>
            <a:ext uri="{FF2B5EF4-FFF2-40B4-BE49-F238E27FC236}">
              <a16:creationId xmlns:a16="http://schemas.microsoft.com/office/drawing/2014/main" id="{92426008-C5CA-4D96-B7B4-EA83EA9C4A7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8" name="正方形/長方形 457">
          <a:extLst>
            <a:ext uri="{FF2B5EF4-FFF2-40B4-BE49-F238E27FC236}">
              <a16:creationId xmlns:a16="http://schemas.microsoft.com/office/drawing/2014/main" id="{DBBCBE6E-9155-4E7A-916A-CE23124C3E5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9" name="正方形/長方形 458">
          <a:extLst>
            <a:ext uri="{FF2B5EF4-FFF2-40B4-BE49-F238E27FC236}">
              <a16:creationId xmlns:a16="http://schemas.microsoft.com/office/drawing/2014/main" id="{D75C5B98-70D1-43FA-93DE-A0FF2BBFDBFC}"/>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0" name="正方形/長方形 459">
          <a:extLst>
            <a:ext uri="{FF2B5EF4-FFF2-40B4-BE49-F238E27FC236}">
              <a16:creationId xmlns:a16="http://schemas.microsoft.com/office/drawing/2014/main" id="{E9D03ABA-6D84-4BBD-ADFC-E8D29F004617}"/>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1" name="正方形/長方形 460">
          <a:extLst>
            <a:ext uri="{FF2B5EF4-FFF2-40B4-BE49-F238E27FC236}">
              <a16:creationId xmlns:a16="http://schemas.microsoft.com/office/drawing/2014/main" id="{772A8B32-17C6-4677-AB15-9494C4DBDF1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2" name="正方形/長方形 461">
          <a:extLst>
            <a:ext uri="{FF2B5EF4-FFF2-40B4-BE49-F238E27FC236}">
              <a16:creationId xmlns:a16="http://schemas.microsoft.com/office/drawing/2014/main" id="{E7A93DFC-1A96-463E-802F-74CEB80752E6}"/>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3" name="正方形/長方形 462">
          <a:extLst>
            <a:ext uri="{FF2B5EF4-FFF2-40B4-BE49-F238E27FC236}">
              <a16:creationId xmlns:a16="http://schemas.microsoft.com/office/drawing/2014/main" id="{8D2FDDEF-7D4D-4E50-BC87-C3B4DAE3D30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4" name="正方形/長方形 463">
          <a:extLst>
            <a:ext uri="{FF2B5EF4-FFF2-40B4-BE49-F238E27FC236}">
              <a16:creationId xmlns:a16="http://schemas.microsoft.com/office/drawing/2014/main" id="{ED5D8FF2-0582-454C-89F9-80AA405BB937}"/>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5" name="テキスト ボックス 464">
          <a:extLst>
            <a:ext uri="{FF2B5EF4-FFF2-40B4-BE49-F238E27FC236}">
              <a16:creationId xmlns:a16="http://schemas.microsoft.com/office/drawing/2014/main" id="{FB6B7C73-70E1-434B-9F0F-B86E6D2DBAA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6" name="直線コネクタ 465">
          <a:extLst>
            <a:ext uri="{FF2B5EF4-FFF2-40B4-BE49-F238E27FC236}">
              <a16:creationId xmlns:a16="http://schemas.microsoft.com/office/drawing/2014/main" id="{3129BE03-5B97-4845-9268-9FB75945FFA8}"/>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7" name="直線コネクタ 466">
          <a:extLst>
            <a:ext uri="{FF2B5EF4-FFF2-40B4-BE49-F238E27FC236}">
              <a16:creationId xmlns:a16="http://schemas.microsoft.com/office/drawing/2014/main" id="{FDFECCC8-DEF8-4F92-A9E3-295D37A90FA0}"/>
            </a:ext>
          </a:extLst>
        </xdr:cNvPr>
        <xdr:cNvCxnSpPr/>
      </xdr:nvCxnSpPr>
      <xdr:spPr>
        <a:xfrm>
          <a:off x="164592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8" name="テキスト ボックス 467">
          <a:extLst>
            <a:ext uri="{FF2B5EF4-FFF2-40B4-BE49-F238E27FC236}">
              <a16:creationId xmlns:a16="http://schemas.microsoft.com/office/drawing/2014/main" id="{20C2B6F5-A79D-4A82-86E8-3DBF2A8F492D}"/>
            </a:ext>
          </a:extLst>
        </xdr:cNvPr>
        <xdr:cNvSpPr txBox="1"/>
      </xdr:nvSpPr>
      <xdr:spPr>
        <a:xfrm>
          <a:off x="160523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9" name="直線コネクタ 468">
          <a:extLst>
            <a:ext uri="{FF2B5EF4-FFF2-40B4-BE49-F238E27FC236}">
              <a16:creationId xmlns:a16="http://schemas.microsoft.com/office/drawing/2014/main" id="{FC5D426A-589C-41F6-861C-502F7E425363}"/>
            </a:ext>
          </a:extLst>
        </xdr:cNvPr>
        <xdr:cNvCxnSpPr/>
      </xdr:nvCxnSpPr>
      <xdr:spPr>
        <a:xfrm>
          <a:off x="164592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0" name="テキスト ボックス 469">
          <a:extLst>
            <a:ext uri="{FF2B5EF4-FFF2-40B4-BE49-F238E27FC236}">
              <a16:creationId xmlns:a16="http://schemas.microsoft.com/office/drawing/2014/main" id="{765719BC-274F-4868-8F3E-62523ACB838A}"/>
            </a:ext>
          </a:extLst>
        </xdr:cNvPr>
        <xdr:cNvSpPr txBox="1"/>
      </xdr:nvSpPr>
      <xdr:spPr>
        <a:xfrm>
          <a:off x="16052346"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1" name="直線コネクタ 470">
          <a:extLst>
            <a:ext uri="{FF2B5EF4-FFF2-40B4-BE49-F238E27FC236}">
              <a16:creationId xmlns:a16="http://schemas.microsoft.com/office/drawing/2014/main" id="{33B271EC-49BC-4122-B719-C0D8635B0BBF}"/>
            </a:ext>
          </a:extLst>
        </xdr:cNvPr>
        <xdr:cNvCxnSpPr/>
      </xdr:nvCxnSpPr>
      <xdr:spPr>
        <a:xfrm>
          <a:off x="164592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2" name="テキスト ボックス 471">
          <a:extLst>
            <a:ext uri="{FF2B5EF4-FFF2-40B4-BE49-F238E27FC236}">
              <a16:creationId xmlns:a16="http://schemas.microsoft.com/office/drawing/2014/main" id="{F6FFBA49-B5C1-45B0-9FE6-065F4818B2CF}"/>
            </a:ext>
          </a:extLst>
        </xdr:cNvPr>
        <xdr:cNvSpPr txBox="1"/>
      </xdr:nvSpPr>
      <xdr:spPr>
        <a:xfrm>
          <a:off x="16052346"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3" name="直線コネクタ 472">
          <a:extLst>
            <a:ext uri="{FF2B5EF4-FFF2-40B4-BE49-F238E27FC236}">
              <a16:creationId xmlns:a16="http://schemas.microsoft.com/office/drawing/2014/main" id="{83062823-5F39-4A36-9BC2-FBFF5F5B4CFA}"/>
            </a:ext>
          </a:extLst>
        </xdr:cNvPr>
        <xdr:cNvCxnSpPr/>
      </xdr:nvCxnSpPr>
      <xdr:spPr>
        <a:xfrm>
          <a:off x="164592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4" name="テキスト ボックス 473">
          <a:extLst>
            <a:ext uri="{FF2B5EF4-FFF2-40B4-BE49-F238E27FC236}">
              <a16:creationId xmlns:a16="http://schemas.microsoft.com/office/drawing/2014/main" id="{664B10DC-648C-46B6-A82C-A296E15DD5A6}"/>
            </a:ext>
          </a:extLst>
        </xdr:cNvPr>
        <xdr:cNvSpPr txBox="1"/>
      </xdr:nvSpPr>
      <xdr:spPr>
        <a:xfrm>
          <a:off x="16052346"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5" name="直線コネクタ 474">
          <a:extLst>
            <a:ext uri="{FF2B5EF4-FFF2-40B4-BE49-F238E27FC236}">
              <a16:creationId xmlns:a16="http://schemas.microsoft.com/office/drawing/2014/main" id="{1F2925ED-1917-4803-93EA-C9A98EE9BA82}"/>
            </a:ext>
          </a:extLst>
        </xdr:cNvPr>
        <xdr:cNvCxnSpPr/>
      </xdr:nvCxnSpPr>
      <xdr:spPr>
        <a:xfrm>
          <a:off x="164592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6" name="テキスト ボックス 475">
          <a:extLst>
            <a:ext uri="{FF2B5EF4-FFF2-40B4-BE49-F238E27FC236}">
              <a16:creationId xmlns:a16="http://schemas.microsoft.com/office/drawing/2014/main" id="{DA8DE12E-E954-4AD2-AE5A-0A78E372CD72}"/>
            </a:ext>
          </a:extLst>
        </xdr:cNvPr>
        <xdr:cNvSpPr txBox="1"/>
      </xdr:nvSpPr>
      <xdr:spPr>
        <a:xfrm>
          <a:off x="16052346"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7" name="直線コネクタ 476">
          <a:extLst>
            <a:ext uri="{FF2B5EF4-FFF2-40B4-BE49-F238E27FC236}">
              <a16:creationId xmlns:a16="http://schemas.microsoft.com/office/drawing/2014/main" id="{BF249BC3-5F24-43E4-A4A1-C587298EF4A5}"/>
            </a:ext>
          </a:extLst>
        </xdr:cNvPr>
        <xdr:cNvCxnSpPr/>
      </xdr:nvCxnSpPr>
      <xdr:spPr>
        <a:xfrm>
          <a:off x="164592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8" name="テキスト ボックス 477">
          <a:extLst>
            <a:ext uri="{FF2B5EF4-FFF2-40B4-BE49-F238E27FC236}">
              <a16:creationId xmlns:a16="http://schemas.microsoft.com/office/drawing/2014/main" id="{BBF2C0F4-BFE9-4E47-A3EA-A5A45DAA3698}"/>
            </a:ext>
          </a:extLst>
        </xdr:cNvPr>
        <xdr:cNvSpPr txBox="1"/>
      </xdr:nvSpPr>
      <xdr:spPr>
        <a:xfrm>
          <a:off x="16052346"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9" name="直線コネクタ 478">
          <a:extLst>
            <a:ext uri="{FF2B5EF4-FFF2-40B4-BE49-F238E27FC236}">
              <a16:creationId xmlns:a16="http://schemas.microsoft.com/office/drawing/2014/main" id="{2EEEE090-241C-4C09-A2DD-D9A2D68C8223}"/>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0" name="テキスト ボックス 479">
          <a:extLst>
            <a:ext uri="{FF2B5EF4-FFF2-40B4-BE49-F238E27FC236}">
              <a16:creationId xmlns:a16="http://schemas.microsoft.com/office/drawing/2014/main" id="{DAAE231B-153A-4618-B532-B730A27D6315}"/>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1" name="【認定こども園・幼稚園・保育所】&#10;一人当たり面積グラフ枠">
          <a:extLst>
            <a:ext uri="{FF2B5EF4-FFF2-40B4-BE49-F238E27FC236}">
              <a16:creationId xmlns:a16="http://schemas.microsoft.com/office/drawing/2014/main" id="{29CE8F35-4E54-454E-8396-8866DF0C8CAB}"/>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155122</xdr:rowOff>
    </xdr:from>
    <xdr:to>
      <xdr:col>116</xdr:col>
      <xdr:colOff>62864</xdr:colOff>
      <xdr:row>41</xdr:row>
      <xdr:rowOff>168184</xdr:rowOff>
    </xdr:to>
    <xdr:cxnSp macro="">
      <xdr:nvCxnSpPr>
        <xdr:cNvPr id="482" name="直線コネクタ 481">
          <a:extLst>
            <a:ext uri="{FF2B5EF4-FFF2-40B4-BE49-F238E27FC236}">
              <a16:creationId xmlns:a16="http://schemas.microsoft.com/office/drawing/2014/main" id="{EE616564-C3CD-4B32-B7FA-D26F2D297EA6}"/>
            </a:ext>
          </a:extLst>
        </xdr:cNvPr>
        <xdr:cNvCxnSpPr/>
      </xdr:nvCxnSpPr>
      <xdr:spPr>
        <a:xfrm flipV="1">
          <a:off x="19954239" y="5508172"/>
          <a:ext cx="0" cy="1305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561</xdr:rowOff>
    </xdr:from>
    <xdr:ext cx="469744" cy="259045"/>
    <xdr:sp macro="" textlink="">
      <xdr:nvSpPr>
        <xdr:cNvPr id="483" name="【認定こども園・幼稚園・保育所】&#10;一人当たり面積最小値テキスト">
          <a:extLst>
            <a:ext uri="{FF2B5EF4-FFF2-40B4-BE49-F238E27FC236}">
              <a16:creationId xmlns:a16="http://schemas.microsoft.com/office/drawing/2014/main" id="{171ACF07-8F5E-4392-BC1F-A7EE5DA00C36}"/>
            </a:ext>
          </a:extLst>
        </xdr:cNvPr>
        <xdr:cNvSpPr txBox="1"/>
      </xdr:nvSpPr>
      <xdr:spPr>
        <a:xfrm>
          <a:off x="19992975" y="6810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168184</xdr:rowOff>
    </xdr:from>
    <xdr:to>
      <xdr:col>116</xdr:col>
      <xdr:colOff>152400</xdr:colOff>
      <xdr:row>41</xdr:row>
      <xdr:rowOff>168184</xdr:rowOff>
    </xdr:to>
    <xdr:cxnSp macro="">
      <xdr:nvCxnSpPr>
        <xdr:cNvPr id="484" name="直線コネクタ 483">
          <a:extLst>
            <a:ext uri="{FF2B5EF4-FFF2-40B4-BE49-F238E27FC236}">
              <a16:creationId xmlns:a16="http://schemas.microsoft.com/office/drawing/2014/main" id="{D14BC6DB-BA41-44D0-9C42-2ACED0FC5AD9}"/>
            </a:ext>
          </a:extLst>
        </xdr:cNvPr>
        <xdr:cNvCxnSpPr/>
      </xdr:nvCxnSpPr>
      <xdr:spPr>
        <a:xfrm>
          <a:off x="19878675" y="68134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101799</xdr:rowOff>
    </xdr:from>
    <xdr:ext cx="469744" cy="259045"/>
    <xdr:sp macro="" textlink="">
      <xdr:nvSpPr>
        <xdr:cNvPr id="485" name="【認定こども園・幼稚園・保育所】&#10;一人当たり面積最大値テキスト">
          <a:extLst>
            <a:ext uri="{FF2B5EF4-FFF2-40B4-BE49-F238E27FC236}">
              <a16:creationId xmlns:a16="http://schemas.microsoft.com/office/drawing/2014/main" id="{DA473AD4-ED17-4DC7-98E5-CBF22305FA30}"/>
            </a:ext>
          </a:extLst>
        </xdr:cNvPr>
        <xdr:cNvSpPr txBox="1"/>
      </xdr:nvSpPr>
      <xdr:spPr>
        <a:xfrm>
          <a:off x="19992975" y="5296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155122</xdr:rowOff>
    </xdr:from>
    <xdr:to>
      <xdr:col>116</xdr:col>
      <xdr:colOff>152400</xdr:colOff>
      <xdr:row>33</xdr:row>
      <xdr:rowOff>155122</xdr:rowOff>
    </xdr:to>
    <xdr:cxnSp macro="">
      <xdr:nvCxnSpPr>
        <xdr:cNvPr id="486" name="直線コネクタ 485">
          <a:extLst>
            <a:ext uri="{FF2B5EF4-FFF2-40B4-BE49-F238E27FC236}">
              <a16:creationId xmlns:a16="http://schemas.microsoft.com/office/drawing/2014/main" id="{09C572BF-12C5-4943-9CA1-2623005436D8}"/>
            </a:ext>
          </a:extLst>
        </xdr:cNvPr>
        <xdr:cNvCxnSpPr/>
      </xdr:nvCxnSpPr>
      <xdr:spPr>
        <a:xfrm>
          <a:off x="19878675" y="55081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53176</xdr:rowOff>
    </xdr:from>
    <xdr:ext cx="469744" cy="259045"/>
    <xdr:sp macro="" textlink="">
      <xdr:nvSpPr>
        <xdr:cNvPr id="487" name="【認定こども園・幼稚園・保育所】&#10;一人当たり面積平均値テキスト">
          <a:extLst>
            <a:ext uri="{FF2B5EF4-FFF2-40B4-BE49-F238E27FC236}">
              <a16:creationId xmlns:a16="http://schemas.microsoft.com/office/drawing/2014/main" id="{622E4FD3-9573-4513-95BE-68327035057C}"/>
            </a:ext>
          </a:extLst>
        </xdr:cNvPr>
        <xdr:cNvSpPr txBox="1"/>
      </xdr:nvSpPr>
      <xdr:spPr>
        <a:xfrm>
          <a:off x="19992975" y="62126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30299</xdr:rowOff>
    </xdr:from>
    <xdr:to>
      <xdr:col>116</xdr:col>
      <xdr:colOff>114300</xdr:colOff>
      <xdr:row>39</xdr:row>
      <xdr:rowOff>131899</xdr:rowOff>
    </xdr:to>
    <xdr:sp macro="" textlink="">
      <xdr:nvSpPr>
        <xdr:cNvPr id="488" name="フローチャート: 判断 487">
          <a:extLst>
            <a:ext uri="{FF2B5EF4-FFF2-40B4-BE49-F238E27FC236}">
              <a16:creationId xmlns:a16="http://schemas.microsoft.com/office/drawing/2014/main" id="{4EEDFE1B-88B4-43CF-92BB-35C7D64BC1CB}"/>
            </a:ext>
          </a:extLst>
        </xdr:cNvPr>
        <xdr:cNvSpPr/>
      </xdr:nvSpPr>
      <xdr:spPr>
        <a:xfrm>
          <a:off x="19897725" y="63517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34653</xdr:rowOff>
    </xdr:from>
    <xdr:to>
      <xdr:col>112</xdr:col>
      <xdr:colOff>38100</xdr:colOff>
      <xdr:row>39</xdr:row>
      <xdr:rowOff>136253</xdr:rowOff>
    </xdr:to>
    <xdr:sp macro="" textlink="">
      <xdr:nvSpPr>
        <xdr:cNvPr id="489" name="フローチャート: 判断 488">
          <a:extLst>
            <a:ext uri="{FF2B5EF4-FFF2-40B4-BE49-F238E27FC236}">
              <a16:creationId xmlns:a16="http://schemas.microsoft.com/office/drawing/2014/main" id="{8CED86C7-8D4A-4853-8A02-5E506B9AB7F7}"/>
            </a:ext>
          </a:extLst>
        </xdr:cNvPr>
        <xdr:cNvSpPr/>
      </xdr:nvSpPr>
      <xdr:spPr>
        <a:xfrm>
          <a:off x="19154775" y="635607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95613</xdr:rowOff>
    </xdr:from>
    <xdr:to>
      <xdr:col>107</xdr:col>
      <xdr:colOff>101600</xdr:colOff>
      <xdr:row>40</xdr:row>
      <xdr:rowOff>25763</xdr:rowOff>
    </xdr:to>
    <xdr:sp macro="" textlink="">
      <xdr:nvSpPr>
        <xdr:cNvPr id="490" name="フローチャート: 判断 489">
          <a:extLst>
            <a:ext uri="{FF2B5EF4-FFF2-40B4-BE49-F238E27FC236}">
              <a16:creationId xmlns:a16="http://schemas.microsoft.com/office/drawing/2014/main" id="{6C048587-D828-4CCE-91FF-50291945E785}"/>
            </a:ext>
          </a:extLst>
        </xdr:cNvPr>
        <xdr:cNvSpPr/>
      </xdr:nvSpPr>
      <xdr:spPr>
        <a:xfrm>
          <a:off x="18345150" y="642021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121738</xdr:rowOff>
    </xdr:from>
    <xdr:to>
      <xdr:col>102</xdr:col>
      <xdr:colOff>165100</xdr:colOff>
      <xdr:row>40</xdr:row>
      <xdr:rowOff>51888</xdr:rowOff>
    </xdr:to>
    <xdr:sp macro="" textlink="">
      <xdr:nvSpPr>
        <xdr:cNvPr id="491" name="フローチャート: 判断 490">
          <a:extLst>
            <a:ext uri="{FF2B5EF4-FFF2-40B4-BE49-F238E27FC236}">
              <a16:creationId xmlns:a16="http://schemas.microsoft.com/office/drawing/2014/main" id="{A1908963-DB30-44C8-827E-289DE2DBBC3A}"/>
            </a:ext>
          </a:extLst>
        </xdr:cNvPr>
        <xdr:cNvSpPr/>
      </xdr:nvSpPr>
      <xdr:spPr>
        <a:xfrm>
          <a:off x="17554575" y="644951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98878</xdr:rowOff>
    </xdr:from>
    <xdr:to>
      <xdr:col>98</xdr:col>
      <xdr:colOff>38100</xdr:colOff>
      <xdr:row>40</xdr:row>
      <xdr:rowOff>29028</xdr:rowOff>
    </xdr:to>
    <xdr:sp macro="" textlink="">
      <xdr:nvSpPr>
        <xdr:cNvPr id="492" name="フローチャート: 判断 491">
          <a:extLst>
            <a:ext uri="{FF2B5EF4-FFF2-40B4-BE49-F238E27FC236}">
              <a16:creationId xmlns:a16="http://schemas.microsoft.com/office/drawing/2014/main" id="{835B0611-1399-4E6B-830C-DD023D11155C}"/>
            </a:ext>
          </a:extLst>
        </xdr:cNvPr>
        <xdr:cNvSpPr/>
      </xdr:nvSpPr>
      <xdr:spPr>
        <a:xfrm>
          <a:off x="16754475" y="642665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A129D623-01F1-4DBA-A390-D044F64A88C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3EBC5724-E308-48B6-B054-E4CBD39DCC4B}"/>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61E16600-DFC5-41B9-A08D-5CEA4169C4CE}"/>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BCCC07E5-B586-4BD7-9C97-71D7B169220F}"/>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F31C2B50-0CFD-42C7-AAED-CB4CC39827DC}"/>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74385</xdr:rowOff>
    </xdr:from>
    <xdr:to>
      <xdr:col>116</xdr:col>
      <xdr:colOff>114300</xdr:colOff>
      <xdr:row>41</xdr:row>
      <xdr:rowOff>4535</xdr:rowOff>
    </xdr:to>
    <xdr:sp macro="" textlink="">
      <xdr:nvSpPr>
        <xdr:cNvPr id="498" name="楕円 497">
          <a:extLst>
            <a:ext uri="{FF2B5EF4-FFF2-40B4-BE49-F238E27FC236}">
              <a16:creationId xmlns:a16="http://schemas.microsoft.com/office/drawing/2014/main" id="{DCC4069B-8F4D-436D-B032-2DD0534CD247}"/>
            </a:ext>
          </a:extLst>
        </xdr:cNvPr>
        <xdr:cNvSpPr/>
      </xdr:nvSpPr>
      <xdr:spPr>
        <a:xfrm>
          <a:off x="19897725" y="65609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52812</xdr:rowOff>
    </xdr:from>
    <xdr:ext cx="469744" cy="259045"/>
    <xdr:sp macro="" textlink="">
      <xdr:nvSpPr>
        <xdr:cNvPr id="499" name="【認定こども園・幼稚園・保育所】&#10;一人当たり面積該当値テキスト">
          <a:extLst>
            <a:ext uri="{FF2B5EF4-FFF2-40B4-BE49-F238E27FC236}">
              <a16:creationId xmlns:a16="http://schemas.microsoft.com/office/drawing/2014/main" id="{C86190F5-DD40-487F-B289-E0583E6A9261}"/>
            </a:ext>
          </a:extLst>
        </xdr:cNvPr>
        <xdr:cNvSpPr txBox="1"/>
      </xdr:nvSpPr>
      <xdr:spPr>
        <a:xfrm>
          <a:off x="19992975" y="653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79828</xdr:rowOff>
    </xdr:from>
    <xdr:to>
      <xdr:col>112</xdr:col>
      <xdr:colOff>38100</xdr:colOff>
      <xdr:row>41</xdr:row>
      <xdr:rowOff>9978</xdr:rowOff>
    </xdr:to>
    <xdr:sp macro="" textlink="">
      <xdr:nvSpPr>
        <xdr:cNvPr id="500" name="楕円 499">
          <a:extLst>
            <a:ext uri="{FF2B5EF4-FFF2-40B4-BE49-F238E27FC236}">
              <a16:creationId xmlns:a16="http://schemas.microsoft.com/office/drawing/2014/main" id="{ECA8CF29-AEB0-4F08-89DB-DC9645FE48FC}"/>
            </a:ext>
          </a:extLst>
        </xdr:cNvPr>
        <xdr:cNvSpPr/>
      </xdr:nvSpPr>
      <xdr:spPr>
        <a:xfrm>
          <a:off x="19154775" y="656952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125185</xdr:rowOff>
    </xdr:from>
    <xdr:to>
      <xdr:col>116</xdr:col>
      <xdr:colOff>63500</xdr:colOff>
      <xdr:row>40</xdr:row>
      <xdr:rowOff>130628</xdr:rowOff>
    </xdr:to>
    <xdr:cxnSp macro="">
      <xdr:nvCxnSpPr>
        <xdr:cNvPr id="501" name="直線コネクタ 500">
          <a:extLst>
            <a:ext uri="{FF2B5EF4-FFF2-40B4-BE49-F238E27FC236}">
              <a16:creationId xmlns:a16="http://schemas.microsoft.com/office/drawing/2014/main" id="{6C2107D1-B1A4-460D-941C-D91BBF30439F}"/>
            </a:ext>
          </a:extLst>
        </xdr:cNvPr>
        <xdr:cNvCxnSpPr/>
      </xdr:nvCxnSpPr>
      <xdr:spPr>
        <a:xfrm flipV="1">
          <a:off x="19202400" y="6608535"/>
          <a:ext cx="752475"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85272</xdr:rowOff>
    </xdr:from>
    <xdr:to>
      <xdr:col>107</xdr:col>
      <xdr:colOff>101600</xdr:colOff>
      <xdr:row>41</xdr:row>
      <xdr:rowOff>15422</xdr:rowOff>
    </xdr:to>
    <xdr:sp macro="" textlink="">
      <xdr:nvSpPr>
        <xdr:cNvPr id="502" name="楕円 501">
          <a:extLst>
            <a:ext uri="{FF2B5EF4-FFF2-40B4-BE49-F238E27FC236}">
              <a16:creationId xmlns:a16="http://schemas.microsoft.com/office/drawing/2014/main" id="{CF669F1F-E85B-4468-9ACC-5147992C0D85}"/>
            </a:ext>
          </a:extLst>
        </xdr:cNvPr>
        <xdr:cNvSpPr/>
      </xdr:nvSpPr>
      <xdr:spPr>
        <a:xfrm>
          <a:off x="18345150" y="657497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130628</xdr:rowOff>
    </xdr:from>
    <xdr:to>
      <xdr:col>111</xdr:col>
      <xdr:colOff>177800</xdr:colOff>
      <xdr:row>40</xdr:row>
      <xdr:rowOff>136072</xdr:rowOff>
    </xdr:to>
    <xdr:cxnSp macro="">
      <xdr:nvCxnSpPr>
        <xdr:cNvPr id="503" name="直線コネクタ 502">
          <a:extLst>
            <a:ext uri="{FF2B5EF4-FFF2-40B4-BE49-F238E27FC236}">
              <a16:creationId xmlns:a16="http://schemas.microsoft.com/office/drawing/2014/main" id="{086E004E-9DA9-4E18-B941-7F5A0A30A36A}"/>
            </a:ext>
          </a:extLst>
        </xdr:cNvPr>
        <xdr:cNvCxnSpPr/>
      </xdr:nvCxnSpPr>
      <xdr:spPr>
        <a:xfrm flipV="1">
          <a:off x="18392775" y="6617153"/>
          <a:ext cx="809625" cy="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90715</xdr:rowOff>
    </xdr:from>
    <xdr:to>
      <xdr:col>102</xdr:col>
      <xdr:colOff>165100</xdr:colOff>
      <xdr:row>41</xdr:row>
      <xdr:rowOff>20865</xdr:rowOff>
    </xdr:to>
    <xdr:sp macro="" textlink="">
      <xdr:nvSpPr>
        <xdr:cNvPr id="504" name="楕円 503">
          <a:extLst>
            <a:ext uri="{FF2B5EF4-FFF2-40B4-BE49-F238E27FC236}">
              <a16:creationId xmlns:a16="http://schemas.microsoft.com/office/drawing/2014/main" id="{2DAE7946-1A9D-4944-8BE3-08891C751436}"/>
            </a:ext>
          </a:extLst>
        </xdr:cNvPr>
        <xdr:cNvSpPr/>
      </xdr:nvSpPr>
      <xdr:spPr>
        <a:xfrm>
          <a:off x="17554575" y="65740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136072</xdr:rowOff>
    </xdr:from>
    <xdr:to>
      <xdr:col>107</xdr:col>
      <xdr:colOff>50800</xdr:colOff>
      <xdr:row>40</xdr:row>
      <xdr:rowOff>141515</xdr:rowOff>
    </xdr:to>
    <xdr:cxnSp macro="">
      <xdr:nvCxnSpPr>
        <xdr:cNvPr id="505" name="直線コネクタ 504">
          <a:extLst>
            <a:ext uri="{FF2B5EF4-FFF2-40B4-BE49-F238E27FC236}">
              <a16:creationId xmlns:a16="http://schemas.microsoft.com/office/drawing/2014/main" id="{F97658D4-753B-43FB-9D29-BF02A378A9D4}"/>
            </a:ext>
          </a:extLst>
        </xdr:cNvPr>
        <xdr:cNvCxnSpPr/>
      </xdr:nvCxnSpPr>
      <xdr:spPr>
        <a:xfrm flipV="1">
          <a:off x="17602200" y="6622597"/>
          <a:ext cx="790575" cy="8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96157</xdr:rowOff>
    </xdr:from>
    <xdr:to>
      <xdr:col>98</xdr:col>
      <xdr:colOff>38100</xdr:colOff>
      <xdr:row>41</xdr:row>
      <xdr:rowOff>26307</xdr:rowOff>
    </xdr:to>
    <xdr:sp macro="" textlink="">
      <xdr:nvSpPr>
        <xdr:cNvPr id="506" name="楕円 505">
          <a:extLst>
            <a:ext uri="{FF2B5EF4-FFF2-40B4-BE49-F238E27FC236}">
              <a16:creationId xmlns:a16="http://schemas.microsoft.com/office/drawing/2014/main" id="{B9A49128-5E9B-4C1C-B001-8B3B07B346F4}"/>
            </a:ext>
          </a:extLst>
        </xdr:cNvPr>
        <xdr:cNvSpPr/>
      </xdr:nvSpPr>
      <xdr:spPr>
        <a:xfrm>
          <a:off x="16754475" y="658268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141515</xdr:rowOff>
    </xdr:from>
    <xdr:to>
      <xdr:col>102</xdr:col>
      <xdr:colOff>114300</xdr:colOff>
      <xdr:row>40</xdr:row>
      <xdr:rowOff>146957</xdr:rowOff>
    </xdr:to>
    <xdr:cxnSp macro="">
      <xdr:nvCxnSpPr>
        <xdr:cNvPr id="507" name="直線コネクタ 506">
          <a:extLst>
            <a:ext uri="{FF2B5EF4-FFF2-40B4-BE49-F238E27FC236}">
              <a16:creationId xmlns:a16="http://schemas.microsoft.com/office/drawing/2014/main" id="{94115116-1DE2-4D00-9613-FD84A674A750}"/>
            </a:ext>
          </a:extLst>
        </xdr:cNvPr>
        <xdr:cNvCxnSpPr/>
      </xdr:nvCxnSpPr>
      <xdr:spPr>
        <a:xfrm flipV="1">
          <a:off x="16802100" y="66312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152780</xdr:rowOff>
    </xdr:from>
    <xdr:ext cx="469744" cy="259045"/>
    <xdr:sp macro="" textlink="">
      <xdr:nvSpPr>
        <xdr:cNvPr id="508" name="n_1aveValue【認定こども園・幼稚園・保育所】&#10;一人当たり面積">
          <a:extLst>
            <a:ext uri="{FF2B5EF4-FFF2-40B4-BE49-F238E27FC236}">
              <a16:creationId xmlns:a16="http://schemas.microsoft.com/office/drawing/2014/main" id="{A249FC73-4649-41F3-A6BD-1C580ABFCF50}"/>
            </a:ext>
          </a:extLst>
        </xdr:cNvPr>
        <xdr:cNvSpPr txBox="1"/>
      </xdr:nvSpPr>
      <xdr:spPr>
        <a:xfrm>
          <a:off x="18983402" y="615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42290</xdr:rowOff>
    </xdr:from>
    <xdr:ext cx="469744" cy="259045"/>
    <xdr:sp macro="" textlink="">
      <xdr:nvSpPr>
        <xdr:cNvPr id="509" name="n_2aveValue【認定こども園・幼稚園・保育所】&#10;一人当たり面積">
          <a:extLst>
            <a:ext uri="{FF2B5EF4-FFF2-40B4-BE49-F238E27FC236}">
              <a16:creationId xmlns:a16="http://schemas.microsoft.com/office/drawing/2014/main" id="{3E6FF1F0-CFA4-4993-958C-0CDCD744EED7}"/>
            </a:ext>
          </a:extLst>
        </xdr:cNvPr>
        <xdr:cNvSpPr txBox="1"/>
      </xdr:nvSpPr>
      <xdr:spPr>
        <a:xfrm>
          <a:off x="18183302" y="620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68415</xdr:rowOff>
    </xdr:from>
    <xdr:ext cx="469744" cy="259045"/>
    <xdr:sp macro="" textlink="">
      <xdr:nvSpPr>
        <xdr:cNvPr id="510" name="n_3aveValue【認定こども園・幼稚園・保育所】&#10;一人当たり面積">
          <a:extLst>
            <a:ext uri="{FF2B5EF4-FFF2-40B4-BE49-F238E27FC236}">
              <a16:creationId xmlns:a16="http://schemas.microsoft.com/office/drawing/2014/main" id="{08C64ACC-7070-4CCD-94FC-5DD5987D5429}"/>
            </a:ext>
          </a:extLst>
        </xdr:cNvPr>
        <xdr:cNvSpPr txBox="1"/>
      </xdr:nvSpPr>
      <xdr:spPr>
        <a:xfrm>
          <a:off x="17383202" y="6227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45555</xdr:rowOff>
    </xdr:from>
    <xdr:ext cx="469744" cy="259045"/>
    <xdr:sp macro="" textlink="">
      <xdr:nvSpPr>
        <xdr:cNvPr id="511" name="n_4aveValue【認定こども園・幼稚園・保育所】&#10;一人当たり面積">
          <a:extLst>
            <a:ext uri="{FF2B5EF4-FFF2-40B4-BE49-F238E27FC236}">
              <a16:creationId xmlns:a16="http://schemas.microsoft.com/office/drawing/2014/main" id="{23CC78F4-B52D-435B-82B9-FB519A88773B}"/>
            </a:ext>
          </a:extLst>
        </xdr:cNvPr>
        <xdr:cNvSpPr txBox="1"/>
      </xdr:nvSpPr>
      <xdr:spPr>
        <a:xfrm>
          <a:off x="16592627" y="621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1105</xdr:rowOff>
    </xdr:from>
    <xdr:ext cx="469744" cy="259045"/>
    <xdr:sp macro="" textlink="">
      <xdr:nvSpPr>
        <xdr:cNvPr id="512" name="n_1mainValue【認定こども園・幼稚園・保育所】&#10;一人当たり面積">
          <a:extLst>
            <a:ext uri="{FF2B5EF4-FFF2-40B4-BE49-F238E27FC236}">
              <a16:creationId xmlns:a16="http://schemas.microsoft.com/office/drawing/2014/main" id="{6AEEC04A-0C31-4043-BEDF-5D10D5083E59}"/>
            </a:ext>
          </a:extLst>
        </xdr:cNvPr>
        <xdr:cNvSpPr txBox="1"/>
      </xdr:nvSpPr>
      <xdr:spPr>
        <a:xfrm>
          <a:off x="18983402" y="664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6549</xdr:rowOff>
    </xdr:from>
    <xdr:ext cx="469744" cy="259045"/>
    <xdr:sp macro="" textlink="">
      <xdr:nvSpPr>
        <xdr:cNvPr id="513" name="n_2mainValue【認定こども園・幼稚園・保育所】&#10;一人当たり面積">
          <a:extLst>
            <a:ext uri="{FF2B5EF4-FFF2-40B4-BE49-F238E27FC236}">
              <a16:creationId xmlns:a16="http://schemas.microsoft.com/office/drawing/2014/main" id="{B46B32EC-DA7D-4AAE-808E-2CD349953438}"/>
            </a:ext>
          </a:extLst>
        </xdr:cNvPr>
        <xdr:cNvSpPr txBox="1"/>
      </xdr:nvSpPr>
      <xdr:spPr>
        <a:xfrm>
          <a:off x="18183302" y="6658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11992</xdr:rowOff>
    </xdr:from>
    <xdr:ext cx="469744" cy="259045"/>
    <xdr:sp macro="" textlink="">
      <xdr:nvSpPr>
        <xdr:cNvPr id="514" name="n_3mainValue【認定こども園・幼稚園・保育所】&#10;一人当たり面積">
          <a:extLst>
            <a:ext uri="{FF2B5EF4-FFF2-40B4-BE49-F238E27FC236}">
              <a16:creationId xmlns:a16="http://schemas.microsoft.com/office/drawing/2014/main" id="{F4B80EA9-7D6B-45AB-9C1B-6EBAA8A0DAA5}"/>
            </a:ext>
          </a:extLst>
        </xdr:cNvPr>
        <xdr:cNvSpPr txBox="1"/>
      </xdr:nvSpPr>
      <xdr:spPr>
        <a:xfrm>
          <a:off x="17383202" y="6657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17434</xdr:rowOff>
    </xdr:from>
    <xdr:ext cx="469744" cy="259045"/>
    <xdr:sp macro="" textlink="">
      <xdr:nvSpPr>
        <xdr:cNvPr id="515" name="n_4mainValue【認定こども園・幼稚園・保育所】&#10;一人当たり面積">
          <a:extLst>
            <a:ext uri="{FF2B5EF4-FFF2-40B4-BE49-F238E27FC236}">
              <a16:creationId xmlns:a16="http://schemas.microsoft.com/office/drawing/2014/main" id="{AC074D75-9F28-49E7-BBF3-F31769EECF14}"/>
            </a:ext>
          </a:extLst>
        </xdr:cNvPr>
        <xdr:cNvSpPr txBox="1"/>
      </xdr:nvSpPr>
      <xdr:spPr>
        <a:xfrm>
          <a:off x="16592627" y="666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6" name="正方形/長方形 515">
          <a:extLst>
            <a:ext uri="{FF2B5EF4-FFF2-40B4-BE49-F238E27FC236}">
              <a16:creationId xmlns:a16="http://schemas.microsoft.com/office/drawing/2014/main" id="{4EB534FA-3F9A-4F2C-8B99-3AB72805300C}"/>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7" name="正方形/長方形 516">
          <a:extLst>
            <a:ext uri="{FF2B5EF4-FFF2-40B4-BE49-F238E27FC236}">
              <a16:creationId xmlns:a16="http://schemas.microsoft.com/office/drawing/2014/main" id="{9510122A-6910-4DB6-9685-4CB80B0DCF6C}"/>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8" name="正方形/長方形 517">
          <a:extLst>
            <a:ext uri="{FF2B5EF4-FFF2-40B4-BE49-F238E27FC236}">
              <a16:creationId xmlns:a16="http://schemas.microsoft.com/office/drawing/2014/main" id="{DDAD3A7B-1EA5-4ED6-8B6C-86BB151461AB}"/>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9" name="正方形/長方形 518">
          <a:extLst>
            <a:ext uri="{FF2B5EF4-FFF2-40B4-BE49-F238E27FC236}">
              <a16:creationId xmlns:a16="http://schemas.microsoft.com/office/drawing/2014/main" id="{73E81FD2-DC2D-490F-8D96-6E5C28D2B95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0" name="正方形/長方形 519">
          <a:extLst>
            <a:ext uri="{FF2B5EF4-FFF2-40B4-BE49-F238E27FC236}">
              <a16:creationId xmlns:a16="http://schemas.microsoft.com/office/drawing/2014/main" id="{D0DAD54C-9D00-41FF-8EBF-493EC46C0C6C}"/>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1" name="正方形/長方形 520">
          <a:extLst>
            <a:ext uri="{FF2B5EF4-FFF2-40B4-BE49-F238E27FC236}">
              <a16:creationId xmlns:a16="http://schemas.microsoft.com/office/drawing/2014/main" id="{EABF0837-8C1B-4960-B80F-BB5B5D0AD7DA}"/>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2" name="正方形/長方形 521">
          <a:extLst>
            <a:ext uri="{FF2B5EF4-FFF2-40B4-BE49-F238E27FC236}">
              <a16:creationId xmlns:a16="http://schemas.microsoft.com/office/drawing/2014/main" id="{B699F722-3555-4496-A476-62B15A029FE4}"/>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3" name="正方形/長方形 522">
          <a:extLst>
            <a:ext uri="{FF2B5EF4-FFF2-40B4-BE49-F238E27FC236}">
              <a16:creationId xmlns:a16="http://schemas.microsoft.com/office/drawing/2014/main" id="{8C6A18B6-E027-406D-B8C4-94169B55BDC8}"/>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4" name="テキスト ボックス 523">
          <a:extLst>
            <a:ext uri="{FF2B5EF4-FFF2-40B4-BE49-F238E27FC236}">
              <a16:creationId xmlns:a16="http://schemas.microsoft.com/office/drawing/2014/main" id="{DBAF316D-A5EA-405B-804F-DD91C5E4B94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5" name="直線コネクタ 524">
          <a:extLst>
            <a:ext uri="{FF2B5EF4-FFF2-40B4-BE49-F238E27FC236}">
              <a16:creationId xmlns:a16="http://schemas.microsoft.com/office/drawing/2014/main" id="{4DAB9739-7B0C-43FA-A084-E84FE9D3FC88}"/>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6" name="テキスト ボックス 525">
          <a:extLst>
            <a:ext uri="{FF2B5EF4-FFF2-40B4-BE49-F238E27FC236}">
              <a16:creationId xmlns:a16="http://schemas.microsoft.com/office/drawing/2014/main" id="{833CE78C-44EF-4D9A-B05E-A1F1A6971ED9}"/>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7" name="直線コネクタ 526">
          <a:extLst>
            <a:ext uri="{FF2B5EF4-FFF2-40B4-BE49-F238E27FC236}">
              <a16:creationId xmlns:a16="http://schemas.microsoft.com/office/drawing/2014/main" id="{A62E743E-2BA5-4EF6-AF1C-98ACCF496EA4}"/>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id="{F6DE4373-BE4A-4454-A25F-73DB346F84D3}"/>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9" name="直線コネクタ 528">
          <a:extLst>
            <a:ext uri="{FF2B5EF4-FFF2-40B4-BE49-F238E27FC236}">
              <a16:creationId xmlns:a16="http://schemas.microsoft.com/office/drawing/2014/main" id="{82494D9F-538A-4AC5-AE44-998CE085340C}"/>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0" name="テキスト ボックス 529">
          <a:extLst>
            <a:ext uri="{FF2B5EF4-FFF2-40B4-BE49-F238E27FC236}">
              <a16:creationId xmlns:a16="http://schemas.microsoft.com/office/drawing/2014/main" id="{D98E9463-D2CE-4B55-AF84-C498B32CFBD4}"/>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1" name="直線コネクタ 530">
          <a:extLst>
            <a:ext uri="{FF2B5EF4-FFF2-40B4-BE49-F238E27FC236}">
              <a16:creationId xmlns:a16="http://schemas.microsoft.com/office/drawing/2014/main" id="{2AED43B6-8E71-44FB-A8E0-4DFE8BF01211}"/>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2" name="テキスト ボックス 531">
          <a:extLst>
            <a:ext uri="{FF2B5EF4-FFF2-40B4-BE49-F238E27FC236}">
              <a16:creationId xmlns:a16="http://schemas.microsoft.com/office/drawing/2014/main" id="{AE33BB73-1AFA-49D9-921D-F4282D44B8EA}"/>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3" name="直線コネクタ 532">
          <a:extLst>
            <a:ext uri="{FF2B5EF4-FFF2-40B4-BE49-F238E27FC236}">
              <a16:creationId xmlns:a16="http://schemas.microsoft.com/office/drawing/2014/main" id="{83B5694B-CFD8-4D98-86E0-CAA4F594CD33}"/>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4" name="テキスト ボックス 533">
          <a:extLst>
            <a:ext uri="{FF2B5EF4-FFF2-40B4-BE49-F238E27FC236}">
              <a16:creationId xmlns:a16="http://schemas.microsoft.com/office/drawing/2014/main" id="{1E718D5E-983E-41E1-8C50-B7DF88FDE5DE}"/>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5" name="直線コネクタ 534">
          <a:extLst>
            <a:ext uri="{FF2B5EF4-FFF2-40B4-BE49-F238E27FC236}">
              <a16:creationId xmlns:a16="http://schemas.microsoft.com/office/drawing/2014/main" id="{A9F83573-958C-4351-8AE2-454CA7783D33}"/>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6" name="テキスト ボックス 535">
          <a:extLst>
            <a:ext uri="{FF2B5EF4-FFF2-40B4-BE49-F238E27FC236}">
              <a16:creationId xmlns:a16="http://schemas.microsoft.com/office/drawing/2014/main" id="{616B9C54-C8EA-4B29-9414-55958EF2C300}"/>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7" name="直線コネクタ 536">
          <a:extLst>
            <a:ext uri="{FF2B5EF4-FFF2-40B4-BE49-F238E27FC236}">
              <a16:creationId xmlns:a16="http://schemas.microsoft.com/office/drawing/2014/main" id="{1D6E39D1-E95A-428D-8F07-396AE580C659}"/>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8" name="テキスト ボックス 537">
          <a:extLst>
            <a:ext uri="{FF2B5EF4-FFF2-40B4-BE49-F238E27FC236}">
              <a16:creationId xmlns:a16="http://schemas.microsoft.com/office/drawing/2014/main" id="{EB1509C1-0137-41C8-84A4-D6887EB52F52}"/>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9" name="【学校施設】&#10;有形固定資産減価償却率グラフ枠">
          <a:extLst>
            <a:ext uri="{FF2B5EF4-FFF2-40B4-BE49-F238E27FC236}">
              <a16:creationId xmlns:a16="http://schemas.microsoft.com/office/drawing/2014/main" id="{1D13DE14-1891-4461-A7E0-3921CE9A7DE1}"/>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64</xdr:row>
      <xdr:rowOff>64770</xdr:rowOff>
    </xdr:to>
    <xdr:cxnSp macro="">
      <xdr:nvCxnSpPr>
        <xdr:cNvPr id="540" name="直線コネクタ 539">
          <a:extLst>
            <a:ext uri="{FF2B5EF4-FFF2-40B4-BE49-F238E27FC236}">
              <a16:creationId xmlns:a16="http://schemas.microsoft.com/office/drawing/2014/main" id="{AAF85163-BC34-4E63-A90A-DFC82035A595}"/>
            </a:ext>
          </a:extLst>
        </xdr:cNvPr>
        <xdr:cNvCxnSpPr/>
      </xdr:nvCxnSpPr>
      <xdr:spPr>
        <a:xfrm flipV="1">
          <a:off x="14696439" y="9220835"/>
          <a:ext cx="0" cy="1219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68597</xdr:rowOff>
    </xdr:from>
    <xdr:ext cx="405111" cy="259045"/>
    <xdr:sp macro="" textlink="">
      <xdr:nvSpPr>
        <xdr:cNvPr id="541" name="【学校施設】&#10;有形固定資産減価償却率最小値テキスト">
          <a:extLst>
            <a:ext uri="{FF2B5EF4-FFF2-40B4-BE49-F238E27FC236}">
              <a16:creationId xmlns:a16="http://schemas.microsoft.com/office/drawing/2014/main" id="{AEEA4CED-E3ED-475C-8E4B-208135CBE766}"/>
            </a:ext>
          </a:extLst>
        </xdr:cNvPr>
        <xdr:cNvSpPr txBox="1"/>
      </xdr:nvSpPr>
      <xdr:spPr>
        <a:xfrm>
          <a:off x="14735175" y="1043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64770</xdr:rowOff>
    </xdr:from>
    <xdr:to>
      <xdr:col>86</xdr:col>
      <xdr:colOff>25400</xdr:colOff>
      <xdr:row>64</xdr:row>
      <xdr:rowOff>64770</xdr:rowOff>
    </xdr:to>
    <xdr:cxnSp macro="">
      <xdr:nvCxnSpPr>
        <xdr:cNvPr id="542" name="直線コネクタ 541">
          <a:extLst>
            <a:ext uri="{FF2B5EF4-FFF2-40B4-BE49-F238E27FC236}">
              <a16:creationId xmlns:a16="http://schemas.microsoft.com/office/drawing/2014/main" id="{80AD7343-B971-4F65-9A21-0E70E36E105E}"/>
            </a:ext>
          </a:extLst>
        </xdr:cNvPr>
        <xdr:cNvCxnSpPr/>
      </xdr:nvCxnSpPr>
      <xdr:spPr>
        <a:xfrm>
          <a:off x="14611350" y="104406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543" name="【学校施設】&#10;有形固定資産減価償却率最大値テキスト">
          <a:extLst>
            <a:ext uri="{FF2B5EF4-FFF2-40B4-BE49-F238E27FC236}">
              <a16:creationId xmlns:a16="http://schemas.microsoft.com/office/drawing/2014/main" id="{612C793C-782E-4DE2-8C67-855EEF8EC4CE}"/>
            </a:ext>
          </a:extLst>
        </xdr:cNvPr>
        <xdr:cNvSpPr txBox="1"/>
      </xdr:nvSpPr>
      <xdr:spPr>
        <a:xfrm>
          <a:off x="14735175" y="9008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544" name="直線コネクタ 543">
          <a:extLst>
            <a:ext uri="{FF2B5EF4-FFF2-40B4-BE49-F238E27FC236}">
              <a16:creationId xmlns:a16="http://schemas.microsoft.com/office/drawing/2014/main" id="{FF4BA9B9-77D7-4745-8F22-66FBD9C351CE}"/>
            </a:ext>
          </a:extLst>
        </xdr:cNvPr>
        <xdr:cNvCxnSpPr/>
      </xdr:nvCxnSpPr>
      <xdr:spPr>
        <a:xfrm>
          <a:off x="14611350" y="92208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91457</xdr:rowOff>
    </xdr:from>
    <xdr:ext cx="405111" cy="259045"/>
    <xdr:sp macro="" textlink="">
      <xdr:nvSpPr>
        <xdr:cNvPr id="545" name="【学校施設】&#10;有形固定資産減価償却率平均値テキスト">
          <a:extLst>
            <a:ext uri="{FF2B5EF4-FFF2-40B4-BE49-F238E27FC236}">
              <a16:creationId xmlns:a16="http://schemas.microsoft.com/office/drawing/2014/main" id="{E2DD0FB0-A727-4099-AB6F-1401D58DD3C6}"/>
            </a:ext>
          </a:extLst>
        </xdr:cNvPr>
        <xdr:cNvSpPr txBox="1"/>
      </xdr:nvSpPr>
      <xdr:spPr>
        <a:xfrm>
          <a:off x="14735175" y="9813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113030</xdr:rowOff>
    </xdr:from>
    <xdr:to>
      <xdr:col>85</xdr:col>
      <xdr:colOff>177800</xdr:colOff>
      <xdr:row>61</xdr:row>
      <xdr:rowOff>43180</xdr:rowOff>
    </xdr:to>
    <xdr:sp macro="" textlink="">
      <xdr:nvSpPr>
        <xdr:cNvPr id="546" name="フローチャート: 判断 545">
          <a:extLst>
            <a:ext uri="{FF2B5EF4-FFF2-40B4-BE49-F238E27FC236}">
              <a16:creationId xmlns:a16="http://schemas.microsoft.com/office/drawing/2014/main" id="{DD910A85-6F58-42BE-9831-7263B4ED8F5E}"/>
            </a:ext>
          </a:extLst>
        </xdr:cNvPr>
        <xdr:cNvSpPr/>
      </xdr:nvSpPr>
      <xdr:spPr>
        <a:xfrm>
          <a:off x="14649450" y="98380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57785</xdr:rowOff>
    </xdr:from>
    <xdr:to>
      <xdr:col>81</xdr:col>
      <xdr:colOff>101600</xdr:colOff>
      <xdr:row>60</xdr:row>
      <xdr:rowOff>159385</xdr:rowOff>
    </xdr:to>
    <xdr:sp macro="" textlink="">
      <xdr:nvSpPr>
        <xdr:cNvPr id="547" name="フローチャート: 判断 546">
          <a:extLst>
            <a:ext uri="{FF2B5EF4-FFF2-40B4-BE49-F238E27FC236}">
              <a16:creationId xmlns:a16="http://schemas.microsoft.com/office/drawing/2014/main" id="{6EAADD52-33F7-47FF-9A66-0C8A6860AB58}"/>
            </a:ext>
          </a:extLst>
        </xdr:cNvPr>
        <xdr:cNvSpPr/>
      </xdr:nvSpPr>
      <xdr:spPr>
        <a:xfrm>
          <a:off x="13887450" y="97828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76835</xdr:rowOff>
    </xdr:from>
    <xdr:to>
      <xdr:col>76</xdr:col>
      <xdr:colOff>165100</xdr:colOff>
      <xdr:row>61</xdr:row>
      <xdr:rowOff>6985</xdr:rowOff>
    </xdr:to>
    <xdr:sp macro="" textlink="">
      <xdr:nvSpPr>
        <xdr:cNvPr id="548" name="フローチャート: 判断 547">
          <a:extLst>
            <a:ext uri="{FF2B5EF4-FFF2-40B4-BE49-F238E27FC236}">
              <a16:creationId xmlns:a16="http://schemas.microsoft.com/office/drawing/2014/main" id="{91A91454-87F8-4C06-8080-20E479F0A46B}"/>
            </a:ext>
          </a:extLst>
        </xdr:cNvPr>
        <xdr:cNvSpPr/>
      </xdr:nvSpPr>
      <xdr:spPr>
        <a:xfrm>
          <a:off x="13096875" y="98018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50165</xdr:rowOff>
    </xdr:from>
    <xdr:to>
      <xdr:col>72</xdr:col>
      <xdr:colOff>38100</xdr:colOff>
      <xdr:row>60</xdr:row>
      <xdr:rowOff>151765</xdr:rowOff>
    </xdr:to>
    <xdr:sp macro="" textlink="">
      <xdr:nvSpPr>
        <xdr:cNvPr id="549" name="フローチャート: 判断 548">
          <a:extLst>
            <a:ext uri="{FF2B5EF4-FFF2-40B4-BE49-F238E27FC236}">
              <a16:creationId xmlns:a16="http://schemas.microsoft.com/office/drawing/2014/main" id="{2BE0789D-1E8F-49DF-B3CA-51E6B4835839}"/>
            </a:ext>
          </a:extLst>
        </xdr:cNvPr>
        <xdr:cNvSpPr/>
      </xdr:nvSpPr>
      <xdr:spPr>
        <a:xfrm>
          <a:off x="12296775" y="97720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154940</xdr:rowOff>
    </xdr:from>
    <xdr:to>
      <xdr:col>67</xdr:col>
      <xdr:colOff>101600</xdr:colOff>
      <xdr:row>60</xdr:row>
      <xdr:rowOff>85090</xdr:rowOff>
    </xdr:to>
    <xdr:sp macro="" textlink="">
      <xdr:nvSpPr>
        <xdr:cNvPr id="550" name="フローチャート: 判断 549">
          <a:extLst>
            <a:ext uri="{FF2B5EF4-FFF2-40B4-BE49-F238E27FC236}">
              <a16:creationId xmlns:a16="http://schemas.microsoft.com/office/drawing/2014/main" id="{BF3045F9-79FE-40B1-AC50-C2F5BF95963E}"/>
            </a:ext>
          </a:extLst>
        </xdr:cNvPr>
        <xdr:cNvSpPr/>
      </xdr:nvSpPr>
      <xdr:spPr>
        <a:xfrm>
          <a:off x="11487150" y="97180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6BC72CE2-46BF-46AD-92EF-574137EF4019}"/>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588A3706-910C-416C-8EE7-82EC1D1D0CEB}"/>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1140D8C4-0B9D-4CC0-873A-7CA2E724D182}"/>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33A21D7-27A9-4A1A-A698-CFACE8E5ECDA}"/>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3E6EA0A2-38FD-427A-A580-16B5A9662C8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154940</xdr:rowOff>
    </xdr:from>
    <xdr:to>
      <xdr:col>85</xdr:col>
      <xdr:colOff>177800</xdr:colOff>
      <xdr:row>60</xdr:row>
      <xdr:rowOff>85090</xdr:rowOff>
    </xdr:to>
    <xdr:sp macro="" textlink="">
      <xdr:nvSpPr>
        <xdr:cNvPr id="556" name="楕円 555">
          <a:extLst>
            <a:ext uri="{FF2B5EF4-FFF2-40B4-BE49-F238E27FC236}">
              <a16:creationId xmlns:a16="http://schemas.microsoft.com/office/drawing/2014/main" id="{AE266D38-314F-45B8-B241-90803D322FC5}"/>
            </a:ext>
          </a:extLst>
        </xdr:cNvPr>
        <xdr:cNvSpPr/>
      </xdr:nvSpPr>
      <xdr:spPr>
        <a:xfrm>
          <a:off x="14649450" y="97180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6367</xdr:rowOff>
    </xdr:from>
    <xdr:ext cx="405111" cy="259045"/>
    <xdr:sp macro="" textlink="">
      <xdr:nvSpPr>
        <xdr:cNvPr id="557" name="【学校施設】&#10;有形固定資産減価償却率該当値テキスト">
          <a:extLst>
            <a:ext uri="{FF2B5EF4-FFF2-40B4-BE49-F238E27FC236}">
              <a16:creationId xmlns:a16="http://schemas.microsoft.com/office/drawing/2014/main" id="{EB1A3DB9-2BD2-4C42-83E3-5E6705810D33}"/>
            </a:ext>
          </a:extLst>
        </xdr:cNvPr>
        <xdr:cNvSpPr txBox="1"/>
      </xdr:nvSpPr>
      <xdr:spPr>
        <a:xfrm>
          <a:off x="14735175" y="957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135890</xdr:rowOff>
    </xdr:from>
    <xdr:to>
      <xdr:col>81</xdr:col>
      <xdr:colOff>101600</xdr:colOff>
      <xdr:row>60</xdr:row>
      <xdr:rowOff>66040</xdr:rowOff>
    </xdr:to>
    <xdr:sp macro="" textlink="">
      <xdr:nvSpPr>
        <xdr:cNvPr id="558" name="楕円 557">
          <a:extLst>
            <a:ext uri="{FF2B5EF4-FFF2-40B4-BE49-F238E27FC236}">
              <a16:creationId xmlns:a16="http://schemas.microsoft.com/office/drawing/2014/main" id="{8962D62C-6E4C-4411-BAB2-B09838451AAB}"/>
            </a:ext>
          </a:extLst>
        </xdr:cNvPr>
        <xdr:cNvSpPr/>
      </xdr:nvSpPr>
      <xdr:spPr>
        <a:xfrm>
          <a:off x="13887450" y="96989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15240</xdr:rowOff>
    </xdr:from>
    <xdr:to>
      <xdr:col>85</xdr:col>
      <xdr:colOff>127000</xdr:colOff>
      <xdr:row>60</xdr:row>
      <xdr:rowOff>34290</xdr:rowOff>
    </xdr:to>
    <xdr:cxnSp macro="">
      <xdr:nvCxnSpPr>
        <xdr:cNvPr id="559" name="直線コネクタ 558">
          <a:extLst>
            <a:ext uri="{FF2B5EF4-FFF2-40B4-BE49-F238E27FC236}">
              <a16:creationId xmlns:a16="http://schemas.microsoft.com/office/drawing/2014/main" id="{48931A92-9D73-4F0F-B736-8BB57C58C1E8}"/>
            </a:ext>
          </a:extLst>
        </xdr:cNvPr>
        <xdr:cNvCxnSpPr/>
      </xdr:nvCxnSpPr>
      <xdr:spPr>
        <a:xfrm>
          <a:off x="13935075" y="9737090"/>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149225</xdr:rowOff>
    </xdr:from>
    <xdr:to>
      <xdr:col>76</xdr:col>
      <xdr:colOff>165100</xdr:colOff>
      <xdr:row>61</xdr:row>
      <xdr:rowOff>79375</xdr:rowOff>
    </xdr:to>
    <xdr:sp macro="" textlink="">
      <xdr:nvSpPr>
        <xdr:cNvPr id="560" name="楕円 559">
          <a:extLst>
            <a:ext uri="{FF2B5EF4-FFF2-40B4-BE49-F238E27FC236}">
              <a16:creationId xmlns:a16="http://schemas.microsoft.com/office/drawing/2014/main" id="{4742580B-F184-454F-B643-0FD5A7A7BA08}"/>
            </a:ext>
          </a:extLst>
        </xdr:cNvPr>
        <xdr:cNvSpPr/>
      </xdr:nvSpPr>
      <xdr:spPr>
        <a:xfrm>
          <a:off x="13096875" y="98742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15240</xdr:rowOff>
    </xdr:from>
    <xdr:to>
      <xdr:col>81</xdr:col>
      <xdr:colOff>50800</xdr:colOff>
      <xdr:row>61</xdr:row>
      <xdr:rowOff>28575</xdr:rowOff>
    </xdr:to>
    <xdr:cxnSp macro="">
      <xdr:nvCxnSpPr>
        <xdr:cNvPr id="561" name="直線コネクタ 560">
          <a:extLst>
            <a:ext uri="{FF2B5EF4-FFF2-40B4-BE49-F238E27FC236}">
              <a16:creationId xmlns:a16="http://schemas.microsoft.com/office/drawing/2014/main" id="{01D6E423-89ED-444F-A59B-8BBC38C45633}"/>
            </a:ext>
          </a:extLst>
        </xdr:cNvPr>
        <xdr:cNvCxnSpPr/>
      </xdr:nvCxnSpPr>
      <xdr:spPr>
        <a:xfrm flipV="1">
          <a:off x="13144500" y="9737090"/>
          <a:ext cx="790575"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151130</xdr:rowOff>
    </xdr:from>
    <xdr:to>
      <xdr:col>72</xdr:col>
      <xdr:colOff>38100</xdr:colOff>
      <xdr:row>62</xdr:row>
      <xdr:rowOff>81280</xdr:rowOff>
    </xdr:to>
    <xdr:sp macro="" textlink="">
      <xdr:nvSpPr>
        <xdr:cNvPr id="562" name="楕円 561">
          <a:extLst>
            <a:ext uri="{FF2B5EF4-FFF2-40B4-BE49-F238E27FC236}">
              <a16:creationId xmlns:a16="http://schemas.microsoft.com/office/drawing/2014/main" id="{D1D5162B-3353-404C-89D6-4A526DDB0718}"/>
            </a:ext>
          </a:extLst>
        </xdr:cNvPr>
        <xdr:cNvSpPr/>
      </xdr:nvSpPr>
      <xdr:spPr>
        <a:xfrm>
          <a:off x="12296775" y="100380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28575</xdr:rowOff>
    </xdr:from>
    <xdr:to>
      <xdr:col>76</xdr:col>
      <xdr:colOff>114300</xdr:colOff>
      <xdr:row>62</xdr:row>
      <xdr:rowOff>30480</xdr:rowOff>
    </xdr:to>
    <xdr:cxnSp macro="">
      <xdr:nvCxnSpPr>
        <xdr:cNvPr id="563" name="直線コネクタ 562">
          <a:extLst>
            <a:ext uri="{FF2B5EF4-FFF2-40B4-BE49-F238E27FC236}">
              <a16:creationId xmlns:a16="http://schemas.microsoft.com/office/drawing/2014/main" id="{71167346-AC5A-45AD-A45A-E50FA40C8F27}"/>
            </a:ext>
          </a:extLst>
        </xdr:cNvPr>
        <xdr:cNvCxnSpPr/>
      </xdr:nvCxnSpPr>
      <xdr:spPr>
        <a:xfrm flipV="1">
          <a:off x="12344400" y="9912350"/>
          <a:ext cx="800100" cy="163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160655</xdr:rowOff>
    </xdr:from>
    <xdr:to>
      <xdr:col>67</xdr:col>
      <xdr:colOff>101600</xdr:colOff>
      <xdr:row>61</xdr:row>
      <xdr:rowOff>90805</xdr:rowOff>
    </xdr:to>
    <xdr:sp macro="" textlink="">
      <xdr:nvSpPr>
        <xdr:cNvPr id="564" name="楕円 563">
          <a:extLst>
            <a:ext uri="{FF2B5EF4-FFF2-40B4-BE49-F238E27FC236}">
              <a16:creationId xmlns:a16="http://schemas.microsoft.com/office/drawing/2014/main" id="{5C4AAF97-28D7-459D-BCA6-2045511CC404}"/>
            </a:ext>
          </a:extLst>
        </xdr:cNvPr>
        <xdr:cNvSpPr/>
      </xdr:nvSpPr>
      <xdr:spPr>
        <a:xfrm>
          <a:off x="11487150" y="98888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40005</xdr:rowOff>
    </xdr:from>
    <xdr:to>
      <xdr:col>71</xdr:col>
      <xdr:colOff>177800</xdr:colOff>
      <xdr:row>62</xdr:row>
      <xdr:rowOff>30480</xdr:rowOff>
    </xdr:to>
    <xdr:cxnSp macro="">
      <xdr:nvCxnSpPr>
        <xdr:cNvPr id="565" name="直線コネクタ 564">
          <a:extLst>
            <a:ext uri="{FF2B5EF4-FFF2-40B4-BE49-F238E27FC236}">
              <a16:creationId xmlns:a16="http://schemas.microsoft.com/office/drawing/2014/main" id="{A37E1B47-4C7B-4137-A696-815CD21B8E7D}"/>
            </a:ext>
          </a:extLst>
        </xdr:cNvPr>
        <xdr:cNvCxnSpPr/>
      </xdr:nvCxnSpPr>
      <xdr:spPr>
        <a:xfrm>
          <a:off x="11534775" y="9926955"/>
          <a:ext cx="809625" cy="149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150512</xdr:rowOff>
    </xdr:from>
    <xdr:ext cx="405111" cy="259045"/>
    <xdr:sp macro="" textlink="">
      <xdr:nvSpPr>
        <xdr:cNvPr id="566" name="n_1aveValue【学校施設】&#10;有形固定資産減価償却率">
          <a:extLst>
            <a:ext uri="{FF2B5EF4-FFF2-40B4-BE49-F238E27FC236}">
              <a16:creationId xmlns:a16="http://schemas.microsoft.com/office/drawing/2014/main" id="{05707E16-F30B-4728-851C-0B39435E5F6C}"/>
            </a:ext>
          </a:extLst>
        </xdr:cNvPr>
        <xdr:cNvSpPr txBox="1"/>
      </xdr:nvSpPr>
      <xdr:spPr>
        <a:xfrm>
          <a:off x="13745219" y="9875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23512</xdr:rowOff>
    </xdr:from>
    <xdr:ext cx="405111" cy="259045"/>
    <xdr:sp macro="" textlink="">
      <xdr:nvSpPr>
        <xdr:cNvPr id="567" name="n_2aveValue【学校施設】&#10;有形固定資産減価償却率">
          <a:extLst>
            <a:ext uri="{FF2B5EF4-FFF2-40B4-BE49-F238E27FC236}">
              <a16:creationId xmlns:a16="http://schemas.microsoft.com/office/drawing/2014/main" id="{22ED84C1-10C1-45AB-B247-DD8972FF7DFD}"/>
            </a:ext>
          </a:extLst>
        </xdr:cNvPr>
        <xdr:cNvSpPr txBox="1"/>
      </xdr:nvSpPr>
      <xdr:spPr>
        <a:xfrm>
          <a:off x="12964169" y="9589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168292</xdr:rowOff>
    </xdr:from>
    <xdr:ext cx="405111" cy="259045"/>
    <xdr:sp macro="" textlink="">
      <xdr:nvSpPr>
        <xdr:cNvPr id="568" name="n_3aveValue【学校施設】&#10;有形固定資産減価償却率">
          <a:extLst>
            <a:ext uri="{FF2B5EF4-FFF2-40B4-BE49-F238E27FC236}">
              <a16:creationId xmlns:a16="http://schemas.microsoft.com/office/drawing/2014/main" id="{F64291CC-FC97-4D39-B0D0-469269185E39}"/>
            </a:ext>
          </a:extLst>
        </xdr:cNvPr>
        <xdr:cNvSpPr txBox="1"/>
      </xdr:nvSpPr>
      <xdr:spPr>
        <a:xfrm>
          <a:off x="12164069"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101617</xdr:rowOff>
    </xdr:from>
    <xdr:ext cx="405111" cy="259045"/>
    <xdr:sp macro="" textlink="">
      <xdr:nvSpPr>
        <xdr:cNvPr id="569" name="n_4aveValue【学校施設】&#10;有形固定資産減価償却率">
          <a:extLst>
            <a:ext uri="{FF2B5EF4-FFF2-40B4-BE49-F238E27FC236}">
              <a16:creationId xmlns:a16="http://schemas.microsoft.com/office/drawing/2014/main" id="{CCD50E62-740F-40AE-BA3B-B9CAABCF4918}"/>
            </a:ext>
          </a:extLst>
        </xdr:cNvPr>
        <xdr:cNvSpPr txBox="1"/>
      </xdr:nvSpPr>
      <xdr:spPr>
        <a:xfrm>
          <a:off x="11354444" y="9505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82567</xdr:rowOff>
    </xdr:from>
    <xdr:ext cx="405111" cy="259045"/>
    <xdr:sp macro="" textlink="">
      <xdr:nvSpPr>
        <xdr:cNvPr id="570" name="n_1mainValue【学校施設】&#10;有形固定資産減価償却率">
          <a:extLst>
            <a:ext uri="{FF2B5EF4-FFF2-40B4-BE49-F238E27FC236}">
              <a16:creationId xmlns:a16="http://schemas.microsoft.com/office/drawing/2014/main" id="{0959E319-F5C7-41E1-946E-68CE7D1D4245}"/>
            </a:ext>
          </a:extLst>
        </xdr:cNvPr>
        <xdr:cNvSpPr txBox="1"/>
      </xdr:nvSpPr>
      <xdr:spPr>
        <a:xfrm>
          <a:off x="13745219" y="948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70502</xdr:rowOff>
    </xdr:from>
    <xdr:ext cx="405111" cy="259045"/>
    <xdr:sp macro="" textlink="">
      <xdr:nvSpPr>
        <xdr:cNvPr id="571" name="n_2mainValue【学校施設】&#10;有形固定資産減価償却率">
          <a:extLst>
            <a:ext uri="{FF2B5EF4-FFF2-40B4-BE49-F238E27FC236}">
              <a16:creationId xmlns:a16="http://schemas.microsoft.com/office/drawing/2014/main" id="{5ACF2760-09C0-45CE-9F4D-36B636791D43}"/>
            </a:ext>
          </a:extLst>
        </xdr:cNvPr>
        <xdr:cNvSpPr txBox="1"/>
      </xdr:nvSpPr>
      <xdr:spPr>
        <a:xfrm>
          <a:off x="12964169"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72407</xdr:rowOff>
    </xdr:from>
    <xdr:ext cx="405111" cy="259045"/>
    <xdr:sp macro="" textlink="">
      <xdr:nvSpPr>
        <xdr:cNvPr id="572" name="n_3mainValue【学校施設】&#10;有形固定資産減価償却率">
          <a:extLst>
            <a:ext uri="{FF2B5EF4-FFF2-40B4-BE49-F238E27FC236}">
              <a16:creationId xmlns:a16="http://schemas.microsoft.com/office/drawing/2014/main" id="{73BEC86E-CEA2-4F9A-840A-C4EB15D9C6E2}"/>
            </a:ext>
          </a:extLst>
        </xdr:cNvPr>
        <xdr:cNvSpPr txBox="1"/>
      </xdr:nvSpPr>
      <xdr:spPr>
        <a:xfrm>
          <a:off x="12164069"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81932</xdr:rowOff>
    </xdr:from>
    <xdr:ext cx="405111" cy="259045"/>
    <xdr:sp macro="" textlink="">
      <xdr:nvSpPr>
        <xdr:cNvPr id="573" name="n_4mainValue【学校施設】&#10;有形固定資産減価償却率">
          <a:extLst>
            <a:ext uri="{FF2B5EF4-FFF2-40B4-BE49-F238E27FC236}">
              <a16:creationId xmlns:a16="http://schemas.microsoft.com/office/drawing/2014/main" id="{97159608-C99B-4D56-A106-938DD8E9A4CC}"/>
            </a:ext>
          </a:extLst>
        </xdr:cNvPr>
        <xdr:cNvSpPr txBox="1"/>
      </xdr:nvSpPr>
      <xdr:spPr>
        <a:xfrm>
          <a:off x="11354444" y="997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4" name="正方形/長方形 573">
          <a:extLst>
            <a:ext uri="{FF2B5EF4-FFF2-40B4-BE49-F238E27FC236}">
              <a16:creationId xmlns:a16="http://schemas.microsoft.com/office/drawing/2014/main" id="{FA8D46EC-3A1A-473F-A5A3-E50BD2B2B16A}"/>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5" name="正方形/長方形 574">
          <a:extLst>
            <a:ext uri="{FF2B5EF4-FFF2-40B4-BE49-F238E27FC236}">
              <a16:creationId xmlns:a16="http://schemas.microsoft.com/office/drawing/2014/main" id="{6EF92934-F535-4A68-A24B-719823921D57}"/>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6" name="正方形/長方形 575">
          <a:extLst>
            <a:ext uri="{FF2B5EF4-FFF2-40B4-BE49-F238E27FC236}">
              <a16:creationId xmlns:a16="http://schemas.microsoft.com/office/drawing/2014/main" id="{3D722934-1021-4721-99A6-E64460A25D4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7" name="正方形/長方形 576">
          <a:extLst>
            <a:ext uri="{FF2B5EF4-FFF2-40B4-BE49-F238E27FC236}">
              <a16:creationId xmlns:a16="http://schemas.microsoft.com/office/drawing/2014/main" id="{31B03C66-ADAF-4760-9654-C8ECF55B98BB}"/>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8" name="正方形/長方形 577">
          <a:extLst>
            <a:ext uri="{FF2B5EF4-FFF2-40B4-BE49-F238E27FC236}">
              <a16:creationId xmlns:a16="http://schemas.microsoft.com/office/drawing/2014/main" id="{88849EE4-79A9-445A-AB4F-ED835B5C734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9" name="正方形/長方形 578">
          <a:extLst>
            <a:ext uri="{FF2B5EF4-FFF2-40B4-BE49-F238E27FC236}">
              <a16:creationId xmlns:a16="http://schemas.microsoft.com/office/drawing/2014/main" id="{CBE6DA23-BF65-4CC5-A87D-3A92861940A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0" name="正方形/長方形 579">
          <a:extLst>
            <a:ext uri="{FF2B5EF4-FFF2-40B4-BE49-F238E27FC236}">
              <a16:creationId xmlns:a16="http://schemas.microsoft.com/office/drawing/2014/main" id="{BAC5C541-1DB7-4407-86BA-28DD9E09366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1" name="正方形/長方形 580">
          <a:extLst>
            <a:ext uri="{FF2B5EF4-FFF2-40B4-BE49-F238E27FC236}">
              <a16:creationId xmlns:a16="http://schemas.microsoft.com/office/drawing/2014/main" id="{0F1E91D7-ED5D-4FD6-90A8-9299B3CF612F}"/>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2" name="テキスト ボックス 581">
          <a:extLst>
            <a:ext uri="{FF2B5EF4-FFF2-40B4-BE49-F238E27FC236}">
              <a16:creationId xmlns:a16="http://schemas.microsoft.com/office/drawing/2014/main" id="{614D59C6-0AF6-4170-8B84-77E0296AC9DD}"/>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3" name="直線コネクタ 582">
          <a:extLst>
            <a:ext uri="{FF2B5EF4-FFF2-40B4-BE49-F238E27FC236}">
              <a16:creationId xmlns:a16="http://schemas.microsoft.com/office/drawing/2014/main" id="{CA34DDC8-1B16-4668-B9D7-C0669F7F32E1}"/>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84" name="直線コネクタ 583">
          <a:extLst>
            <a:ext uri="{FF2B5EF4-FFF2-40B4-BE49-F238E27FC236}">
              <a16:creationId xmlns:a16="http://schemas.microsoft.com/office/drawing/2014/main" id="{61FA23FC-F499-4B10-BD01-B43F3F8CFFAC}"/>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85" name="テキスト ボックス 584">
          <a:extLst>
            <a:ext uri="{FF2B5EF4-FFF2-40B4-BE49-F238E27FC236}">
              <a16:creationId xmlns:a16="http://schemas.microsoft.com/office/drawing/2014/main" id="{0FF0249F-58A2-457F-90B7-D5B88853F5B2}"/>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6" name="直線コネクタ 585">
          <a:extLst>
            <a:ext uri="{FF2B5EF4-FFF2-40B4-BE49-F238E27FC236}">
              <a16:creationId xmlns:a16="http://schemas.microsoft.com/office/drawing/2014/main" id="{87EE4A82-DFB0-4EA3-BFBC-942429240BE8}"/>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7" name="テキスト ボックス 586">
          <a:extLst>
            <a:ext uri="{FF2B5EF4-FFF2-40B4-BE49-F238E27FC236}">
              <a16:creationId xmlns:a16="http://schemas.microsoft.com/office/drawing/2014/main" id="{DCBB716C-30D3-4AD5-8B15-42D2FCFA723D}"/>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8" name="直線コネクタ 587">
          <a:extLst>
            <a:ext uri="{FF2B5EF4-FFF2-40B4-BE49-F238E27FC236}">
              <a16:creationId xmlns:a16="http://schemas.microsoft.com/office/drawing/2014/main" id="{0976499F-5E59-430D-BD55-62DD9307A9AE}"/>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9" name="テキスト ボックス 588">
          <a:extLst>
            <a:ext uri="{FF2B5EF4-FFF2-40B4-BE49-F238E27FC236}">
              <a16:creationId xmlns:a16="http://schemas.microsoft.com/office/drawing/2014/main" id="{644CE514-7507-4E82-8AA0-F445E22CE783}"/>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90" name="直線コネクタ 589">
          <a:extLst>
            <a:ext uri="{FF2B5EF4-FFF2-40B4-BE49-F238E27FC236}">
              <a16:creationId xmlns:a16="http://schemas.microsoft.com/office/drawing/2014/main" id="{9DBFCFAC-36AE-4DFC-BBDA-DDBA33FCA9B0}"/>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91" name="テキスト ボックス 590">
          <a:extLst>
            <a:ext uri="{FF2B5EF4-FFF2-40B4-BE49-F238E27FC236}">
              <a16:creationId xmlns:a16="http://schemas.microsoft.com/office/drawing/2014/main" id="{272E31B7-2E0F-4562-8609-50F1C07D80D4}"/>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92" name="直線コネクタ 591">
          <a:extLst>
            <a:ext uri="{FF2B5EF4-FFF2-40B4-BE49-F238E27FC236}">
              <a16:creationId xmlns:a16="http://schemas.microsoft.com/office/drawing/2014/main" id="{C105F567-84C2-4DF3-AF18-0DC288B81779}"/>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53720</xdr:rowOff>
    </xdr:from>
    <xdr:ext cx="531299" cy="259045"/>
    <xdr:sp macro="" textlink="">
      <xdr:nvSpPr>
        <xdr:cNvPr id="593" name="テキスト ボックス 592">
          <a:extLst>
            <a:ext uri="{FF2B5EF4-FFF2-40B4-BE49-F238E27FC236}">
              <a16:creationId xmlns:a16="http://schemas.microsoft.com/office/drawing/2014/main" id="{6F7593F7-1EED-4F58-971B-E6CC31C81F51}"/>
            </a:ext>
          </a:extLst>
        </xdr:cNvPr>
        <xdr:cNvSpPr txBox="1"/>
      </xdr:nvSpPr>
      <xdr:spPr>
        <a:xfrm>
          <a:off x="15985051" y="912787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94" name="直線コネクタ 593">
          <a:extLst>
            <a:ext uri="{FF2B5EF4-FFF2-40B4-BE49-F238E27FC236}">
              <a16:creationId xmlns:a16="http://schemas.microsoft.com/office/drawing/2014/main" id="{52FCB47C-7EE7-4BB7-91DF-76CB49F92137}"/>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95" name="テキスト ボックス 594">
          <a:extLst>
            <a:ext uri="{FF2B5EF4-FFF2-40B4-BE49-F238E27FC236}">
              <a16:creationId xmlns:a16="http://schemas.microsoft.com/office/drawing/2014/main" id="{0FB42EBB-A3AA-45DB-9601-5F9C6478B594}"/>
            </a:ext>
          </a:extLst>
        </xdr:cNvPr>
        <xdr:cNvSpPr txBox="1"/>
      </xdr:nvSpPr>
      <xdr:spPr>
        <a:xfrm>
          <a:off x="15985051" y="882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6" name="直線コネクタ 595">
          <a:extLst>
            <a:ext uri="{FF2B5EF4-FFF2-40B4-BE49-F238E27FC236}">
              <a16:creationId xmlns:a16="http://schemas.microsoft.com/office/drawing/2014/main" id="{087BD48E-FFD6-45DE-8380-8709CF93A545}"/>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7" name="テキスト ボックス 596">
          <a:extLst>
            <a:ext uri="{FF2B5EF4-FFF2-40B4-BE49-F238E27FC236}">
              <a16:creationId xmlns:a16="http://schemas.microsoft.com/office/drawing/2014/main" id="{E9113F47-77BF-45A0-ACE1-8A27D15B5612}"/>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8" name="【学校施設】&#10;一人当たり面積グラフ枠">
          <a:extLst>
            <a:ext uri="{FF2B5EF4-FFF2-40B4-BE49-F238E27FC236}">
              <a16:creationId xmlns:a16="http://schemas.microsoft.com/office/drawing/2014/main" id="{48A31E70-C08B-4D4A-A69A-CBD04D27590B}"/>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73478</xdr:rowOff>
    </xdr:from>
    <xdr:to>
      <xdr:col>116</xdr:col>
      <xdr:colOff>62864</xdr:colOff>
      <xdr:row>64</xdr:row>
      <xdr:rowOff>48333</xdr:rowOff>
    </xdr:to>
    <xdr:cxnSp macro="">
      <xdr:nvCxnSpPr>
        <xdr:cNvPr id="599" name="直線コネクタ 598">
          <a:extLst>
            <a:ext uri="{FF2B5EF4-FFF2-40B4-BE49-F238E27FC236}">
              <a16:creationId xmlns:a16="http://schemas.microsoft.com/office/drawing/2014/main" id="{09DB3FFD-02EA-414D-8244-59BCB21FAE11}"/>
            </a:ext>
          </a:extLst>
        </xdr:cNvPr>
        <xdr:cNvCxnSpPr/>
      </xdr:nvCxnSpPr>
      <xdr:spPr>
        <a:xfrm flipV="1">
          <a:off x="19954239" y="9150803"/>
          <a:ext cx="0" cy="1267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52160</xdr:rowOff>
    </xdr:from>
    <xdr:ext cx="469744" cy="259045"/>
    <xdr:sp macro="" textlink="">
      <xdr:nvSpPr>
        <xdr:cNvPr id="600" name="【学校施設】&#10;一人当たり面積最小値テキスト">
          <a:extLst>
            <a:ext uri="{FF2B5EF4-FFF2-40B4-BE49-F238E27FC236}">
              <a16:creationId xmlns:a16="http://schemas.microsoft.com/office/drawing/2014/main" id="{AC22F674-06BB-4E7F-9B5E-AEC2C79FDB24}"/>
            </a:ext>
          </a:extLst>
        </xdr:cNvPr>
        <xdr:cNvSpPr txBox="1"/>
      </xdr:nvSpPr>
      <xdr:spPr>
        <a:xfrm>
          <a:off x="19992975" y="1042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48333</xdr:rowOff>
    </xdr:from>
    <xdr:to>
      <xdr:col>116</xdr:col>
      <xdr:colOff>152400</xdr:colOff>
      <xdr:row>64</xdr:row>
      <xdr:rowOff>48333</xdr:rowOff>
    </xdr:to>
    <xdr:cxnSp macro="">
      <xdr:nvCxnSpPr>
        <xdr:cNvPr id="601" name="直線コネクタ 600">
          <a:extLst>
            <a:ext uri="{FF2B5EF4-FFF2-40B4-BE49-F238E27FC236}">
              <a16:creationId xmlns:a16="http://schemas.microsoft.com/office/drawing/2014/main" id="{9F4C9AE0-4567-4B22-874C-F859690336E5}"/>
            </a:ext>
          </a:extLst>
        </xdr:cNvPr>
        <xdr:cNvCxnSpPr/>
      </xdr:nvCxnSpPr>
      <xdr:spPr>
        <a:xfrm>
          <a:off x="19878675" y="10417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20155</xdr:rowOff>
    </xdr:from>
    <xdr:ext cx="534377" cy="259045"/>
    <xdr:sp macro="" textlink="">
      <xdr:nvSpPr>
        <xdr:cNvPr id="602" name="【学校施設】&#10;一人当たり面積最大値テキスト">
          <a:extLst>
            <a:ext uri="{FF2B5EF4-FFF2-40B4-BE49-F238E27FC236}">
              <a16:creationId xmlns:a16="http://schemas.microsoft.com/office/drawing/2014/main" id="{232DD26B-2942-4780-A57F-89F856092D99}"/>
            </a:ext>
          </a:extLst>
        </xdr:cNvPr>
        <xdr:cNvSpPr txBox="1"/>
      </xdr:nvSpPr>
      <xdr:spPr>
        <a:xfrm>
          <a:off x="19992975" y="8935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73478</xdr:rowOff>
    </xdr:from>
    <xdr:to>
      <xdr:col>116</xdr:col>
      <xdr:colOff>152400</xdr:colOff>
      <xdr:row>56</xdr:row>
      <xdr:rowOff>73478</xdr:rowOff>
    </xdr:to>
    <xdr:cxnSp macro="">
      <xdr:nvCxnSpPr>
        <xdr:cNvPr id="603" name="直線コネクタ 602">
          <a:extLst>
            <a:ext uri="{FF2B5EF4-FFF2-40B4-BE49-F238E27FC236}">
              <a16:creationId xmlns:a16="http://schemas.microsoft.com/office/drawing/2014/main" id="{EE69D97E-C9AD-4DA5-9519-582AAFB712BF}"/>
            </a:ext>
          </a:extLst>
        </xdr:cNvPr>
        <xdr:cNvCxnSpPr/>
      </xdr:nvCxnSpPr>
      <xdr:spPr>
        <a:xfrm>
          <a:off x="19878675" y="91508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106262</xdr:rowOff>
    </xdr:from>
    <xdr:ext cx="469744" cy="259045"/>
    <xdr:sp macro="" textlink="">
      <xdr:nvSpPr>
        <xdr:cNvPr id="604" name="【学校施設】&#10;一人当たり面積平均値テキスト">
          <a:extLst>
            <a:ext uri="{FF2B5EF4-FFF2-40B4-BE49-F238E27FC236}">
              <a16:creationId xmlns:a16="http://schemas.microsoft.com/office/drawing/2014/main" id="{DD0E2676-EAC2-4E51-82CD-05899C9771F7}"/>
            </a:ext>
          </a:extLst>
        </xdr:cNvPr>
        <xdr:cNvSpPr txBox="1"/>
      </xdr:nvSpPr>
      <xdr:spPr>
        <a:xfrm>
          <a:off x="19992975" y="9990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127835</xdr:rowOff>
    </xdr:from>
    <xdr:to>
      <xdr:col>116</xdr:col>
      <xdr:colOff>114300</xdr:colOff>
      <xdr:row>62</xdr:row>
      <xdr:rowOff>57985</xdr:rowOff>
    </xdr:to>
    <xdr:sp macro="" textlink="">
      <xdr:nvSpPr>
        <xdr:cNvPr id="605" name="フローチャート: 判断 604">
          <a:extLst>
            <a:ext uri="{FF2B5EF4-FFF2-40B4-BE49-F238E27FC236}">
              <a16:creationId xmlns:a16="http://schemas.microsoft.com/office/drawing/2014/main" id="{6AD42BCF-C2A9-4ED6-86DE-FFAA13423212}"/>
            </a:ext>
          </a:extLst>
        </xdr:cNvPr>
        <xdr:cNvSpPr/>
      </xdr:nvSpPr>
      <xdr:spPr>
        <a:xfrm>
          <a:off x="19897725" y="1001161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168547</xdr:rowOff>
    </xdr:from>
    <xdr:to>
      <xdr:col>112</xdr:col>
      <xdr:colOff>38100</xdr:colOff>
      <xdr:row>62</xdr:row>
      <xdr:rowOff>98697</xdr:rowOff>
    </xdr:to>
    <xdr:sp macro="" textlink="">
      <xdr:nvSpPr>
        <xdr:cNvPr id="606" name="フローチャート: 判断 605">
          <a:extLst>
            <a:ext uri="{FF2B5EF4-FFF2-40B4-BE49-F238E27FC236}">
              <a16:creationId xmlns:a16="http://schemas.microsoft.com/office/drawing/2014/main" id="{7A4E948B-20C8-4136-805F-D7A8A9A53012}"/>
            </a:ext>
          </a:extLst>
        </xdr:cNvPr>
        <xdr:cNvSpPr/>
      </xdr:nvSpPr>
      <xdr:spPr>
        <a:xfrm>
          <a:off x="19154775" y="1004597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49784</xdr:rowOff>
    </xdr:from>
    <xdr:to>
      <xdr:col>107</xdr:col>
      <xdr:colOff>101600</xdr:colOff>
      <xdr:row>62</xdr:row>
      <xdr:rowOff>151384</xdr:rowOff>
    </xdr:to>
    <xdr:sp macro="" textlink="">
      <xdr:nvSpPr>
        <xdr:cNvPr id="607" name="フローチャート: 判断 606">
          <a:extLst>
            <a:ext uri="{FF2B5EF4-FFF2-40B4-BE49-F238E27FC236}">
              <a16:creationId xmlns:a16="http://schemas.microsoft.com/office/drawing/2014/main" id="{2C9D49EE-3467-4B66-8B88-960D9E3799C7}"/>
            </a:ext>
          </a:extLst>
        </xdr:cNvPr>
        <xdr:cNvSpPr/>
      </xdr:nvSpPr>
      <xdr:spPr>
        <a:xfrm>
          <a:off x="18345150" y="1009548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61432</xdr:rowOff>
    </xdr:from>
    <xdr:to>
      <xdr:col>102</xdr:col>
      <xdr:colOff>165100</xdr:colOff>
      <xdr:row>62</xdr:row>
      <xdr:rowOff>163032</xdr:rowOff>
    </xdr:to>
    <xdr:sp macro="" textlink="">
      <xdr:nvSpPr>
        <xdr:cNvPr id="608" name="フローチャート: 判断 607">
          <a:extLst>
            <a:ext uri="{FF2B5EF4-FFF2-40B4-BE49-F238E27FC236}">
              <a16:creationId xmlns:a16="http://schemas.microsoft.com/office/drawing/2014/main" id="{11C49C81-D52F-4798-AE6B-8EE81D370F6E}"/>
            </a:ext>
          </a:extLst>
        </xdr:cNvPr>
        <xdr:cNvSpPr/>
      </xdr:nvSpPr>
      <xdr:spPr>
        <a:xfrm>
          <a:off x="17554575" y="1011348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146014</xdr:rowOff>
    </xdr:from>
    <xdr:to>
      <xdr:col>98</xdr:col>
      <xdr:colOff>38100</xdr:colOff>
      <xdr:row>62</xdr:row>
      <xdr:rowOff>76164</xdr:rowOff>
    </xdr:to>
    <xdr:sp macro="" textlink="">
      <xdr:nvSpPr>
        <xdr:cNvPr id="609" name="フローチャート: 判断 608">
          <a:extLst>
            <a:ext uri="{FF2B5EF4-FFF2-40B4-BE49-F238E27FC236}">
              <a16:creationId xmlns:a16="http://schemas.microsoft.com/office/drawing/2014/main" id="{6C6F7FEA-E54F-4876-B4B8-C020E1C58C76}"/>
            </a:ext>
          </a:extLst>
        </xdr:cNvPr>
        <xdr:cNvSpPr/>
      </xdr:nvSpPr>
      <xdr:spPr>
        <a:xfrm>
          <a:off x="16754475" y="1002978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564D998C-1A26-42DF-B0B6-F738AEC1EF9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62428525-0777-4D2A-9C86-07636DFE8500}"/>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FD4FFF14-9982-4F6C-8FF3-7933ECDFA7AE}"/>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C580BE1B-7A6D-4732-B2AE-FB89BA8BE5E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4" name="テキスト ボックス 613">
          <a:extLst>
            <a:ext uri="{FF2B5EF4-FFF2-40B4-BE49-F238E27FC236}">
              <a16:creationId xmlns:a16="http://schemas.microsoft.com/office/drawing/2014/main" id="{8F8C4E6D-FF10-465B-8D04-248CE6C7742E}"/>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122827</xdr:rowOff>
    </xdr:from>
    <xdr:to>
      <xdr:col>116</xdr:col>
      <xdr:colOff>114300</xdr:colOff>
      <xdr:row>62</xdr:row>
      <xdr:rowOff>52977</xdr:rowOff>
    </xdr:to>
    <xdr:sp macro="" textlink="">
      <xdr:nvSpPr>
        <xdr:cNvPr id="615" name="楕円 614">
          <a:extLst>
            <a:ext uri="{FF2B5EF4-FFF2-40B4-BE49-F238E27FC236}">
              <a16:creationId xmlns:a16="http://schemas.microsoft.com/office/drawing/2014/main" id="{B0609282-9FF1-4B35-AACD-0A4EC83865E7}"/>
            </a:ext>
          </a:extLst>
        </xdr:cNvPr>
        <xdr:cNvSpPr/>
      </xdr:nvSpPr>
      <xdr:spPr>
        <a:xfrm>
          <a:off x="19897725" y="1001295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145704</xdr:rowOff>
    </xdr:from>
    <xdr:ext cx="469744" cy="259045"/>
    <xdr:sp macro="" textlink="">
      <xdr:nvSpPr>
        <xdr:cNvPr id="616" name="【学校施設】&#10;一人当たり面積該当値テキスト">
          <a:extLst>
            <a:ext uri="{FF2B5EF4-FFF2-40B4-BE49-F238E27FC236}">
              <a16:creationId xmlns:a16="http://schemas.microsoft.com/office/drawing/2014/main" id="{91017EFE-DDAD-42AC-BE8F-352E9EC4D171}"/>
            </a:ext>
          </a:extLst>
        </xdr:cNvPr>
        <xdr:cNvSpPr txBox="1"/>
      </xdr:nvSpPr>
      <xdr:spPr>
        <a:xfrm>
          <a:off x="19992975" y="9867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131535</xdr:rowOff>
    </xdr:from>
    <xdr:to>
      <xdr:col>112</xdr:col>
      <xdr:colOff>38100</xdr:colOff>
      <xdr:row>62</xdr:row>
      <xdr:rowOff>61685</xdr:rowOff>
    </xdr:to>
    <xdr:sp macro="" textlink="">
      <xdr:nvSpPr>
        <xdr:cNvPr id="617" name="楕円 616">
          <a:extLst>
            <a:ext uri="{FF2B5EF4-FFF2-40B4-BE49-F238E27FC236}">
              <a16:creationId xmlns:a16="http://schemas.microsoft.com/office/drawing/2014/main" id="{18A30097-0AC7-444F-9F01-E862EF35CD27}"/>
            </a:ext>
          </a:extLst>
        </xdr:cNvPr>
        <xdr:cNvSpPr/>
      </xdr:nvSpPr>
      <xdr:spPr>
        <a:xfrm>
          <a:off x="19154775" y="100184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2177</xdr:rowOff>
    </xdr:from>
    <xdr:to>
      <xdr:col>116</xdr:col>
      <xdr:colOff>63500</xdr:colOff>
      <xdr:row>62</xdr:row>
      <xdr:rowOff>10885</xdr:rowOff>
    </xdr:to>
    <xdr:cxnSp macro="">
      <xdr:nvCxnSpPr>
        <xdr:cNvPr id="618" name="直線コネクタ 617">
          <a:extLst>
            <a:ext uri="{FF2B5EF4-FFF2-40B4-BE49-F238E27FC236}">
              <a16:creationId xmlns:a16="http://schemas.microsoft.com/office/drawing/2014/main" id="{E1DCAA26-BBE5-4F05-89AD-EB4D43682D0F}"/>
            </a:ext>
          </a:extLst>
        </xdr:cNvPr>
        <xdr:cNvCxnSpPr/>
      </xdr:nvCxnSpPr>
      <xdr:spPr>
        <a:xfrm flipV="1">
          <a:off x="19202400" y="10051052"/>
          <a:ext cx="752475" cy="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142639</xdr:rowOff>
    </xdr:from>
    <xdr:to>
      <xdr:col>107</xdr:col>
      <xdr:colOff>101600</xdr:colOff>
      <xdr:row>62</xdr:row>
      <xdr:rowOff>72789</xdr:rowOff>
    </xdr:to>
    <xdr:sp macro="" textlink="">
      <xdr:nvSpPr>
        <xdr:cNvPr id="619" name="楕円 618">
          <a:extLst>
            <a:ext uri="{FF2B5EF4-FFF2-40B4-BE49-F238E27FC236}">
              <a16:creationId xmlns:a16="http://schemas.microsoft.com/office/drawing/2014/main" id="{635D78C6-1A03-4E78-B889-B633D5500716}"/>
            </a:ext>
          </a:extLst>
        </xdr:cNvPr>
        <xdr:cNvSpPr/>
      </xdr:nvSpPr>
      <xdr:spPr>
        <a:xfrm>
          <a:off x="18345150" y="1003276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10885</xdr:rowOff>
    </xdr:from>
    <xdr:to>
      <xdr:col>111</xdr:col>
      <xdr:colOff>177800</xdr:colOff>
      <xdr:row>62</xdr:row>
      <xdr:rowOff>21989</xdr:rowOff>
    </xdr:to>
    <xdr:cxnSp macro="">
      <xdr:nvCxnSpPr>
        <xdr:cNvPr id="620" name="直線コネクタ 619">
          <a:extLst>
            <a:ext uri="{FF2B5EF4-FFF2-40B4-BE49-F238E27FC236}">
              <a16:creationId xmlns:a16="http://schemas.microsoft.com/office/drawing/2014/main" id="{346D2C31-4B1B-4205-85F8-118FFBEA63EE}"/>
            </a:ext>
          </a:extLst>
        </xdr:cNvPr>
        <xdr:cNvCxnSpPr/>
      </xdr:nvCxnSpPr>
      <xdr:spPr>
        <a:xfrm flipV="1">
          <a:off x="18392775" y="10056585"/>
          <a:ext cx="809625" cy="1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32367</xdr:rowOff>
    </xdr:from>
    <xdr:to>
      <xdr:col>102</xdr:col>
      <xdr:colOff>165100</xdr:colOff>
      <xdr:row>62</xdr:row>
      <xdr:rowOff>133967</xdr:rowOff>
    </xdr:to>
    <xdr:sp macro="" textlink="">
      <xdr:nvSpPr>
        <xdr:cNvPr id="621" name="楕円 620">
          <a:extLst>
            <a:ext uri="{FF2B5EF4-FFF2-40B4-BE49-F238E27FC236}">
              <a16:creationId xmlns:a16="http://schemas.microsoft.com/office/drawing/2014/main" id="{A3572D3C-9651-48A2-9A6C-C54D029DE32D}"/>
            </a:ext>
          </a:extLst>
        </xdr:cNvPr>
        <xdr:cNvSpPr/>
      </xdr:nvSpPr>
      <xdr:spPr>
        <a:xfrm>
          <a:off x="17554575" y="1007806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21989</xdr:rowOff>
    </xdr:from>
    <xdr:to>
      <xdr:col>107</xdr:col>
      <xdr:colOff>50800</xdr:colOff>
      <xdr:row>62</xdr:row>
      <xdr:rowOff>83167</xdr:rowOff>
    </xdr:to>
    <xdr:cxnSp macro="">
      <xdr:nvCxnSpPr>
        <xdr:cNvPr id="622" name="直線コネクタ 621">
          <a:extLst>
            <a:ext uri="{FF2B5EF4-FFF2-40B4-BE49-F238E27FC236}">
              <a16:creationId xmlns:a16="http://schemas.microsoft.com/office/drawing/2014/main" id="{C5B4E2E4-464B-4218-811C-CFB1B6673F20}"/>
            </a:ext>
          </a:extLst>
        </xdr:cNvPr>
        <xdr:cNvCxnSpPr/>
      </xdr:nvCxnSpPr>
      <xdr:spPr>
        <a:xfrm flipV="1">
          <a:off x="17602200" y="10070864"/>
          <a:ext cx="790575" cy="64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48804</xdr:rowOff>
    </xdr:from>
    <xdr:to>
      <xdr:col>98</xdr:col>
      <xdr:colOff>38100</xdr:colOff>
      <xdr:row>61</xdr:row>
      <xdr:rowOff>150404</xdr:rowOff>
    </xdr:to>
    <xdr:sp macro="" textlink="">
      <xdr:nvSpPr>
        <xdr:cNvPr id="623" name="楕円 622">
          <a:extLst>
            <a:ext uri="{FF2B5EF4-FFF2-40B4-BE49-F238E27FC236}">
              <a16:creationId xmlns:a16="http://schemas.microsoft.com/office/drawing/2014/main" id="{CC76C3DB-A107-4871-95F0-45E6680F5822}"/>
            </a:ext>
          </a:extLst>
        </xdr:cNvPr>
        <xdr:cNvSpPr/>
      </xdr:nvSpPr>
      <xdr:spPr>
        <a:xfrm>
          <a:off x="16754475" y="993257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99604</xdr:rowOff>
    </xdr:from>
    <xdr:to>
      <xdr:col>102</xdr:col>
      <xdr:colOff>114300</xdr:colOff>
      <xdr:row>62</xdr:row>
      <xdr:rowOff>83167</xdr:rowOff>
    </xdr:to>
    <xdr:cxnSp macro="">
      <xdr:nvCxnSpPr>
        <xdr:cNvPr id="624" name="直線コネクタ 623">
          <a:extLst>
            <a:ext uri="{FF2B5EF4-FFF2-40B4-BE49-F238E27FC236}">
              <a16:creationId xmlns:a16="http://schemas.microsoft.com/office/drawing/2014/main" id="{1FA6562E-8AA3-4D54-AF01-18583CB2D6CE}"/>
            </a:ext>
          </a:extLst>
        </xdr:cNvPr>
        <xdr:cNvCxnSpPr/>
      </xdr:nvCxnSpPr>
      <xdr:spPr>
        <a:xfrm>
          <a:off x="16802100" y="9989729"/>
          <a:ext cx="800100" cy="14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89824</xdr:rowOff>
    </xdr:from>
    <xdr:ext cx="469744" cy="259045"/>
    <xdr:sp macro="" textlink="">
      <xdr:nvSpPr>
        <xdr:cNvPr id="625" name="n_1aveValue【学校施設】&#10;一人当たり面積">
          <a:extLst>
            <a:ext uri="{FF2B5EF4-FFF2-40B4-BE49-F238E27FC236}">
              <a16:creationId xmlns:a16="http://schemas.microsoft.com/office/drawing/2014/main" id="{03F900D9-1815-4B0E-B998-D32D1C54C1DD}"/>
            </a:ext>
          </a:extLst>
        </xdr:cNvPr>
        <xdr:cNvSpPr txBox="1"/>
      </xdr:nvSpPr>
      <xdr:spPr>
        <a:xfrm>
          <a:off x="18983402" y="10135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142511</xdr:rowOff>
    </xdr:from>
    <xdr:ext cx="469744" cy="259045"/>
    <xdr:sp macro="" textlink="">
      <xdr:nvSpPr>
        <xdr:cNvPr id="626" name="n_2aveValue【学校施設】&#10;一人当たり面積">
          <a:extLst>
            <a:ext uri="{FF2B5EF4-FFF2-40B4-BE49-F238E27FC236}">
              <a16:creationId xmlns:a16="http://schemas.microsoft.com/office/drawing/2014/main" id="{EE2A0358-F09C-4BF4-96AA-7E45912C94CE}"/>
            </a:ext>
          </a:extLst>
        </xdr:cNvPr>
        <xdr:cNvSpPr txBox="1"/>
      </xdr:nvSpPr>
      <xdr:spPr>
        <a:xfrm>
          <a:off x="18183302" y="1019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154159</xdr:rowOff>
    </xdr:from>
    <xdr:ext cx="469744" cy="259045"/>
    <xdr:sp macro="" textlink="">
      <xdr:nvSpPr>
        <xdr:cNvPr id="627" name="n_3aveValue【学校施設】&#10;一人当たり面積">
          <a:extLst>
            <a:ext uri="{FF2B5EF4-FFF2-40B4-BE49-F238E27FC236}">
              <a16:creationId xmlns:a16="http://schemas.microsoft.com/office/drawing/2014/main" id="{42853A98-DF14-4C07-874D-9A7D0571006F}"/>
            </a:ext>
          </a:extLst>
        </xdr:cNvPr>
        <xdr:cNvSpPr txBox="1"/>
      </xdr:nvSpPr>
      <xdr:spPr>
        <a:xfrm>
          <a:off x="17383202" y="1020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67291</xdr:rowOff>
    </xdr:from>
    <xdr:ext cx="469744" cy="259045"/>
    <xdr:sp macro="" textlink="">
      <xdr:nvSpPr>
        <xdr:cNvPr id="628" name="n_4aveValue【学校施設】&#10;一人当たり面積">
          <a:extLst>
            <a:ext uri="{FF2B5EF4-FFF2-40B4-BE49-F238E27FC236}">
              <a16:creationId xmlns:a16="http://schemas.microsoft.com/office/drawing/2014/main" id="{902C4872-5751-4525-9ACC-D97B4B92885C}"/>
            </a:ext>
          </a:extLst>
        </xdr:cNvPr>
        <xdr:cNvSpPr txBox="1"/>
      </xdr:nvSpPr>
      <xdr:spPr>
        <a:xfrm>
          <a:off x="16592627" y="1011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78212</xdr:rowOff>
    </xdr:from>
    <xdr:ext cx="469744" cy="259045"/>
    <xdr:sp macro="" textlink="">
      <xdr:nvSpPr>
        <xdr:cNvPr id="629" name="n_1mainValue【学校施設】&#10;一人当たり面積">
          <a:extLst>
            <a:ext uri="{FF2B5EF4-FFF2-40B4-BE49-F238E27FC236}">
              <a16:creationId xmlns:a16="http://schemas.microsoft.com/office/drawing/2014/main" id="{9688999C-2B92-48F9-A610-AC79429AA754}"/>
            </a:ext>
          </a:extLst>
        </xdr:cNvPr>
        <xdr:cNvSpPr txBox="1"/>
      </xdr:nvSpPr>
      <xdr:spPr>
        <a:xfrm>
          <a:off x="18983402" y="980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89316</xdr:rowOff>
    </xdr:from>
    <xdr:ext cx="469744" cy="259045"/>
    <xdr:sp macro="" textlink="">
      <xdr:nvSpPr>
        <xdr:cNvPr id="630" name="n_2mainValue【学校施設】&#10;一人当たり面積">
          <a:extLst>
            <a:ext uri="{FF2B5EF4-FFF2-40B4-BE49-F238E27FC236}">
              <a16:creationId xmlns:a16="http://schemas.microsoft.com/office/drawing/2014/main" id="{3D76678A-F34B-4B4A-88C2-CDE3E0617086}"/>
            </a:ext>
          </a:extLst>
        </xdr:cNvPr>
        <xdr:cNvSpPr txBox="1"/>
      </xdr:nvSpPr>
      <xdr:spPr>
        <a:xfrm>
          <a:off x="18183302" y="9811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150494</xdr:rowOff>
    </xdr:from>
    <xdr:ext cx="469744" cy="259045"/>
    <xdr:sp macro="" textlink="">
      <xdr:nvSpPr>
        <xdr:cNvPr id="631" name="n_3mainValue【学校施設】&#10;一人当たり面積">
          <a:extLst>
            <a:ext uri="{FF2B5EF4-FFF2-40B4-BE49-F238E27FC236}">
              <a16:creationId xmlns:a16="http://schemas.microsoft.com/office/drawing/2014/main" id="{5E1AA9DF-A769-4A8F-99B6-9D7B4F3FAE3D}"/>
            </a:ext>
          </a:extLst>
        </xdr:cNvPr>
        <xdr:cNvSpPr txBox="1"/>
      </xdr:nvSpPr>
      <xdr:spPr>
        <a:xfrm>
          <a:off x="17383202" y="987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166931</xdr:rowOff>
    </xdr:from>
    <xdr:ext cx="469744" cy="259045"/>
    <xdr:sp macro="" textlink="">
      <xdr:nvSpPr>
        <xdr:cNvPr id="632" name="n_4mainValue【学校施設】&#10;一人当たり面積">
          <a:extLst>
            <a:ext uri="{FF2B5EF4-FFF2-40B4-BE49-F238E27FC236}">
              <a16:creationId xmlns:a16="http://schemas.microsoft.com/office/drawing/2014/main" id="{69DB7B22-A8D6-49EE-AA04-B62051E16F0C}"/>
            </a:ext>
          </a:extLst>
        </xdr:cNvPr>
        <xdr:cNvSpPr txBox="1"/>
      </xdr:nvSpPr>
      <xdr:spPr>
        <a:xfrm>
          <a:off x="16592627" y="9726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3" name="正方形/長方形 632">
          <a:extLst>
            <a:ext uri="{FF2B5EF4-FFF2-40B4-BE49-F238E27FC236}">
              <a16:creationId xmlns:a16="http://schemas.microsoft.com/office/drawing/2014/main" id="{B91511BC-EA78-4FCC-851C-81DF9FBEA0D9}"/>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4" name="正方形/長方形 633">
          <a:extLst>
            <a:ext uri="{FF2B5EF4-FFF2-40B4-BE49-F238E27FC236}">
              <a16:creationId xmlns:a16="http://schemas.microsoft.com/office/drawing/2014/main" id="{0ACAE32C-2ABC-4C5B-9F8D-E3B2179370A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5" name="正方形/長方形 634">
          <a:extLst>
            <a:ext uri="{FF2B5EF4-FFF2-40B4-BE49-F238E27FC236}">
              <a16:creationId xmlns:a16="http://schemas.microsoft.com/office/drawing/2014/main" id="{2A7172ED-2B0D-4CD2-A438-2929D98E60B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6" name="正方形/長方形 635">
          <a:extLst>
            <a:ext uri="{FF2B5EF4-FFF2-40B4-BE49-F238E27FC236}">
              <a16:creationId xmlns:a16="http://schemas.microsoft.com/office/drawing/2014/main" id="{B6279144-9A70-4F7A-A778-EF237FC81A22}"/>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7" name="正方形/長方形 636">
          <a:extLst>
            <a:ext uri="{FF2B5EF4-FFF2-40B4-BE49-F238E27FC236}">
              <a16:creationId xmlns:a16="http://schemas.microsoft.com/office/drawing/2014/main" id="{235F3694-A628-449F-B030-BD7BB8EAA104}"/>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8" name="正方形/長方形 637">
          <a:extLst>
            <a:ext uri="{FF2B5EF4-FFF2-40B4-BE49-F238E27FC236}">
              <a16:creationId xmlns:a16="http://schemas.microsoft.com/office/drawing/2014/main" id="{3F1FF31C-2627-42EB-8A5B-77E5817B9842}"/>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9" name="正方形/長方形 638">
          <a:extLst>
            <a:ext uri="{FF2B5EF4-FFF2-40B4-BE49-F238E27FC236}">
              <a16:creationId xmlns:a16="http://schemas.microsoft.com/office/drawing/2014/main" id="{348BFBC0-08A5-4D03-AD69-87B11637D5E7}"/>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0" name="正方形/長方形 639">
          <a:extLst>
            <a:ext uri="{FF2B5EF4-FFF2-40B4-BE49-F238E27FC236}">
              <a16:creationId xmlns:a16="http://schemas.microsoft.com/office/drawing/2014/main" id="{FEE2F378-317D-4D31-BA4B-1931CAE3D723}"/>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1" name="正方形/長方形 640">
          <a:extLst>
            <a:ext uri="{FF2B5EF4-FFF2-40B4-BE49-F238E27FC236}">
              <a16:creationId xmlns:a16="http://schemas.microsoft.com/office/drawing/2014/main" id="{602D6E22-14C3-495C-BBAD-671024425EA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2" name="正方形/長方形 641">
          <a:extLst>
            <a:ext uri="{FF2B5EF4-FFF2-40B4-BE49-F238E27FC236}">
              <a16:creationId xmlns:a16="http://schemas.microsoft.com/office/drawing/2014/main" id="{5E96CB7C-4802-4D4B-B146-EA2AE7236DCC}"/>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3" name="正方形/長方形 642">
          <a:extLst>
            <a:ext uri="{FF2B5EF4-FFF2-40B4-BE49-F238E27FC236}">
              <a16:creationId xmlns:a16="http://schemas.microsoft.com/office/drawing/2014/main" id="{342C8768-AD00-4B87-88F0-D96E4A300429}"/>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4" name="正方形/長方形 643">
          <a:extLst>
            <a:ext uri="{FF2B5EF4-FFF2-40B4-BE49-F238E27FC236}">
              <a16:creationId xmlns:a16="http://schemas.microsoft.com/office/drawing/2014/main" id="{B17A931C-EA75-4228-8F26-4BD73DE018BF}"/>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5" name="正方形/長方形 644">
          <a:extLst>
            <a:ext uri="{FF2B5EF4-FFF2-40B4-BE49-F238E27FC236}">
              <a16:creationId xmlns:a16="http://schemas.microsoft.com/office/drawing/2014/main" id="{48FB90B8-DA00-40FC-A46F-8D1D8A29951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6" name="正方形/長方形 645">
          <a:extLst>
            <a:ext uri="{FF2B5EF4-FFF2-40B4-BE49-F238E27FC236}">
              <a16:creationId xmlns:a16="http://schemas.microsoft.com/office/drawing/2014/main" id="{469E23CC-9EF7-4490-932C-5DBF004C9F4B}"/>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7" name="正方形/長方形 646">
          <a:extLst>
            <a:ext uri="{FF2B5EF4-FFF2-40B4-BE49-F238E27FC236}">
              <a16:creationId xmlns:a16="http://schemas.microsoft.com/office/drawing/2014/main" id="{2980ADD7-2C47-40AC-BEF7-4A9C70EE829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8" name="正方形/長方形 647">
          <a:extLst>
            <a:ext uri="{FF2B5EF4-FFF2-40B4-BE49-F238E27FC236}">
              <a16:creationId xmlns:a16="http://schemas.microsoft.com/office/drawing/2014/main" id="{58847C65-6F82-4E34-A658-97A3AE8A8DED}"/>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9" name="正方形/長方形 648">
          <a:extLst>
            <a:ext uri="{FF2B5EF4-FFF2-40B4-BE49-F238E27FC236}">
              <a16:creationId xmlns:a16="http://schemas.microsoft.com/office/drawing/2014/main" id="{510852C3-18C3-458F-BB28-F68F541E0DF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50" name="正方形/長方形 649">
          <a:extLst>
            <a:ext uri="{FF2B5EF4-FFF2-40B4-BE49-F238E27FC236}">
              <a16:creationId xmlns:a16="http://schemas.microsoft.com/office/drawing/2014/main" id="{3D571F3D-C821-4046-8040-A0F817BF6EA4}"/>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1" name="正方形/長方形 650">
          <a:extLst>
            <a:ext uri="{FF2B5EF4-FFF2-40B4-BE49-F238E27FC236}">
              <a16:creationId xmlns:a16="http://schemas.microsoft.com/office/drawing/2014/main" id="{3EC08F01-9221-4173-AD4C-C3E7B9C61703}"/>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2" name="正方形/長方形 651">
          <a:extLst>
            <a:ext uri="{FF2B5EF4-FFF2-40B4-BE49-F238E27FC236}">
              <a16:creationId xmlns:a16="http://schemas.microsoft.com/office/drawing/2014/main" id="{EA95AC90-EA66-459B-BE01-313A46A77736}"/>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3" name="正方形/長方形 652">
          <a:extLst>
            <a:ext uri="{FF2B5EF4-FFF2-40B4-BE49-F238E27FC236}">
              <a16:creationId xmlns:a16="http://schemas.microsoft.com/office/drawing/2014/main" id="{48529CC7-B620-40A3-9A34-A0C44C1E4892}"/>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4" name="正方形/長方形 653">
          <a:extLst>
            <a:ext uri="{FF2B5EF4-FFF2-40B4-BE49-F238E27FC236}">
              <a16:creationId xmlns:a16="http://schemas.microsoft.com/office/drawing/2014/main" id="{9E0B5E26-89C8-4983-9D96-79538A9E5542}"/>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5" name="正方形/長方形 654">
          <a:extLst>
            <a:ext uri="{FF2B5EF4-FFF2-40B4-BE49-F238E27FC236}">
              <a16:creationId xmlns:a16="http://schemas.microsoft.com/office/drawing/2014/main" id="{0209661C-A9E6-4186-8BEF-90E9BFD33984}"/>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6" name="正方形/長方形 655">
          <a:extLst>
            <a:ext uri="{FF2B5EF4-FFF2-40B4-BE49-F238E27FC236}">
              <a16:creationId xmlns:a16="http://schemas.microsoft.com/office/drawing/2014/main" id="{4D8DE8B1-C0B5-4A3A-A45C-AA5598747DB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7" name="テキスト ボックス 656">
          <a:extLst>
            <a:ext uri="{FF2B5EF4-FFF2-40B4-BE49-F238E27FC236}">
              <a16:creationId xmlns:a16="http://schemas.microsoft.com/office/drawing/2014/main" id="{78F97F49-BC59-46C4-B4CC-E64525DCB8C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8" name="直線コネクタ 657">
          <a:extLst>
            <a:ext uri="{FF2B5EF4-FFF2-40B4-BE49-F238E27FC236}">
              <a16:creationId xmlns:a16="http://schemas.microsoft.com/office/drawing/2014/main" id="{B47D82D6-3242-4DE8-AD96-717A8BE58ED7}"/>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9" name="テキスト ボックス 658">
          <a:extLst>
            <a:ext uri="{FF2B5EF4-FFF2-40B4-BE49-F238E27FC236}">
              <a16:creationId xmlns:a16="http://schemas.microsoft.com/office/drawing/2014/main" id="{EFDFDAFA-D25A-49D8-A044-E01EF6253744}"/>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60" name="直線コネクタ 659">
          <a:extLst>
            <a:ext uri="{FF2B5EF4-FFF2-40B4-BE49-F238E27FC236}">
              <a16:creationId xmlns:a16="http://schemas.microsoft.com/office/drawing/2014/main" id="{9987B331-6C5D-483D-83A8-0A527DB3952B}"/>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1" name="テキスト ボックス 660">
          <a:extLst>
            <a:ext uri="{FF2B5EF4-FFF2-40B4-BE49-F238E27FC236}">
              <a16:creationId xmlns:a16="http://schemas.microsoft.com/office/drawing/2014/main" id="{7D8BD5B9-145E-419F-AC90-78EE4D61792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2" name="直線コネクタ 661">
          <a:extLst>
            <a:ext uri="{FF2B5EF4-FFF2-40B4-BE49-F238E27FC236}">
              <a16:creationId xmlns:a16="http://schemas.microsoft.com/office/drawing/2014/main" id="{E265BA95-B7F4-4DCC-B535-27385C423485}"/>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3" name="テキスト ボックス 662">
          <a:extLst>
            <a:ext uri="{FF2B5EF4-FFF2-40B4-BE49-F238E27FC236}">
              <a16:creationId xmlns:a16="http://schemas.microsoft.com/office/drawing/2014/main" id="{8BC79BB2-13E0-4DD1-B881-EF04987A0737}"/>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4" name="直線コネクタ 663">
          <a:extLst>
            <a:ext uri="{FF2B5EF4-FFF2-40B4-BE49-F238E27FC236}">
              <a16:creationId xmlns:a16="http://schemas.microsoft.com/office/drawing/2014/main" id="{35E3D286-DACD-41BB-BE91-8571F5097918}"/>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5" name="テキスト ボックス 664">
          <a:extLst>
            <a:ext uri="{FF2B5EF4-FFF2-40B4-BE49-F238E27FC236}">
              <a16:creationId xmlns:a16="http://schemas.microsoft.com/office/drawing/2014/main" id="{2E7797A6-BD10-40A1-89FC-F9C07FBBD01F}"/>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6" name="直線コネクタ 665">
          <a:extLst>
            <a:ext uri="{FF2B5EF4-FFF2-40B4-BE49-F238E27FC236}">
              <a16:creationId xmlns:a16="http://schemas.microsoft.com/office/drawing/2014/main" id="{0522FF0E-8D32-413D-8957-1645BAA2D96A}"/>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7" name="テキスト ボックス 666">
          <a:extLst>
            <a:ext uri="{FF2B5EF4-FFF2-40B4-BE49-F238E27FC236}">
              <a16:creationId xmlns:a16="http://schemas.microsoft.com/office/drawing/2014/main" id="{77075B8A-0487-4715-8887-5E04EDF9D9E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8" name="直線コネクタ 667">
          <a:extLst>
            <a:ext uri="{FF2B5EF4-FFF2-40B4-BE49-F238E27FC236}">
              <a16:creationId xmlns:a16="http://schemas.microsoft.com/office/drawing/2014/main" id="{F39EF1E0-D836-4BAC-ADC5-65D90438F7DE}"/>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9" name="テキスト ボックス 668">
          <a:extLst>
            <a:ext uri="{FF2B5EF4-FFF2-40B4-BE49-F238E27FC236}">
              <a16:creationId xmlns:a16="http://schemas.microsoft.com/office/drawing/2014/main" id="{A7D5F0BC-8409-4017-A66E-3CA664AD69F0}"/>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70" name="直線コネクタ 669">
          <a:extLst>
            <a:ext uri="{FF2B5EF4-FFF2-40B4-BE49-F238E27FC236}">
              <a16:creationId xmlns:a16="http://schemas.microsoft.com/office/drawing/2014/main" id="{3EC6FE21-BF76-4466-8724-05564FCE7870}"/>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1" name="テキスト ボックス 670">
          <a:extLst>
            <a:ext uri="{FF2B5EF4-FFF2-40B4-BE49-F238E27FC236}">
              <a16:creationId xmlns:a16="http://schemas.microsoft.com/office/drawing/2014/main" id="{DD93C929-5E8F-49CE-A610-BB861CF14D1B}"/>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2" name="直線コネクタ 671">
          <a:extLst>
            <a:ext uri="{FF2B5EF4-FFF2-40B4-BE49-F238E27FC236}">
              <a16:creationId xmlns:a16="http://schemas.microsoft.com/office/drawing/2014/main" id="{47A9581F-8877-4F9B-824A-6614C70FCF9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3" name="【公民館】&#10;有形固定資産減価償却率グラフ枠">
          <a:extLst>
            <a:ext uri="{FF2B5EF4-FFF2-40B4-BE49-F238E27FC236}">
              <a16:creationId xmlns:a16="http://schemas.microsoft.com/office/drawing/2014/main" id="{1C05E836-EE79-4E3B-9135-A0264A083E33}"/>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107224</xdr:rowOff>
    </xdr:from>
    <xdr:to>
      <xdr:col>85</xdr:col>
      <xdr:colOff>126364</xdr:colOff>
      <xdr:row>109</xdr:row>
      <xdr:rowOff>35379</xdr:rowOff>
    </xdr:to>
    <xdr:cxnSp macro="">
      <xdr:nvCxnSpPr>
        <xdr:cNvPr id="674" name="直線コネクタ 673">
          <a:extLst>
            <a:ext uri="{FF2B5EF4-FFF2-40B4-BE49-F238E27FC236}">
              <a16:creationId xmlns:a16="http://schemas.microsoft.com/office/drawing/2014/main" id="{2423FB75-5184-4342-A624-86A1A6A44483}"/>
            </a:ext>
          </a:extLst>
        </xdr:cNvPr>
        <xdr:cNvCxnSpPr/>
      </xdr:nvCxnSpPr>
      <xdr:spPr>
        <a:xfrm flipV="1">
          <a:off x="14696439" y="16391799"/>
          <a:ext cx="0" cy="1474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5" name="【公民館】&#10;有形固定資産減価償却率最小値テキスト">
          <a:extLst>
            <a:ext uri="{FF2B5EF4-FFF2-40B4-BE49-F238E27FC236}">
              <a16:creationId xmlns:a16="http://schemas.microsoft.com/office/drawing/2014/main" id="{7E24F85C-A376-4FCC-9D12-1DEBAC691111}"/>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6" name="直線コネクタ 675">
          <a:extLst>
            <a:ext uri="{FF2B5EF4-FFF2-40B4-BE49-F238E27FC236}">
              <a16:creationId xmlns:a16="http://schemas.microsoft.com/office/drawing/2014/main" id="{8FB03B9F-B29E-431D-955C-3BC00B8C68D1}"/>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53901</xdr:rowOff>
    </xdr:from>
    <xdr:ext cx="340478" cy="259045"/>
    <xdr:sp macro="" textlink="">
      <xdr:nvSpPr>
        <xdr:cNvPr id="677" name="【公民館】&#10;有形固定資産減価償却率最大値テキスト">
          <a:extLst>
            <a:ext uri="{FF2B5EF4-FFF2-40B4-BE49-F238E27FC236}">
              <a16:creationId xmlns:a16="http://schemas.microsoft.com/office/drawing/2014/main" id="{BCDFDA5B-5975-4D96-B889-550831D00663}"/>
            </a:ext>
          </a:extLst>
        </xdr:cNvPr>
        <xdr:cNvSpPr txBox="1"/>
      </xdr:nvSpPr>
      <xdr:spPr>
        <a:xfrm>
          <a:off x="14735175" y="161670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107224</xdr:rowOff>
    </xdr:from>
    <xdr:to>
      <xdr:col>86</xdr:col>
      <xdr:colOff>25400</xdr:colOff>
      <xdr:row>100</xdr:row>
      <xdr:rowOff>107224</xdr:rowOff>
    </xdr:to>
    <xdr:cxnSp macro="">
      <xdr:nvCxnSpPr>
        <xdr:cNvPr id="678" name="直線コネクタ 677">
          <a:extLst>
            <a:ext uri="{FF2B5EF4-FFF2-40B4-BE49-F238E27FC236}">
              <a16:creationId xmlns:a16="http://schemas.microsoft.com/office/drawing/2014/main" id="{7AD8AD33-A58F-4D65-BADD-220A40BC1528}"/>
            </a:ext>
          </a:extLst>
        </xdr:cNvPr>
        <xdr:cNvCxnSpPr/>
      </xdr:nvCxnSpPr>
      <xdr:spPr>
        <a:xfrm>
          <a:off x="14611350" y="1639179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41383</xdr:rowOff>
    </xdr:from>
    <xdr:ext cx="405111" cy="259045"/>
    <xdr:sp macro="" textlink="">
      <xdr:nvSpPr>
        <xdr:cNvPr id="679" name="【公民館】&#10;有形固定資産減価償却率平均値テキスト">
          <a:extLst>
            <a:ext uri="{FF2B5EF4-FFF2-40B4-BE49-F238E27FC236}">
              <a16:creationId xmlns:a16="http://schemas.microsoft.com/office/drawing/2014/main" id="{6F7C7F96-73E7-4943-8997-C56715EAE70C}"/>
            </a:ext>
          </a:extLst>
        </xdr:cNvPr>
        <xdr:cNvSpPr txBox="1"/>
      </xdr:nvSpPr>
      <xdr:spPr>
        <a:xfrm>
          <a:off x="14735175" y="173610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62956</xdr:rowOff>
    </xdr:from>
    <xdr:to>
      <xdr:col>85</xdr:col>
      <xdr:colOff>177800</xdr:colOff>
      <xdr:row>106</xdr:row>
      <xdr:rowOff>164556</xdr:rowOff>
    </xdr:to>
    <xdr:sp macro="" textlink="">
      <xdr:nvSpPr>
        <xdr:cNvPr id="680" name="フローチャート: 判断 679">
          <a:extLst>
            <a:ext uri="{FF2B5EF4-FFF2-40B4-BE49-F238E27FC236}">
              <a16:creationId xmlns:a16="http://schemas.microsoft.com/office/drawing/2014/main" id="{84E1DC25-CA9E-4B4E-9E74-C61931130548}"/>
            </a:ext>
          </a:extLst>
        </xdr:cNvPr>
        <xdr:cNvSpPr/>
      </xdr:nvSpPr>
      <xdr:spPr>
        <a:xfrm>
          <a:off x="14649450" y="1738258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40095</xdr:rowOff>
    </xdr:from>
    <xdr:to>
      <xdr:col>81</xdr:col>
      <xdr:colOff>101600</xdr:colOff>
      <xdr:row>106</xdr:row>
      <xdr:rowOff>141695</xdr:rowOff>
    </xdr:to>
    <xdr:sp macro="" textlink="">
      <xdr:nvSpPr>
        <xdr:cNvPr id="681" name="フローチャート: 判断 680">
          <a:extLst>
            <a:ext uri="{FF2B5EF4-FFF2-40B4-BE49-F238E27FC236}">
              <a16:creationId xmlns:a16="http://schemas.microsoft.com/office/drawing/2014/main" id="{E99CCA01-91CB-4695-A6B1-4C8EE08F1892}"/>
            </a:ext>
          </a:extLst>
        </xdr:cNvPr>
        <xdr:cNvSpPr/>
      </xdr:nvSpPr>
      <xdr:spPr>
        <a:xfrm>
          <a:off x="13887450" y="173565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146231</xdr:rowOff>
    </xdr:from>
    <xdr:to>
      <xdr:col>76</xdr:col>
      <xdr:colOff>165100</xdr:colOff>
      <xdr:row>106</xdr:row>
      <xdr:rowOff>76381</xdr:rowOff>
    </xdr:to>
    <xdr:sp macro="" textlink="">
      <xdr:nvSpPr>
        <xdr:cNvPr id="682" name="フローチャート: 判断 681">
          <a:extLst>
            <a:ext uri="{FF2B5EF4-FFF2-40B4-BE49-F238E27FC236}">
              <a16:creationId xmlns:a16="http://schemas.microsoft.com/office/drawing/2014/main" id="{1B810495-9ED2-45EF-980E-1270BE715A00}"/>
            </a:ext>
          </a:extLst>
        </xdr:cNvPr>
        <xdr:cNvSpPr/>
      </xdr:nvSpPr>
      <xdr:spPr>
        <a:xfrm>
          <a:off x="13096875" y="172880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10705</xdr:rowOff>
    </xdr:from>
    <xdr:to>
      <xdr:col>72</xdr:col>
      <xdr:colOff>38100</xdr:colOff>
      <xdr:row>106</xdr:row>
      <xdr:rowOff>112305</xdr:rowOff>
    </xdr:to>
    <xdr:sp macro="" textlink="">
      <xdr:nvSpPr>
        <xdr:cNvPr id="683" name="フローチャート: 判断 682">
          <a:extLst>
            <a:ext uri="{FF2B5EF4-FFF2-40B4-BE49-F238E27FC236}">
              <a16:creationId xmlns:a16="http://schemas.microsoft.com/office/drawing/2014/main" id="{9AC00969-5B76-4D7C-97E4-976612A816F4}"/>
            </a:ext>
          </a:extLst>
        </xdr:cNvPr>
        <xdr:cNvSpPr/>
      </xdr:nvSpPr>
      <xdr:spPr>
        <a:xfrm>
          <a:off x="12296775" y="173239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684" name="フローチャート: 判断 683">
          <a:extLst>
            <a:ext uri="{FF2B5EF4-FFF2-40B4-BE49-F238E27FC236}">
              <a16:creationId xmlns:a16="http://schemas.microsoft.com/office/drawing/2014/main" id="{06DFE780-BF9F-4A9B-85F8-0D671F9F425A}"/>
            </a:ext>
          </a:extLst>
        </xdr:cNvPr>
        <xdr:cNvSpPr/>
      </xdr:nvSpPr>
      <xdr:spPr>
        <a:xfrm>
          <a:off x="11487150" y="172373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454CE80A-ABB5-4B10-8A72-9ADC06BA083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CD3795FD-F9AE-4984-B42F-B2FA4B1B8B2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B4129A86-7BBD-4D48-8280-F1599636A70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C736164A-DBD2-43F1-8395-1899EB83E4A5}"/>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9" name="テキスト ボックス 688">
          <a:extLst>
            <a:ext uri="{FF2B5EF4-FFF2-40B4-BE49-F238E27FC236}">
              <a16:creationId xmlns:a16="http://schemas.microsoft.com/office/drawing/2014/main" id="{C25D36F3-D2BA-482D-86C2-E037FABB2D2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690" name="楕円 689">
          <a:extLst>
            <a:ext uri="{FF2B5EF4-FFF2-40B4-BE49-F238E27FC236}">
              <a16:creationId xmlns:a16="http://schemas.microsoft.com/office/drawing/2014/main" id="{467AFE8E-5FB4-4669-9E02-A1A439C438A1}"/>
            </a:ext>
          </a:extLst>
        </xdr:cNvPr>
        <xdr:cNvSpPr/>
      </xdr:nvSpPr>
      <xdr:spPr>
        <a:xfrm>
          <a:off x="14649450" y="170951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141350</xdr:rowOff>
    </xdr:from>
    <xdr:ext cx="405111" cy="259045"/>
    <xdr:sp macro="" textlink="">
      <xdr:nvSpPr>
        <xdr:cNvPr id="691" name="【公民館】&#10;有形固定資産減価償却率該当値テキスト">
          <a:extLst>
            <a:ext uri="{FF2B5EF4-FFF2-40B4-BE49-F238E27FC236}">
              <a16:creationId xmlns:a16="http://schemas.microsoft.com/office/drawing/2014/main" id="{905DF9D4-72B1-44FC-9F6F-C3A3FC0F2F52}"/>
            </a:ext>
          </a:extLst>
        </xdr:cNvPr>
        <xdr:cNvSpPr txBox="1"/>
      </xdr:nvSpPr>
      <xdr:spPr>
        <a:xfrm>
          <a:off x="14735175" y="16946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123371</xdr:rowOff>
    </xdr:from>
    <xdr:to>
      <xdr:col>81</xdr:col>
      <xdr:colOff>101600</xdr:colOff>
      <xdr:row>105</xdr:row>
      <xdr:rowOff>53521</xdr:rowOff>
    </xdr:to>
    <xdr:sp macro="" textlink="">
      <xdr:nvSpPr>
        <xdr:cNvPr id="692" name="楕円 691">
          <a:extLst>
            <a:ext uri="{FF2B5EF4-FFF2-40B4-BE49-F238E27FC236}">
              <a16:creationId xmlns:a16="http://schemas.microsoft.com/office/drawing/2014/main" id="{9AF03E1D-A9CB-4761-9990-92BA35EC4B62}"/>
            </a:ext>
          </a:extLst>
        </xdr:cNvPr>
        <xdr:cNvSpPr/>
      </xdr:nvSpPr>
      <xdr:spPr>
        <a:xfrm>
          <a:off x="13887450" y="1710009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169273</xdr:rowOff>
    </xdr:from>
    <xdr:to>
      <xdr:col>85</xdr:col>
      <xdr:colOff>127000</xdr:colOff>
      <xdr:row>105</xdr:row>
      <xdr:rowOff>2721</xdr:rowOff>
    </xdr:to>
    <xdr:cxnSp macro="">
      <xdr:nvCxnSpPr>
        <xdr:cNvPr id="693" name="直線コネクタ 692">
          <a:extLst>
            <a:ext uri="{FF2B5EF4-FFF2-40B4-BE49-F238E27FC236}">
              <a16:creationId xmlns:a16="http://schemas.microsoft.com/office/drawing/2014/main" id="{0914D898-7A51-4838-8116-91E4AE0022CC}"/>
            </a:ext>
          </a:extLst>
        </xdr:cNvPr>
        <xdr:cNvCxnSpPr/>
      </xdr:nvCxnSpPr>
      <xdr:spPr>
        <a:xfrm flipV="1">
          <a:off x="13935075" y="17142823"/>
          <a:ext cx="762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154395</xdr:rowOff>
    </xdr:from>
    <xdr:to>
      <xdr:col>76</xdr:col>
      <xdr:colOff>165100</xdr:colOff>
      <xdr:row>106</xdr:row>
      <xdr:rowOff>84545</xdr:rowOff>
    </xdr:to>
    <xdr:sp macro="" textlink="">
      <xdr:nvSpPr>
        <xdr:cNvPr id="694" name="楕円 693">
          <a:extLst>
            <a:ext uri="{FF2B5EF4-FFF2-40B4-BE49-F238E27FC236}">
              <a16:creationId xmlns:a16="http://schemas.microsoft.com/office/drawing/2014/main" id="{399C7367-9CC9-4EE0-B190-325475E7BA25}"/>
            </a:ext>
          </a:extLst>
        </xdr:cNvPr>
        <xdr:cNvSpPr/>
      </xdr:nvSpPr>
      <xdr:spPr>
        <a:xfrm>
          <a:off x="13096875" y="172993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2721</xdr:rowOff>
    </xdr:from>
    <xdr:to>
      <xdr:col>81</xdr:col>
      <xdr:colOff>50800</xdr:colOff>
      <xdr:row>106</xdr:row>
      <xdr:rowOff>33745</xdr:rowOff>
    </xdr:to>
    <xdr:cxnSp macro="">
      <xdr:nvCxnSpPr>
        <xdr:cNvPr id="695" name="直線コネクタ 694">
          <a:extLst>
            <a:ext uri="{FF2B5EF4-FFF2-40B4-BE49-F238E27FC236}">
              <a16:creationId xmlns:a16="http://schemas.microsoft.com/office/drawing/2014/main" id="{84DC54D5-C10B-494D-B25D-2421C9DD00D2}"/>
            </a:ext>
          </a:extLst>
        </xdr:cNvPr>
        <xdr:cNvCxnSpPr/>
      </xdr:nvCxnSpPr>
      <xdr:spPr>
        <a:xfrm flipV="1">
          <a:off x="13144500" y="17147721"/>
          <a:ext cx="790575" cy="19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125005</xdr:rowOff>
    </xdr:from>
    <xdr:to>
      <xdr:col>72</xdr:col>
      <xdr:colOff>38100</xdr:colOff>
      <xdr:row>106</xdr:row>
      <xdr:rowOff>55155</xdr:rowOff>
    </xdr:to>
    <xdr:sp macro="" textlink="">
      <xdr:nvSpPr>
        <xdr:cNvPr id="696" name="楕円 695">
          <a:extLst>
            <a:ext uri="{FF2B5EF4-FFF2-40B4-BE49-F238E27FC236}">
              <a16:creationId xmlns:a16="http://schemas.microsoft.com/office/drawing/2014/main" id="{902A854D-6CFE-4241-A644-CEC3B1E3AB16}"/>
            </a:ext>
          </a:extLst>
        </xdr:cNvPr>
        <xdr:cNvSpPr/>
      </xdr:nvSpPr>
      <xdr:spPr>
        <a:xfrm>
          <a:off x="12296775" y="172668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4355</xdr:rowOff>
    </xdr:from>
    <xdr:to>
      <xdr:col>76</xdr:col>
      <xdr:colOff>114300</xdr:colOff>
      <xdr:row>106</xdr:row>
      <xdr:rowOff>33745</xdr:rowOff>
    </xdr:to>
    <xdr:cxnSp macro="">
      <xdr:nvCxnSpPr>
        <xdr:cNvPr id="697" name="直線コネクタ 696">
          <a:extLst>
            <a:ext uri="{FF2B5EF4-FFF2-40B4-BE49-F238E27FC236}">
              <a16:creationId xmlns:a16="http://schemas.microsoft.com/office/drawing/2014/main" id="{0D789318-94AA-4B79-A363-CF6B7D778C64}"/>
            </a:ext>
          </a:extLst>
        </xdr:cNvPr>
        <xdr:cNvCxnSpPr/>
      </xdr:nvCxnSpPr>
      <xdr:spPr>
        <a:xfrm>
          <a:off x="12344400" y="17323980"/>
          <a:ext cx="800100" cy="2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113574</xdr:rowOff>
    </xdr:from>
    <xdr:to>
      <xdr:col>67</xdr:col>
      <xdr:colOff>101600</xdr:colOff>
      <xdr:row>106</xdr:row>
      <xdr:rowOff>43724</xdr:rowOff>
    </xdr:to>
    <xdr:sp macro="" textlink="">
      <xdr:nvSpPr>
        <xdr:cNvPr id="698" name="楕円 697">
          <a:extLst>
            <a:ext uri="{FF2B5EF4-FFF2-40B4-BE49-F238E27FC236}">
              <a16:creationId xmlns:a16="http://schemas.microsoft.com/office/drawing/2014/main" id="{58D5FFC9-0EE4-4284-A16B-AA808592AD4B}"/>
            </a:ext>
          </a:extLst>
        </xdr:cNvPr>
        <xdr:cNvSpPr/>
      </xdr:nvSpPr>
      <xdr:spPr>
        <a:xfrm>
          <a:off x="11487150" y="1725857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164374</xdr:rowOff>
    </xdr:from>
    <xdr:to>
      <xdr:col>71</xdr:col>
      <xdr:colOff>177800</xdr:colOff>
      <xdr:row>106</xdr:row>
      <xdr:rowOff>4355</xdr:rowOff>
    </xdr:to>
    <xdr:cxnSp macro="">
      <xdr:nvCxnSpPr>
        <xdr:cNvPr id="699" name="直線コネクタ 698">
          <a:extLst>
            <a:ext uri="{FF2B5EF4-FFF2-40B4-BE49-F238E27FC236}">
              <a16:creationId xmlns:a16="http://schemas.microsoft.com/office/drawing/2014/main" id="{6561D655-E0D7-4894-8C34-F3FDADC4EF1E}"/>
            </a:ext>
          </a:extLst>
        </xdr:cNvPr>
        <xdr:cNvCxnSpPr/>
      </xdr:nvCxnSpPr>
      <xdr:spPr>
        <a:xfrm>
          <a:off x="11534775" y="17306199"/>
          <a:ext cx="80962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132822</xdr:rowOff>
    </xdr:from>
    <xdr:ext cx="405111" cy="259045"/>
    <xdr:sp macro="" textlink="">
      <xdr:nvSpPr>
        <xdr:cNvPr id="700" name="n_1aveValue【公民館】&#10;有形固定資産減価償却率">
          <a:extLst>
            <a:ext uri="{FF2B5EF4-FFF2-40B4-BE49-F238E27FC236}">
              <a16:creationId xmlns:a16="http://schemas.microsoft.com/office/drawing/2014/main" id="{E160D65D-6E96-4575-8FB4-E9B2E53A64DB}"/>
            </a:ext>
          </a:extLst>
        </xdr:cNvPr>
        <xdr:cNvSpPr txBox="1"/>
      </xdr:nvSpPr>
      <xdr:spPr>
        <a:xfrm>
          <a:off x="13745219" y="17449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92908</xdr:rowOff>
    </xdr:from>
    <xdr:ext cx="405111" cy="259045"/>
    <xdr:sp macro="" textlink="">
      <xdr:nvSpPr>
        <xdr:cNvPr id="701" name="n_2aveValue【公民館】&#10;有形固定資産減価償却率">
          <a:extLst>
            <a:ext uri="{FF2B5EF4-FFF2-40B4-BE49-F238E27FC236}">
              <a16:creationId xmlns:a16="http://schemas.microsoft.com/office/drawing/2014/main" id="{400F4A1E-F3BB-415E-BAAB-518689E29921}"/>
            </a:ext>
          </a:extLst>
        </xdr:cNvPr>
        <xdr:cNvSpPr txBox="1"/>
      </xdr:nvSpPr>
      <xdr:spPr>
        <a:xfrm>
          <a:off x="12964169" y="17066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103432</xdr:rowOff>
    </xdr:from>
    <xdr:ext cx="405111" cy="259045"/>
    <xdr:sp macro="" textlink="">
      <xdr:nvSpPr>
        <xdr:cNvPr id="702" name="n_3aveValue【公民館】&#10;有形固定資産減価償却率">
          <a:extLst>
            <a:ext uri="{FF2B5EF4-FFF2-40B4-BE49-F238E27FC236}">
              <a16:creationId xmlns:a16="http://schemas.microsoft.com/office/drawing/2014/main" id="{F501D1A4-56CC-45CA-B981-A0D74E213D1A}"/>
            </a:ext>
          </a:extLst>
        </xdr:cNvPr>
        <xdr:cNvSpPr txBox="1"/>
      </xdr:nvSpPr>
      <xdr:spPr>
        <a:xfrm>
          <a:off x="12164069" y="1742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703" name="n_4aveValue【公民館】&#10;有形固定資産減価償却率">
          <a:extLst>
            <a:ext uri="{FF2B5EF4-FFF2-40B4-BE49-F238E27FC236}">
              <a16:creationId xmlns:a16="http://schemas.microsoft.com/office/drawing/2014/main" id="{1A33C98C-C034-4BC6-8C2C-08EDEAA286D6}"/>
            </a:ext>
          </a:extLst>
        </xdr:cNvPr>
        <xdr:cNvSpPr txBox="1"/>
      </xdr:nvSpPr>
      <xdr:spPr>
        <a:xfrm>
          <a:off x="11354444" y="1701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70048</xdr:rowOff>
    </xdr:from>
    <xdr:ext cx="405111" cy="259045"/>
    <xdr:sp macro="" textlink="">
      <xdr:nvSpPr>
        <xdr:cNvPr id="704" name="n_1mainValue【公民館】&#10;有形固定資産減価償却率">
          <a:extLst>
            <a:ext uri="{FF2B5EF4-FFF2-40B4-BE49-F238E27FC236}">
              <a16:creationId xmlns:a16="http://schemas.microsoft.com/office/drawing/2014/main" id="{8DA29A46-8128-4A7B-BC64-35C0F0CE2169}"/>
            </a:ext>
          </a:extLst>
        </xdr:cNvPr>
        <xdr:cNvSpPr txBox="1"/>
      </xdr:nvSpPr>
      <xdr:spPr>
        <a:xfrm>
          <a:off x="1374521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75672</xdr:rowOff>
    </xdr:from>
    <xdr:ext cx="405111" cy="259045"/>
    <xdr:sp macro="" textlink="">
      <xdr:nvSpPr>
        <xdr:cNvPr id="705" name="n_2mainValue【公民館】&#10;有形固定資産減価償却率">
          <a:extLst>
            <a:ext uri="{FF2B5EF4-FFF2-40B4-BE49-F238E27FC236}">
              <a16:creationId xmlns:a16="http://schemas.microsoft.com/office/drawing/2014/main" id="{E815A4E8-7433-4BEC-A2C4-B21E15E70F01}"/>
            </a:ext>
          </a:extLst>
        </xdr:cNvPr>
        <xdr:cNvSpPr txBox="1"/>
      </xdr:nvSpPr>
      <xdr:spPr>
        <a:xfrm>
          <a:off x="12964169" y="1739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71682</xdr:rowOff>
    </xdr:from>
    <xdr:ext cx="405111" cy="259045"/>
    <xdr:sp macro="" textlink="">
      <xdr:nvSpPr>
        <xdr:cNvPr id="706" name="n_3mainValue【公民館】&#10;有形固定資産減価償却率">
          <a:extLst>
            <a:ext uri="{FF2B5EF4-FFF2-40B4-BE49-F238E27FC236}">
              <a16:creationId xmlns:a16="http://schemas.microsoft.com/office/drawing/2014/main" id="{875ABB3A-DEA6-4582-A904-31E819043D40}"/>
            </a:ext>
          </a:extLst>
        </xdr:cNvPr>
        <xdr:cNvSpPr txBox="1"/>
      </xdr:nvSpPr>
      <xdr:spPr>
        <a:xfrm>
          <a:off x="12164069" y="17042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34851</xdr:rowOff>
    </xdr:from>
    <xdr:ext cx="405111" cy="259045"/>
    <xdr:sp macro="" textlink="">
      <xdr:nvSpPr>
        <xdr:cNvPr id="707" name="n_4mainValue【公民館】&#10;有形固定資産減価償却率">
          <a:extLst>
            <a:ext uri="{FF2B5EF4-FFF2-40B4-BE49-F238E27FC236}">
              <a16:creationId xmlns:a16="http://schemas.microsoft.com/office/drawing/2014/main" id="{4CE9A851-0E94-40BC-A697-2F40CD8CCBE7}"/>
            </a:ext>
          </a:extLst>
        </xdr:cNvPr>
        <xdr:cNvSpPr txBox="1"/>
      </xdr:nvSpPr>
      <xdr:spPr>
        <a:xfrm>
          <a:off x="11354444" y="1734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8" name="正方形/長方形 707">
          <a:extLst>
            <a:ext uri="{FF2B5EF4-FFF2-40B4-BE49-F238E27FC236}">
              <a16:creationId xmlns:a16="http://schemas.microsoft.com/office/drawing/2014/main" id="{AFF6AD27-43F6-41A3-922A-84F7A7D52479}"/>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9" name="正方形/長方形 708">
          <a:extLst>
            <a:ext uri="{FF2B5EF4-FFF2-40B4-BE49-F238E27FC236}">
              <a16:creationId xmlns:a16="http://schemas.microsoft.com/office/drawing/2014/main" id="{EFBA8566-3D86-4F9A-84A4-648A29652BCE}"/>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10" name="正方形/長方形 709">
          <a:extLst>
            <a:ext uri="{FF2B5EF4-FFF2-40B4-BE49-F238E27FC236}">
              <a16:creationId xmlns:a16="http://schemas.microsoft.com/office/drawing/2014/main" id="{96E99A12-489E-41F7-AF55-F61A52534F8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1" name="正方形/長方形 710">
          <a:extLst>
            <a:ext uri="{FF2B5EF4-FFF2-40B4-BE49-F238E27FC236}">
              <a16:creationId xmlns:a16="http://schemas.microsoft.com/office/drawing/2014/main" id="{70ADB016-EEA6-487F-A9AF-1D825D2643F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2" name="正方形/長方形 711">
          <a:extLst>
            <a:ext uri="{FF2B5EF4-FFF2-40B4-BE49-F238E27FC236}">
              <a16:creationId xmlns:a16="http://schemas.microsoft.com/office/drawing/2014/main" id="{30CBD970-9248-48D8-A8D0-D035A41299CA}"/>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3" name="正方形/長方形 712">
          <a:extLst>
            <a:ext uri="{FF2B5EF4-FFF2-40B4-BE49-F238E27FC236}">
              <a16:creationId xmlns:a16="http://schemas.microsoft.com/office/drawing/2014/main" id="{7396E3C9-AACC-4095-981C-4D872251C37E}"/>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4" name="正方形/長方形 713">
          <a:extLst>
            <a:ext uri="{FF2B5EF4-FFF2-40B4-BE49-F238E27FC236}">
              <a16:creationId xmlns:a16="http://schemas.microsoft.com/office/drawing/2014/main" id="{A169B225-B0CA-49F9-AF25-053320E98AB0}"/>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5" name="正方形/長方形 714">
          <a:extLst>
            <a:ext uri="{FF2B5EF4-FFF2-40B4-BE49-F238E27FC236}">
              <a16:creationId xmlns:a16="http://schemas.microsoft.com/office/drawing/2014/main" id="{5ABFA164-6C17-47CD-B806-65A8216BB272}"/>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6" name="テキスト ボックス 715">
          <a:extLst>
            <a:ext uri="{FF2B5EF4-FFF2-40B4-BE49-F238E27FC236}">
              <a16:creationId xmlns:a16="http://schemas.microsoft.com/office/drawing/2014/main" id="{CB4F530B-DAE6-4164-8D0B-414EDD315039}"/>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7" name="直線コネクタ 716">
          <a:extLst>
            <a:ext uri="{FF2B5EF4-FFF2-40B4-BE49-F238E27FC236}">
              <a16:creationId xmlns:a16="http://schemas.microsoft.com/office/drawing/2014/main" id="{263C6A1F-174E-4F7C-88E0-EC525A759436}"/>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8" name="直線コネクタ 717">
          <a:extLst>
            <a:ext uri="{FF2B5EF4-FFF2-40B4-BE49-F238E27FC236}">
              <a16:creationId xmlns:a16="http://schemas.microsoft.com/office/drawing/2014/main" id="{B1F36096-6FFC-438A-BF38-4A0EABB4F5C7}"/>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9" name="テキスト ボックス 718">
          <a:extLst>
            <a:ext uri="{FF2B5EF4-FFF2-40B4-BE49-F238E27FC236}">
              <a16:creationId xmlns:a16="http://schemas.microsoft.com/office/drawing/2014/main" id="{5EDD9366-6DB7-47B2-B7A1-3779BC6B8486}"/>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20" name="直線コネクタ 719">
          <a:extLst>
            <a:ext uri="{FF2B5EF4-FFF2-40B4-BE49-F238E27FC236}">
              <a16:creationId xmlns:a16="http://schemas.microsoft.com/office/drawing/2014/main" id="{A32575D6-2482-4176-86AD-9AFEF624F702}"/>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21" name="テキスト ボックス 720">
          <a:extLst>
            <a:ext uri="{FF2B5EF4-FFF2-40B4-BE49-F238E27FC236}">
              <a16:creationId xmlns:a16="http://schemas.microsoft.com/office/drawing/2014/main" id="{9B665983-D711-4278-AB8F-5F24A211AAB7}"/>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22" name="直線コネクタ 721">
          <a:extLst>
            <a:ext uri="{FF2B5EF4-FFF2-40B4-BE49-F238E27FC236}">
              <a16:creationId xmlns:a16="http://schemas.microsoft.com/office/drawing/2014/main" id="{849515B6-11BD-44B5-BAC6-A460A9949C89}"/>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23" name="テキスト ボックス 722">
          <a:extLst>
            <a:ext uri="{FF2B5EF4-FFF2-40B4-BE49-F238E27FC236}">
              <a16:creationId xmlns:a16="http://schemas.microsoft.com/office/drawing/2014/main" id="{743EF2A7-633F-42A4-A362-98CBA91121F0}"/>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24" name="直線コネクタ 723">
          <a:extLst>
            <a:ext uri="{FF2B5EF4-FFF2-40B4-BE49-F238E27FC236}">
              <a16:creationId xmlns:a16="http://schemas.microsoft.com/office/drawing/2014/main" id="{CDEB49F7-F95B-42AE-B4E6-103B740969C4}"/>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25" name="テキスト ボックス 724">
          <a:extLst>
            <a:ext uri="{FF2B5EF4-FFF2-40B4-BE49-F238E27FC236}">
              <a16:creationId xmlns:a16="http://schemas.microsoft.com/office/drawing/2014/main" id="{0AA4BBF7-7FD5-4D70-9CA2-0A4936D1A1E1}"/>
            </a:ext>
          </a:extLst>
        </xdr:cNvPr>
        <xdr:cNvSpPr txBox="1"/>
      </xdr:nvSpPr>
      <xdr:spPr>
        <a:xfrm>
          <a:off x="16052346"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26" name="直線コネクタ 725">
          <a:extLst>
            <a:ext uri="{FF2B5EF4-FFF2-40B4-BE49-F238E27FC236}">
              <a16:creationId xmlns:a16="http://schemas.microsoft.com/office/drawing/2014/main" id="{A9AE8035-D747-48C7-8383-14302902AE43}"/>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7" name="テキスト ボックス 726">
          <a:extLst>
            <a:ext uri="{FF2B5EF4-FFF2-40B4-BE49-F238E27FC236}">
              <a16:creationId xmlns:a16="http://schemas.microsoft.com/office/drawing/2014/main" id="{50D27C4D-FE49-453C-8517-441B0A00E8F3}"/>
            </a:ext>
          </a:extLst>
        </xdr:cNvPr>
        <xdr:cNvSpPr txBox="1"/>
      </xdr:nvSpPr>
      <xdr:spPr>
        <a:xfrm>
          <a:off x="16052346"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36BFCA9E-9638-4635-B496-7D00D936F044}"/>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729" name="テキスト ボックス 728">
          <a:extLst>
            <a:ext uri="{FF2B5EF4-FFF2-40B4-BE49-F238E27FC236}">
              <a16:creationId xmlns:a16="http://schemas.microsoft.com/office/drawing/2014/main" id="{B99FBE07-8594-4DC1-BEBC-9C1AC64B2C6D}"/>
            </a:ext>
          </a:extLst>
        </xdr:cNvPr>
        <xdr:cNvSpPr txBox="1"/>
      </xdr:nvSpPr>
      <xdr:spPr>
        <a:xfrm>
          <a:off x="15985051"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公民館】&#10;一人当たり面積グラフ枠">
          <a:extLst>
            <a:ext uri="{FF2B5EF4-FFF2-40B4-BE49-F238E27FC236}">
              <a16:creationId xmlns:a16="http://schemas.microsoft.com/office/drawing/2014/main" id="{17BF2C5E-8AB7-438F-8CC0-84429A75946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29527</xdr:rowOff>
    </xdr:from>
    <xdr:to>
      <xdr:col>116</xdr:col>
      <xdr:colOff>62864</xdr:colOff>
      <xdr:row>108</xdr:row>
      <xdr:rowOff>127064</xdr:rowOff>
    </xdr:to>
    <xdr:cxnSp macro="">
      <xdr:nvCxnSpPr>
        <xdr:cNvPr id="731" name="直線コネクタ 730">
          <a:extLst>
            <a:ext uri="{FF2B5EF4-FFF2-40B4-BE49-F238E27FC236}">
              <a16:creationId xmlns:a16="http://schemas.microsoft.com/office/drawing/2014/main" id="{64160529-2881-4E61-A0D1-15CAB557CA1F}"/>
            </a:ext>
          </a:extLst>
        </xdr:cNvPr>
        <xdr:cNvCxnSpPr/>
      </xdr:nvCxnSpPr>
      <xdr:spPr>
        <a:xfrm flipV="1">
          <a:off x="19954239" y="16314102"/>
          <a:ext cx="0" cy="146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130891</xdr:rowOff>
    </xdr:from>
    <xdr:ext cx="469744" cy="259045"/>
    <xdr:sp macro="" textlink="">
      <xdr:nvSpPr>
        <xdr:cNvPr id="732" name="【公民館】&#10;一人当たり面積最小値テキスト">
          <a:extLst>
            <a:ext uri="{FF2B5EF4-FFF2-40B4-BE49-F238E27FC236}">
              <a16:creationId xmlns:a16="http://schemas.microsoft.com/office/drawing/2014/main" id="{D119FE73-1D0E-49AA-82E7-C00DC50B5E37}"/>
            </a:ext>
          </a:extLst>
        </xdr:cNvPr>
        <xdr:cNvSpPr txBox="1"/>
      </xdr:nvSpPr>
      <xdr:spPr>
        <a:xfrm>
          <a:off x="19992975" y="17790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127064</xdr:rowOff>
    </xdr:from>
    <xdr:to>
      <xdr:col>116</xdr:col>
      <xdr:colOff>152400</xdr:colOff>
      <xdr:row>108</xdr:row>
      <xdr:rowOff>127064</xdr:rowOff>
    </xdr:to>
    <xdr:cxnSp macro="">
      <xdr:nvCxnSpPr>
        <xdr:cNvPr id="733" name="直線コネクタ 732">
          <a:extLst>
            <a:ext uri="{FF2B5EF4-FFF2-40B4-BE49-F238E27FC236}">
              <a16:creationId xmlns:a16="http://schemas.microsoft.com/office/drawing/2014/main" id="{DFD0A8F9-3B9E-43BA-999F-550186409C37}"/>
            </a:ext>
          </a:extLst>
        </xdr:cNvPr>
        <xdr:cNvCxnSpPr/>
      </xdr:nvCxnSpPr>
      <xdr:spPr>
        <a:xfrm>
          <a:off x="19878675" y="17783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147654</xdr:rowOff>
    </xdr:from>
    <xdr:ext cx="469744" cy="259045"/>
    <xdr:sp macro="" textlink="">
      <xdr:nvSpPr>
        <xdr:cNvPr id="734" name="【公民館】&#10;一人当たり面積最大値テキスト">
          <a:extLst>
            <a:ext uri="{FF2B5EF4-FFF2-40B4-BE49-F238E27FC236}">
              <a16:creationId xmlns:a16="http://schemas.microsoft.com/office/drawing/2014/main" id="{3E8241A5-B107-4F38-8444-1014B1F5E2E5}"/>
            </a:ext>
          </a:extLst>
        </xdr:cNvPr>
        <xdr:cNvSpPr txBox="1"/>
      </xdr:nvSpPr>
      <xdr:spPr>
        <a:xfrm>
          <a:off x="19992975" y="16089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29527</xdr:rowOff>
    </xdr:from>
    <xdr:to>
      <xdr:col>116</xdr:col>
      <xdr:colOff>152400</xdr:colOff>
      <xdr:row>100</xdr:row>
      <xdr:rowOff>29527</xdr:rowOff>
    </xdr:to>
    <xdr:cxnSp macro="">
      <xdr:nvCxnSpPr>
        <xdr:cNvPr id="735" name="直線コネクタ 734">
          <a:extLst>
            <a:ext uri="{FF2B5EF4-FFF2-40B4-BE49-F238E27FC236}">
              <a16:creationId xmlns:a16="http://schemas.microsoft.com/office/drawing/2014/main" id="{F1366070-65A8-4E10-B9CD-91527583B764}"/>
            </a:ext>
          </a:extLst>
        </xdr:cNvPr>
        <xdr:cNvCxnSpPr/>
      </xdr:nvCxnSpPr>
      <xdr:spPr>
        <a:xfrm>
          <a:off x="19878675" y="163141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101427</xdr:rowOff>
    </xdr:from>
    <xdr:ext cx="469744" cy="259045"/>
    <xdr:sp macro="" textlink="">
      <xdr:nvSpPr>
        <xdr:cNvPr id="736" name="【公民館】&#10;一人当たり面積平均値テキスト">
          <a:extLst>
            <a:ext uri="{FF2B5EF4-FFF2-40B4-BE49-F238E27FC236}">
              <a16:creationId xmlns:a16="http://schemas.microsoft.com/office/drawing/2014/main" id="{8899724C-4B4B-4B10-A9FE-FF8055113943}"/>
            </a:ext>
          </a:extLst>
        </xdr:cNvPr>
        <xdr:cNvSpPr txBox="1"/>
      </xdr:nvSpPr>
      <xdr:spPr>
        <a:xfrm>
          <a:off x="19992975" y="17421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78550</xdr:rowOff>
    </xdr:from>
    <xdr:to>
      <xdr:col>116</xdr:col>
      <xdr:colOff>114300</xdr:colOff>
      <xdr:row>108</xdr:row>
      <xdr:rowOff>8700</xdr:rowOff>
    </xdr:to>
    <xdr:sp macro="" textlink="">
      <xdr:nvSpPr>
        <xdr:cNvPr id="737" name="フローチャート: 判断 736">
          <a:extLst>
            <a:ext uri="{FF2B5EF4-FFF2-40B4-BE49-F238E27FC236}">
              <a16:creationId xmlns:a16="http://schemas.microsoft.com/office/drawing/2014/main" id="{7270E325-7544-4409-ACF3-414003495D8E}"/>
            </a:ext>
          </a:extLst>
        </xdr:cNvPr>
        <xdr:cNvSpPr/>
      </xdr:nvSpPr>
      <xdr:spPr>
        <a:xfrm>
          <a:off x="19897725" y="1756645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83693</xdr:rowOff>
    </xdr:from>
    <xdr:to>
      <xdr:col>112</xdr:col>
      <xdr:colOff>38100</xdr:colOff>
      <xdr:row>108</xdr:row>
      <xdr:rowOff>13843</xdr:rowOff>
    </xdr:to>
    <xdr:sp macro="" textlink="">
      <xdr:nvSpPr>
        <xdr:cNvPr id="738" name="フローチャート: 判断 737">
          <a:extLst>
            <a:ext uri="{FF2B5EF4-FFF2-40B4-BE49-F238E27FC236}">
              <a16:creationId xmlns:a16="http://schemas.microsoft.com/office/drawing/2014/main" id="{77B50672-BF4B-49EA-BE72-CB9771FAE2B3}"/>
            </a:ext>
          </a:extLst>
        </xdr:cNvPr>
        <xdr:cNvSpPr/>
      </xdr:nvSpPr>
      <xdr:spPr>
        <a:xfrm>
          <a:off x="19154775" y="1757476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108268</xdr:rowOff>
    </xdr:from>
    <xdr:to>
      <xdr:col>107</xdr:col>
      <xdr:colOff>101600</xdr:colOff>
      <xdr:row>108</xdr:row>
      <xdr:rowOff>38418</xdr:rowOff>
    </xdr:to>
    <xdr:sp macro="" textlink="">
      <xdr:nvSpPr>
        <xdr:cNvPr id="739" name="フローチャート: 判断 738">
          <a:extLst>
            <a:ext uri="{FF2B5EF4-FFF2-40B4-BE49-F238E27FC236}">
              <a16:creationId xmlns:a16="http://schemas.microsoft.com/office/drawing/2014/main" id="{BD839A8B-A34E-4853-BD6B-568F2945E0E1}"/>
            </a:ext>
          </a:extLst>
        </xdr:cNvPr>
        <xdr:cNvSpPr/>
      </xdr:nvSpPr>
      <xdr:spPr>
        <a:xfrm>
          <a:off x="18345150" y="1759299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0" name="フローチャート: 判断 739">
          <a:extLst>
            <a:ext uri="{FF2B5EF4-FFF2-40B4-BE49-F238E27FC236}">
              <a16:creationId xmlns:a16="http://schemas.microsoft.com/office/drawing/2014/main" id="{85D5EC3D-17E3-4058-BB12-BA4C30222DE5}"/>
            </a:ext>
          </a:extLst>
        </xdr:cNvPr>
        <xdr:cNvSpPr/>
      </xdr:nvSpPr>
      <xdr:spPr>
        <a:xfrm>
          <a:off x="17554575" y="1759394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87503</xdr:rowOff>
    </xdr:from>
    <xdr:to>
      <xdr:col>98</xdr:col>
      <xdr:colOff>38100</xdr:colOff>
      <xdr:row>108</xdr:row>
      <xdr:rowOff>17653</xdr:rowOff>
    </xdr:to>
    <xdr:sp macro="" textlink="">
      <xdr:nvSpPr>
        <xdr:cNvPr id="741" name="フローチャート: 判断 740">
          <a:extLst>
            <a:ext uri="{FF2B5EF4-FFF2-40B4-BE49-F238E27FC236}">
              <a16:creationId xmlns:a16="http://schemas.microsoft.com/office/drawing/2014/main" id="{AEC40605-DC3B-473B-81C6-341041ECD019}"/>
            </a:ext>
          </a:extLst>
        </xdr:cNvPr>
        <xdr:cNvSpPr/>
      </xdr:nvSpPr>
      <xdr:spPr>
        <a:xfrm>
          <a:off x="16754475" y="1757222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51865199-DC13-4C2A-B041-49106AAC4952}"/>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027FB183-3C92-4B4C-AE93-C27EA53C3F9B}"/>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1D554B98-8CC7-45BE-A88A-E2ED66C38C44}"/>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4110489C-4769-4D1F-B6A8-BA868FD1F117}"/>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CD9908C2-AA44-4159-8670-246C36E4B427}"/>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56071</xdr:rowOff>
    </xdr:from>
    <xdr:to>
      <xdr:col>116</xdr:col>
      <xdr:colOff>114300</xdr:colOff>
      <xdr:row>108</xdr:row>
      <xdr:rowOff>157671</xdr:rowOff>
    </xdr:to>
    <xdr:sp macro="" textlink="">
      <xdr:nvSpPr>
        <xdr:cNvPr id="747" name="楕円 746">
          <a:extLst>
            <a:ext uri="{FF2B5EF4-FFF2-40B4-BE49-F238E27FC236}">
              <a16:creationId xmlns:a16="http://schemas.microsoft.com/office/drawing/2014/main" id="{ECFEE493-F3F4-44B2-BF6A-C97904E2C0EA}"/>
            </a:ext>
          </a:extLst>
        </xdr:cNvPr>
        <xdr:cNvSpPr/>
      </xdr:nvSpPr>
      <xdr:spPr>
        <a:xfrm>
          <a:off x="19897725" y="177154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142448</xdr:rowOff>
    </xdr:from>
    <xdr:ext cx="469744" cy="259045"/>
    <xdr:sp macro="" textlink="">
      <xdr:nvSpPr>
        <xdr:cNvPr id="748" name="【公民館】&#10;一人当たり面積該当値テキスト">
          <a:extLst>
            <a:ext uri="{FF2B5EF4-FFF2-40B4-BE49-F238E27FC236}">
              <a16:creationId xmlns:a16="http://schemas.microsoft.com/office/drawing/2014/main" id="{BF01E989-13FC-490E-A9D2-69A0795D6809}"/>
            </a:ext>
          </a:extLst>
        </xdr:cNvPr>
        <xdr:cNvSpPr txBox="1"/>
      </xdr:nvSpPr>
      <xdr:spPr>
        <a:xfrm>
          <a:off x="19992975" y="1763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56832</xdr:rowOff>
    </xdr:from>
    <xdr:to>
      <xdr:col>112</xdr:col>
      <xdr:colOff>38100</xdr:colOff>
      <xdr:row>108</xdr:row>
      <xdr:rowOff>158432</xdr:rowOff>
    </xdr:to>
    <xdr:sp macro="" textlink="">
      <xdr:nvSpPr>
        <xdr:cNvPr id="749" name="楕円 748">
          <a:extLst>
            <a:ext uri="{FF2B5EF4-FFF2-40B4-BE49-F238E27FC236}">
              <a16:creationId xmlns:a16="http://schemas.microsoft.com/office/drawing/2014/main" id="{9FEB2CA6-8AA4-47D4-BCC5-8369ADFD8142}"/>
            </a:ext>
          </a:extLst>
        </xdr:cNvPr>
        <xdr:cNvSpPr/>
      </xdr:nvSpPr>
      <xdr:spPr>
        <a:xfrm>
          <a:off x="19154775" y="177161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106871</xdr:rowOff>
    </xdr:from>
    <xdr:to>
      <xdr:col>116</xdr:col>
      <xdr:colOff>63500</xdr:colOff>
      <xdr:row>108</xdr:row>
      <xdr:rowOff>107632</xdr:rowOff>
    </xdr:to>
    <xdr:cxnSp macro="">
      <xdr:nvCxnSpPr>
        <xdr:cNvPr id="750" name="直線コネクタ 749">
          <a:extLst>
            <a:ext uri="{FF2B5EF4-FFF2-40B4-BE49-F238E27FC236}">
              <a16:creationId xmlns:a16="http://schemas.microsoft.com/office/drawing/2014/main" id="{ED27705A-9734-4DFC-84F9-7BD707B36777}"/>
            </a:ext>
          </a:extLst>
        </xdr:cNvPr>
        <xdr:cNvCxnSpPr/>
      </xdr:nvCxnSpPr>
      <xdr:spPr>
        <a:xfrm flipV="1">
          <a:off x="19202400" y="17763046"/>
          <a:ext cx="752475"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57595</xdr:rowOff>
    </xdr:from>
    <xdr:to>
      <xdr:col>107</xdr:col>
      <xdr:colOff>101600</xdr:colOff>
      <xdr:row>108</xdr:row>
      <xdr:rowOff>159195</xdr:rowOff>
    </xdr:to>
    <xdr:sp macro="" textlink="">
      <xdr:nvSpPr>
        <xdr:cNvPr id="751" name="楕円 750">
          <a:extLst>
            <a:ext uri="{FF2B5EF4-FFF2-40B4-BE49-F238E27FC236}">
              <a16:creationId xmlns:a16="http://schemas.microsoft.com/office/drawing/2014/main" id="{C758A3BF-DE87-41E0-9764-80AE0D2DD2FC}"/>
            </a:ext>
          </a:extLst>
        </xdr:cNvPr>
        <xdr:cNvSpPr/>
      </xdr:nvSpPr>
      <xdr:spPr>
        <a:xfrm>
          <a:off x="18345150" y="177169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107632</xdr:rowOff>
    </xdr:from>
    <xdr:to>
      <xdr:col>111</xdr:col>
      <xdr:colOff>177800</xdr:colOff>
      <xdr:row>108</xdr:row>
      <xdr:rowOff>108395</xdr:rowOff>
    </xdr:to>
    <xdr:cxnSp macro="">
      <xdr:nvCxnSpPr>
        <xdr:cNvPr id="752" name="直線コネクタ 751">
          <a:extLst>
            <a:ext uri="{FF2B5EF4-FFF2-40B4-BE49-F238E27FC236}">
              <a16:creationId xmlns:a16="http://schemas.microsoft.com/office/drawing/2014/main" id="{2E6CC4AB-0613-4DC6-BC5A-F14042C6AD2C}"/>
            </a:ext>
          </a:extLst>
        </xdr:cNvPr>
        <xdr:cNvCxnSpPr/>
      </xdr:nvCxnSpPr>
      <xdr:spPr>
        <a:xfrm flipV="1">
          <a:off x="18392775" y="17763807"/>
          <a:ext cx="809625"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58547</xdr:rowOff>
    </xdr:from>
    <xdr:to>
      <xdr:col>102</xdr:col>
      <xdr:colOff>165100</xdr:colOff>
      <xdr:row>108</xdr:row>
      <xdr:rowOff>160147</xdr:rowOff>
    </xdr:to>
    <xdr:sp macro="" textlink="">
      <xdr:nvSpPr>
        <xdr:cNvPr id="753" name="楕円 752">
          <a:extLst>
            <a:ext uri="{FF2B5EF4-FFF2-40B4-BE49-F238E27FC236}">
              <a16:creationId xmlns:a16="http://schemas.microsoft.com/office/drawing/2014/main" id="{5CBE2ABC-7262-4566-A9EA-A1BEEE196982}"/>
            </a:ext>
          </a:extLst>
        </xdr:cNvPr>
        <xdr:cNvSpPr/>
      </xdr:nvSpPr>
      <xdr:spPr>
        <a:xfrm>
          <a:off x="17554575" y="177178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108395</xdr:rowOff>
    </xdr:from>
    <xdr:to>
      <xdr:col>107</xdr:col>
      <xdr:colOff>50800</xdr:colOff>
      <xdr:row>108</xdr:row>
      <xdr:rowOff>109347</xdr:rowOff>
    </xdr:to>
    <xdr:cxnSp macro="">
      <xdr:nvCxnSpPr>
        <xdr:cNvPr id="754" name="直線コネクタ 753">
          <a:extLst>
            <a:ext uri="{FF2B5EF4-FFF2-40B4-BE49-F238E27FC236}">
              <a16:creationId xmlns:a16="http://schemas.microsoft.com/office/drawing/2014/main" id="{FD84B1AD-AEAE-420C-B3FF-EB379830F9CE}"/>
            </a:ext>
          </a:extLst>
        </xdr:cNvPr>
        <xdr:cNvCxnSpPr/>
      </xdr:nvCxnSpPr>
      <xdr:spPr>
        <a:xfrm flipV="1">
          <a:off x="17602200" y="17764570"/>
          <a:ext cx="790575"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59310</xdr:rowOff>
    </xdr:from>
    <xdr:to>
      <xdr:col>98</xdr:col>
      <xdr:colOff>38100</xdr:colOff>
      <xdr:row>108</xdr:row>
      <xdr:rowOff>160910</xdr:rowOff>
    </xdr:to>
    <xdr:sp macro="" textlink="">
      <xdr:nvSpPr>
        <xdr:cNvPr id="755" name="楕円 754">
          <a:extLst>
            <a:ext uri="{FF2B5EF4-FFF2-40B4-BE49-F238E27FC236}">
              <a16:creationId xmlns:a16="http://schemas.microsoft.com/office/drawing/2014/main" id="{A74C57EF-B8D7-4C23-A170-C896687907B7}"/>
            </a:ext>
          </a:extLst>
        </xdr:cNvPr>
        <xdr:cNvSpPr/>
      </xdr:nvSpPr>
      <xdr:spPr>
        <a:xfrm>
          <a:off x="16754475" y="177186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109347</xdr:rowOff>
    </xdr:from>
    <xdr:to>
      <xdr:col>102</xdr:col>
      <xdr:colOff>114300</xdr:colOff>
      <xdr:row>108</xdr:row>
      <xdr:rowOff>110110</xdr:rowOff>
    </xdr:to>
    <xdr:cxnSp macro="">
      <xdr:nvCxnSpPr>
        <xdr:cNvPr id="756" name="直線コネクタ 755">
          <a:extLst>
            <a:ext uri="{FF2B5EF4-FFF2-40B4-BE49-F238E27FC236}">
              <a16:creationId xmlns:a16="http://schemas.microsoft.com/office/drawing/2014/main" id="{43200726-A69B-45D2-BB1B-FCD0D597F154}"/>
            </a:ext>
          </a:extLst>
        </xdr:cNvPr>
        <xdr:cNvCxnSpPr/>
      </xdr:nvCxnSpPr>
      <xdr:spPr>
        <a:xfrm flipV="1">
          <a:off x="16802100" y="17765522"/>
          <a:ext cx="8001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30370</xdr:rowOff>
    </xdr:from>
    <xdr:ext cx="469744" cy="259045"/>
    <xdr:sp macro="" textlink="">
      <xdr:nvSpPr>
        <xdr:cNvPr id="757" name="n_1aveValue【公民館】&#10;一人当たり面積">
          <a:extLst>
            <a:ext uri="{FF2B5EF4-FFF2-40B4-BE49-F238E27FC236}">
              <a16:creationId xmlns:a16="http://schemas.microsoft.com/office/drawing/2014/main" id="{1857ABB2-CA3E-4A2C-BC94-1921FFA77369}"/>
            </a:ext>
          </a:extLst>
        </xdr:cNvPr>
        <xdr:cNvSpPr txBox="1"/>
      </xdr:nvSpPr>
      <xdr:spPr>
        <a:xfrm>
          <a:off x="18983402" y="17343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54945</xdr:rowOff>
    </xdr:from>
    <xdr:ext cx="469744" cy="259045"/>
    <xdr:sp macro="" textlink="">
      <xdr:nvSpPr>
        <xdr:cNvPr id="758" name="n_2aveValue【公民館】&#10;一人当たり面積">
          <a:extLst>
            <a:ext uri="{FF2B5EF4-FFF2-40B4-BE49-F238E27FC236}">
              <a16:creationId xmlns:a16="http://schemas.microsoft.com/office/drawing/2014/main" id="{23BEC69E-A463-4418-A14B-DDB30E2CADF6}"/>
            </a:ext>
          </a:extLst>
        </xdr:cNvPr>
        <xdr:cNvSpPr txBox="1"/>
      </xdr:nvSpPr>
      <xdr:spPr>
        <a:xfrm>
          <a:off x="18183302" y="1737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55897</xdr:rowOff>
    </xdr:from>
    <xdr:ext cx="469744" cy="259045"/>
    <xdr:sp macro="" textlink="">
      <xdr:nvSpPr>
        <xdr:cNvPr id="759" name="n_3aveValue【公民館】&#10;一人当たり面積">
          <a:extLst>
            <a:ext uri="{FF2B5EF4-FFF2-40B4-BE49-F238E27FC236}">
              <a16:creationId xmlns:a16="http://schemas.microsoft.com/office/drawing/2014/main" id="{381FB748-6E5D-4ECF-AE36-B92AEE280AFD}"/>
            </a:ext>
          </a:extLst>
        </xdr:cNvPr>
        <xdr:cNvSpPr txBox="1"/>
      </xdr:nvSpPr>
      <xdr:spPr>
        <a:xfrm>
          <a:off x="17383202" y="1737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34180</xdr:rowOff>
    </xdr:from>
    <xdr:ext cx="469744" cy="259045"/>
    <xdr:sp macro="" textlink="">
      <xdr:nvSpPr>
        <xdr:cNvPr id="760" name="n_4aveValue【公民館】&#10;一人当たり面積">
          <a:extLst>
            <a:ext uri="{FF2B5EF4-FFF2-40B4-BE49-F238E27FC236}">
              <a16:creationId xmlns:a16="http://schemas.microsoft.com/office/drawing/2014/main" id="{6DB027D2-29A4-40E3-BA4A-1142618337B8}"/>
            </a:ext>
          </a:extLst>
        </xdr:cNvPr>
        <xdr:cNvSpPr txBox="1"/>
      </xdr:nvSpPr>
      <xdr:spPr>
        <a:xfrm>
          <a:off x="16592627" y="17347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149559</xdr:rowOff>
    </xdr:from>
    <xdr:ext cx="469744" cy="259045"/>
    <xdr:sp macro="" textlink="">
      <xdr:nvSpPr>
        <xdr:cNvPr id="761" name="n_1mainValue【公民館】&#10;一人当たり面積">
          <a:extLst>
            <a:ext uri="{FF2B5EF4-FFF2-40B4-BE49-F238E27FC236}">
              <a16:creationId xmlns:a16="http://schemas.microsoft.com/office/drawing/2014/main" id="{2DDD96DC-135C-4D8B-A0A2-B79C8CB044C8}"/>
            </a:ext>
          </a:extLst>
        </xdr:cNvPr>
        <xdr:cNvSpPr txBox="1"/>
      </xdr:nvSpPr>
      <xdr:spPr>
        <a:xfrm>
          <a:off x="18983402" y="1780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150322</xdr:rowOff>
    </xdr:from>
    <xdr:ext cx="469744" cy="259045"/>
    <xdr:sp macro="" textlink="">
      <xdr:nvSpPr>
        <xdr:cNvPr id="762" name="n_2mainValue【公民館】&#10;一人当たり面積">
          <a:extLst>
            <a:ext uri="{FF2B5EF4-FFF2-40B4-BE49-F238E27FC236}">
              <a16:creationId xmlns:a16="http://schemas.microsoft.com/office/drawing/2014/main" id="{38C25F78-0C7B-497F-B507-726189F23D0D}"/>
            </a:ext>
          </a:extLst>
        </xdr:cNvPr>
        <xdr:cNvSpPr txBox="1"/>
      </xdr:nvSpPr>
      <xdr:spPr>
        <a:xfrm>
          <a:off x="18183302" y="17809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151274</xdr:rowOff>
    </xdr:from>
    <xdr:ext cx="469744" cy="259045"/>
    <xdr:sp macro="" textlink="">
      <xdr:nvSpPr>
        <xdr:cNvPr id="763" name="n_3mainValue【公民館】&#10;一人当たり面積">
          <a:extLst>
            <a:ext uri="{FF2B5EF4-FFF2-40B4-BE49-F238E27FC236}">
              <a16:creationId xmlns:a16="http://schemas.microsoft.com/office/drawing/2014/main" id="{4E7E2637-1566-4CDF-8C17-42BE1D6E45C8}"/>
            </a:ext>
          </a:extLst>
        </xdr:cNvPr>
        <xdr:cNvSpPr txBox="1"/>
      </xdr:nvSpPr>
      <xdr:spPr>
        <a:xfrm>
          <a:off x="17383202" y="17810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152037</xdr:rowOff>
    </xdr:from>
    <xdr:ext cx="469744" cy="259045"/>
    <xdr:sp macro="" textlink="">
      <xdr:nvSpPr>
        <xdr:cNvPr id="764" name="n_4mainValue【公民館】&#10;一人当たり面積">
          <a:extLst>
            <a:ext uri="{FF2B5EF4-FFF2-40B4-BE49-F238E27FC236}">
              <a16:creationId xmlns:a16="http://schemas.microsoft.com/office/drawing/2014/main" id="{0CC56B99-5D3B-4149-A398-620FEB3DE182}"/>
            </a:ext>
          </a:extLst>
        </xdr:cNvPr>
        <xdr:cNvSpPr txBox="1"/>
      </xdr:nvSpPr>
      <xdr:spPr>
        <a:xfrm>
          <a:off x="16592627" y="1781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D4011EA3-6A90-4930-AB25-1D0377904C0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538E8FF6-143C-4155-A421-04CC7A4456A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8B1940C6-92EA-42BB-A9B7-2473B7EC9137}"/>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道路及び橋りょう・トンネルについては、限られた予算で必要箇所の改良を行っており、劣化具合等で優先順位をつけ年次計画で進めている。今後も状況を見定めながら、随時改良を行っていく</a:t>
          </a:r>
          <a:endParaRPr lang="ja-JP" altLang="ja-JP" sz="1400">
            <a:effectLst/>
          </a:endParaRPr>
        </a:p>
        <a:p>
          <a:r>
            <a:rPr kumimoji="1" lang="ja-JP" altLang="ja-JP" sz="1100">
              <a:solidFill>
                <a:schemeClr val="dk1"/>
              </a:solidFill>
              <a:effectLst/>
              <a:latin typeface="+mn-lt"/>
              <a:ea typeface="+mn-ea"/>
              <a:cs typeface="+mn-cs"/>
            </a:rPr>
            <a:t>認定こども園・保育園等については、必要に応じて修繕をおこなっているが、類似団体平均を大きく上回っており、老朽化が進んでいる状況である。今後適正な管理を行っていく。</a:t>
          </a:r>
          <a:endParaRPr lang="ja-JP" altLang="ja-JP" sz="1400">
            <a:effectLst/>
          </a:endParaRPr>
        </a:p>
        <a:p>
          <a:r>
            <a:rPr kumimoji="1" lang="ja-JP" altLang="ja-JP" sz="1100">
              <a:solidFill>
                <a:schemeClr val="dk1"/>
              </a:solidFill>
              <a:effectLst/>
              <a:latin typeface="+mn-lt"/>
              <a:ea typeface="+mn-ea"/>
              <a:cs typeface="+mn-cs"/>
            </a:rPr>
            <a:t>公営住宅については、必要に応じて住宅の修繕を行っているが、類似団体平均を上回っている。令和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月豪雨で被災した施設を再建設したことにより減価償却率は減少したが、今後耐用年数を迎える施設の除却や統合が必須となっている。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年度までを目途に新たな住宅の建築と</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か所の老朽化住宅の除却を計画中）</a:t>
          </a:r>
          <a:endParaRPr lang="ja-JP" altLang="ja-JP" sz="1400">
            <a:effectLst/>
          </a:endParaRPr>
        </a:p>
        <a:p>
          <a:r>
            <a:rPr kumimoji="1" lang="ja-JP" altLang="ja-JP" sz="1100">
              <a:solidFill>
                <a:schemeClr val="dk1"/>
              </a:solidFill>
              <a:effectLst/>
              <a:latin typeface="+mn-lt"/>
              <a:ea typeface="+mn-ea"/>
              <a:cs typeface="+mn-cs"/>
            </a:rPr>
            <a:t>学校施設については、昨年度小学校の大規模改修事業を実施したことにより減価償却率は減少しているが、依然類似団体平均を上回っている状況であり引き続き施設の除却や統合を検討する必要がある。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12</a:t>
          </a:r>
          <a:r>
            <a:rPr kumimoji="1" lang="ja-JP" altLang="en-US" sz="1100">
              <a:solidFill>
                <a:schemeClr val="dk1"/>
              </a:solidFill>
              <a:effectLst/>
              <a:latin typeface="+mn-lt"/>
              <a:ea typeface="+mn-ea"/>
              <a:cs typeface="+mn-cs"/>
            </a:rPr>
            <a:t>年度まえを目途に義務教育学校としての統合を計画中）</a:t>
          </a:r>
          <a:endParaRPr lang="ja-JP" altLang="ja-JP" sz="1400">
            <a:effectLst/>
          </a:endParaRPr>
        </a:p>
        <a:p>
          <a:r>
            <a:rPr kumimoji="1" lang="ja-JP" altLang="ja-JP" sz="1100">
              <a:solidFill>
                <a:schemeClr val="dk1"/>
              </a:solidFill>
              <a:effectLst/>
              <a:latin typeface="+mn-lt"/>
              <a:ea typeface="+mn-ea"/>
              <a:cs typeface="+mn-cs"/>
            </a:rPr>
            <a:t>施設全体として、固定資産台帳の情報を基に適正管理を行っていく。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7B4B29B-7E4D-4E35-82C3-30B04A8B595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9FB4670-D68A-4ADD-91AC-E82281E27D5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4E84672-0ED4-46ED-A15D-CB4B40E176A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57BA093-F22F-4215-B2AD-0C476085BA9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熊本県山江村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3F66295-9F98-477A-9439-3519276B41A4}"/>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736B884-3541-40D2-8E56-0AAF95E96BA2}"/>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615A983-ED77-47FF-A674-DE8C5F2E37B1}"/>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6D99D04-29C1-4348-AD96-C793523A573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CA5C269-09C1-4D94-A608-BAE552F43A6E}"/>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4C78F78-412D-4C36-B1BD-41B56BAD04A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3,162
3,154
121.19
5,575,400
5,013,007
466,956
2,107,165
3,404,131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FBD217D-B7AB-4DB8-B0B1-799015EAB0DD}"/>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98C568C-EF23-4631-B9DA-4789B2FC7E4B}"/>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EC087E7-A329-4487-8BEB-803AE42B5DFA}"/>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894F799-6F25-48D4-B99A-44E41ED41F7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94388BD-43FF-4A25-804D-E1387E6C3D4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A4FA6ED-8F3C-4ECA-9A8C-A2C4650C7CE5}"/>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98EE6C1-B12A-4DAE-A5B4-F7E493F8242F}"/>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5497831-03BF-4C80-A3FE-333BDD46C94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D6B5C6D-F793-4A60-9959-F2EE780E4B7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8CC556B-44E9-488B-81A3-2A104E48486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4D0BA5E-8604-4BF9-85D2-9D0B401932B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55A6AEE-C0B3-4657-BC92-F1443B44D4FE}"/>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06399A-ED0A-4329-AFDD-FF4E952F56D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DA97629-5FD8-424A-9996-D088046FFBCC}"/>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37A1102-1580-4661-A7DC-682CC07E191A}"/>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4E24D32-3C5A-4549-BE83-D1B53AF3B2A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6302701-FF87-461C-9A21-459CB6027C03}"/>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1464A39-0390-434F-9EE6-FFB294A0C61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5B8F58C-CC09-4ED9-AFE4-6D99CC82DFD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50F4942-F4D2-4C31-8A70-4408EDACD86D}"/>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DE21DA-D54C-494F-8326-2B2D8FBF5CA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FDB84E8-CEB7-4D07-898D-7A15AB224D4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66939D3-A09F-480A-BF31-D4D7CEB5E599}"/>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B844327-4036-4677-B613-96C7EB703772}"/>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817C1AD-635C-47B9-B86C-DC1E5CF5ED4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EAE067A-D5EA-4A47-A3F3-8DC67BD4BC4F}"/>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01BD09B-18B8-4A73-A091-5A352EEE013D}"/>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7FF7E89-F8A5-4EDE-9FB5-DA5DF071A97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60B4F05-AFB7-44E9-81D7-E8A5787FBF81}"/>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C211D47-22F8-4235-84F9-43E18E3CC3C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A89F066A-A743-4941-A475-D68F6C42B4C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53765ECF-3492-4CC2-A0ED-0E5B86BCB8C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FA83113-862A-4028-B683-B25511E071CF}"/>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6377D289-5252-483E-B47B-BCACC6F007B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515E8C0-AE83-4D2E-B8DD-5B1902B6FCD4}"/>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05B44649-6B58-4EEC-B7B2-0B1BA283576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51A5CF6-5C09-4B79-9974-5F5A05257681}"/>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0DA8D2CE-92B5-4CA6-9826-838FCA5CBCF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14682399-B1D1-4B80-A4C3-7B79DAF285A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C5638991-3741-4913-BBAB-5C523C867E9F}"/>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CEBB25C-7489-43CC-B3F7-9DDDE5DD580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A769EFCB-56DF-46BB-8CC2-76415D095F8F}"/>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516F08E-9985-4605-B072-A4F0A9DAEC4A}"/>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880D0822-D99F-4AF7-84D1-A3063996C38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DDB58F8D-E2A4-4598-A186-DF13518F8D58}"/>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2DA7797F-4DB7-4D3D-A9BE-6F4293363831}"/>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6ACD8228-526C-4035-A2AC-3E42F583C26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7DEC478-7652-47D7-AA2E-9E6EE3D046DD}"/>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9707847C-8B58-4094-BE3F-DAE12E21D694}"/>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6F23E8B1-1D83-47CD-B2B4-9C0B28DB041A}"/>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3E8F6D4F-E3B8-4A8B-A374-98FE5D0CE424}"/>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442D95A2-CCBB-4C43-9C44-FE6B427EB575}"/>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6B49CF98-5957-4EBC-937B-37A5047AC924}"/>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80E2815-96D6-4A43-8DDD-45B69D26E3B8}"/>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2C3A6B2C-E79C-45FF-A471-8505A0251691}"/>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263BC693-90F4-440C-95ED-CB19A328FEB6}"/>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842CE857-7663-43DA-BE1F-6F9C3F0B43CF}"/>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3A77364D-1101-44BB-8E67-828040B4D020}"/>
            </a:ext>
          </a:extLst>
        </xdr:cNvPr>
        <xdr:cNvSpPr txBox="1"/>
      </xdr:nvSpPr>
      <xdr:spPr>
        <a:xfrm>
          <a:off x="388136" y="8874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98D3445E-828F-40FF-AB85-DFCD488F96F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A9F0FA0A-C851-4786-857C-A051CEE32EE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1B1C63AC-CB6B-451D-94FE-3EA4C16F821A}"/>
            </a:ext>
          </a:extLst>
        </xdr:cNvPr>
        <xdr:cNvCxnSpPr/>
      </xdr:nvCxnSpPr>
      <xdr:spPr>
        <a:xfrm flipV="1">
          <a:off x="4180840" y="9010650"/>
          <a:ext cx="0" cy="1200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ABC5D949-1FAC-440C-B3BF-A52CABADCF10}"/>
            </a:ext>
          </a:extLst>
        </xdr:cNvPr>
        <xdr:cNvSpPr txBox="1"/>
      </xdr:nvSpPr>
      <xdr:spPr>
        <a:xfrm>
          <a:off x="4219575" y="1020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87981098-0790-496F-9CD1-FC9A591592D1}"/>
            </a:ext>
          </a:extLst>
        </xdr:cNvPr>
        <xdr:cNvCxnSpPr/>
      </xdr:nvCxnSpPr>
      <xdr:spPr>
        <a:xfrm>
          <a:off x="4105275" y="10210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1A8FBD00-B5E2-4DD0-BE80-F1F757C56041}"/>
            </a:ext>
          </a:extLst>
        </xdr:cNvPr>
        <xdr:cNvSpPr txBox="1"/>
      </xdr:nvSpPr>
      <xdr:spPr>
        <a:xfrm>
          <a:off x="4219575" y="87985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3EF44114-3796-49E1-8B27-37843C7B9CE3}"/>
            </a:ext>
          </a:extLst>
        </xdr:cNvPr>
        <xdr:cNvCxnSpPr/>
      </xdr:nvCxnSpPr>
      <xdr:spPr>
        <a:xfrm>
          <a:off x="4105275" y="90106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139717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239919B5-E060-4B99-84E2-DF9ACA51A0BA}"/>
            </a:ext>
          </a:extLst>
        </xdr:cNvPr>
        <xdr:cNvSpPr txBox="1"/>
      </xdr:nvSpPr>
      <xdr:spPr>
        <a:xfrm>
          <a:off x="4219575" y="97059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78" name="フローチャート: 判断 77">
          <a:extLst>
            <a:ext uri="{FF2B5EF4-FFF2-40B4-BE49-F238E27FC236}">
              <a16:creationId xmlns:a16="http://schemas.microsoft.com/office/drawing/2014/main" id="{8DF0A5D8-89B0-4ACB-BF59-AD216264C6DB}"/>
            </a:ext>
          </a:extLst>
        </xdr:cNvPr>
        <xdr:cNvSpPr/>
      </xdr:nvSpPr>
      <xdr:spPr>
        <a:xfrm>
          <a:off x="4124325" y="98418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55880</xdr:rowOff>
    </xdr:from>
    <xdr:to>
      <xdr:col>20</xdr:col>
      <xdr:colOff>38100</xdr:colOff>
      <xdr:row>60</xdr:row>
      <xdr:rowOff>157480</xdr:rowOff>
    </xdr:to>
    <xdr:sp macro="" textlink="">
      <xdr:nvSpPr>
        <xdr:cNvPr id="79" name="フローチャート: 判断 78">
          <a:extLst>
            <a:ext uri="{FF2B5EF4-FFF2-40B4-BE49-F238E27FC236}">
              <a16:creationId xmlns:a16="http://schemas.microsoft.com/office/drawing/2014/main" id="{04C40696-BA52-4042-9445-108335E194EB}"/>
            </a:ext>
          </a:extLst>
        </xdr:cNvPr>
        <xdr:cNvSpPr/>
      </xdr:nvSpPr>
      <xdr:spPr>
        <a:xfrm>
          <a:off x="3381375" y="978090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15240</xdr:rowOff>
    </xdr:from>
    <xdr:to>
      <xdr:col>15</xdr:col>
      <xdr:colOff>101600</xdr:colOff>
      <xdr:row>60</xdr:row>
      <xdr:rowOff>116840</xdr:rowOff>
    </xdr:to>
    <xdr:sp macro="" textlink="">
      <xdr:nvSpPr>
        <xdr:cNvPr id="80" name="フローチャート: 判断 79">
          <a:extLst>
            <a:ext uri="{FF2B5EF4-FFF2-40B4-BE49-F238E27FC236}">
              <a16:creationId xmlns:a16="http://schemas.microsoft.com/office/drawing/2014/main" id="{5E1889A6-9092-4543-B749-5C41402E7C7C}"/>
            </a:ext>
          </a:extLst>
        </xdr:cNvPr>
        <xdr:cNvSpPr/>
      </xdr:nvSpPr>
      <xdr:spPr>
        <a:xfrm>
          <a:off x="2571750" y="973709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149860</xdr:rowOff>
    </xdr:from>
    <xdr:to>
      <xdr:col>10</xdr:col>
      <xdr:colOff>165100</xdr:colOff>
      <xdr:row>60</xdr:row>
      <xdr:rowOff>80010</xdr:rowOff>
    </xdr:to>
    <xdr:sp macro="" textlink="">
      <xdr:nvSpPr>
        <xdr:cNvPr id="81" name="フローチャート: 判断 80">
          <a:extLst>
            <a:ext uri="{FF2B5EF4-FFF2-40B4-BE49-F238E27FC236}">
              <a16:creationId xmlns:a16="http://schemas.microsoft.com/office/drawing/2014/main" id="{C39E309F-8C54-4DF6-9731-3EDEB346704E}"/>
            </a:ext>
          </a:extLst>
        </xdr:cNvPr>
        <xdr:cNvSpPr/>
      </xdr:nvSpPr>
      <xdr:spPr>
        <a:xfrm>
          <a:off x="1781175" y="97129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72390</xdr:rowOff>
    </xdr:from>
    <xdr:to>
      <xdr:col>6</xdr:col>
      <xdr:colOff>38100</xdr:colOff>
      <xdr:row>61</xdr:row>
      <xdr:rowOff>2540</xdr:rowOff>
    </xdr:to>
    <xdr:sp macro="" textlink="">
      <xdr:nvSpPr>
        <xdr:cNvPr id="82" name="フローチャート: 判断 81">
          <a:extLst>
            <a:ext uri="{FF2B5EF4-FFF2-40B4-BE49-F238E27FC236}">
              <a16:creationId xmlns:a16="http://schemas.microsoft.com/office/drawing/2014/main" id="{AE96D7DE-0C95-4B80-AF4D-E975DE8C5D7C}"/>
            </a:ext>
          </a:extLst>
        </xdr:cNvPr>
        <xdr:cNvSpPr/>
      </xdr:nvSpPr>
      <xdr:spPr>
        <a:xfrm>
          <a:off x="981075" y="97942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BE00FD92-146B-4125-BD82-3A57B95A4B0D}"/>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12EFADF3-55D5-4BD2-BD33-D138EE273EEB}"/>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575F92B7-DAF0-43A8-BCE5-B0E96F81212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5C33C56-0895-48CE-9EE2-3AD26D183B2A}"/>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2F5D1BB-A29D-495F-B37E-F9E704BEC5B0}"/>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12700</xdr:rowOff>
    </xdr:from>
    <xdr:to>
      <xdr:col>24</xdr:col>
      <xdr:colOff>114300</xdr:colOff>
      <xdr:row>61</xdr:row>
      <xdr:rowOff>114300</xdr:rowOff>
    </xdr:to>
    <xdr:sp macro="" textlink="">
      <xdr:nvSpPr>
        <xdr:cNvPr id="88" name="楕円 87">
          <a:extLst>
            <a:ext uri="{FF2B5EF4-FFF2-40B4-BE49-F238E27FC236}">
              <a16:creationId xmlns:a16="http://schemas.microsoft.com/office/drawing/2014/main" id="{2522501B-2CFA-4946-AF23-24D2EEEDCC17}"/>
            </a:ext>
          </a:extLst>
        </xdr:cNvPr>
        <xdr:cNvSpPr/>
      </xdr:nvSpPr>
      <xdr:spPr>
        <a:xfrm>
          <a:off x="4124325" y="98964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162577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87288F05-BAD0-4151-9423-1F9B9DB18906}"/>
            </a:ext>
          </a:extLst>
        </xdr:cNvPr>
        <xdr:cNvSpPr txBox="1"/>
      </xdr:nvSpPr>
      <xdr:spPr>
        <a:xfrm>
          <a:off x="4219575" y="9884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35560</xdr:rowOff>
    </xdr:from>
    <xdr:to>
      <xdr:col>20</xdr:col>
      <xdr:colOff>38100</xdr:colOff>
      <xdr:row>61</xdr:row>
      <xdr:rowOff>137160</xdr:rowOff>
    </xdr:to>
    <xdr:sp macro="" textlink="">
      <xdr:nvSpPr>
        <xdr:cNvPr id="90" name="楕円 89">
          <a:extLst>
            <a:ext uri="{FF2B5EF4-FFF2-40B4-BE49-F238E27FC236}">
              <a16:creationId xmlns:a16="http://schemas.microsoft.com/office/drawing/2014/main" id="{AF928028-8791-4D0C-BF72-B8C3635B7092}"/>
            </a:ext>
          </a:extLst>
        </xdr:cNvPr>
        <xdr:cNvSpPr/>
      </xdr:nvSpPr>
      <xdr:spPr>
        <a:xfrm>
          <a:off x="3381375" y="99225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63500</xdr:rowOff>
    </xdr:from>
    <xdr:to>
      <xdr:col>24</xdr:col>
      <xdr:colOff>63500</xdr:colOff>
      <xdr:row>61</xdr:row>
      <xdr:rowOff>86360</xdr:rowOff>
    </xdr:to>
    <xdr:cxnSp macro="">
      <xdr:nvCxnSpPr>
        <xdr:cNvPr id="91" name="直線コネクタ 90">
          <a:extLst>
            <a:ext uri="{FF2B5EF4-FFF2-40B4-BE49-F238E27FC236}">
              <a16:creationId xmlns:a16="http://schemas.microsoft.com/office/drawing/2014/main" id="{895C924E-60C1-4D63-9046-24F8E008CEFC}"/>
            </a:ext>
          </a:extLst>
        </xdr:cNvPr>
        <xdr:cNvCxnSpPr/>
      </xdr:nvCxnSpPr>
      <xdr:spPr>
        <a:xfrm flipV="1">
          <a:off x="3429000" y="9953625"/>
          <a:ext cx="7524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68580</xdr:rowOff>
    </xdr:from>
    <xdr:to>
      <xdr:col>15</xdr:col>
      <xdr:colOff>101600</xdr:colOff>
      <xdr:row>61</xdr:row>
      <xdr:rowOff>170180</xdr:rowOff>
    </xdr:to>
    <xdr:sp macro="" textlink="">
      <xdr:nvSpPr>
        <xdr:cNvPr id="92" name="楕円 91">
          <a:extLst>
            <a:ext uri="{FF2B5EF4-FFF2-40B4-BE49-F238E27FC236}">
              <a16:creationId xmlns:a16="http://schemas.microsoft.com/office/drawing/2014/main" id="{5FCEFF18-68A3-4E6C-AE3B-C23F2DA98129}"/>
            </a:ext>
          </a:extLst>
        </xdr:cNvPr>
        <xdr:cNvSpPr/>
      </xdr:nvSpPr>
      <xdr:spPr>
        <a:xfrm>
          <a:off x="2571750" y="99523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86360</xdr:rowOff>
    </xdr:from>
    <xdr:to>
      <xdr:col>19</xdr:col>
      <xdr:colOff>177800</xdr:colOff>
      <xdr:row>61</xdr:row>
      <xdr:rowOff>119380</xdr:rowOff>
    </xdr:to>
    <xdr:cxnSp macro="">
      <xdr:nvCxnSpPr>
        <xdr:cNvPr id="93" name="直線コネクタ 92">
          <a:extLst>
            <a:ext uri="{FF2B5EF4-FFF2-40B4-BE49-F238E27FC236}">
              <a16:creationId xmlns:a16="http://schemas.microsoft.com/office/drawing/2014/main" id="{46ACD98F-F6DB-4DD0-BA3A-0D124A42086C}"/>
            </a:ext>
          </a:extLst>
        </xdr:cNvPr>
        <xdr:cNvCxnSpPr/>
      </xdr:nvCxnSpPr>
      <xdr:spPr>
        <a:xfrm flipV="1">
          <a:off x="2619375" y="9970135"/>
          <a:ext cx="809625"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104140</xdr:rowOff>
    </xdr:from>
    <xdr:to>
      <xdr:col>10</xdr:col>
      <xdr:colOff>165100</xdr:colOff>
      <xdr:row>63</xdr:row>
      <xdr:rowOff>34290</xdr:rowOff>
    </xdr:to>
    <xdr:sp macro="" textlink="">
      <xdr:nvSpPr>
        <xdr:cNvPr id="94" name="楕円 93">
          <a:extLst>
            <a:ext uri="{FF2B5EF4-FFF2-40B4-BE49-F238E27FC236}">
              <a16:creationId xmlns:a16="http://schemas.microsoft.com/office/drawing/2014/main" id="{1E485F75-1C0D-4027-B47B-C9B5D063A5B2}"/>
            </a:ext>
          </a:extLst>
        </xdr:cNvPr>
        <xdr:cNvSpPr/>
      </xdr:nvSpPr>
      <xdr:spPr>
        <a:xfrm>
          <a:off x="1781175" y="1015619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119380</xdr:rowOff>
    </xdr:from>
    <xdr:to>
      <xdr:col>15</xdr:col>
      <xdr:colOff>50800</xdr:colOff>
      <xdr:row>62</xdr:row>
      <xdr:rowOff>154940</xdr:rowOff>
    </xdr:to>
    <xdr:cxnSp macro="">
      <xdr:nvCxnSpPr>
        <xdr:cNvPr id="95" name="直線コネクタ 94">
          <a:extLst>
            <a:ext uri="{FF2B5EF4-FFF2-40B4-BE49-F238E27FC236}">
              <a16:creationId xmlns:a16="http://schemas.microsoft.com/office/drawing/2014/main" id="{B2B34BBF-36CC-420B-9701-31661CBC9591}"/>
            </a:ext>
          </a:extLst>
        </xdr:cNvPr>
        <xdr:cNvCxnSpPr/>
      </xdr:nvCxnSpPr>
      <xdr:spPr>
        <a:xfrm flipV="1">
          <a:off x="1828800" y="10009505"/>
          <a:ext cx="790575"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104140</xdr:rowOff>
    </xdr:from>
    <xdr:to>
      <xdr:col>6</xdr:col>
      <xdr:colOff>38100</xdr:colOff>
      <xdr:row>63</xdr:row>
      <xdr:rowOff>34290</xdr:rowOff>
    </xdr:to>
    <xdr:sp macro="" textlink="">
      <xdr:nvSpPr>
        <xdr:cNvPr id="96" name="楕円 95">
          <a:extLst>
            <a:ext uri="{FF2B5EF4-FFF2-40B4-BE49-F238E27FC236}">
              <a16:creationId xmlns:a16="http://schemas.microsoft.com/office/drawing/2014/main" id="{6B7DB66D-D65E-47E4-8AE8-242001C5FA73}"/>
            </a:ext>
          </a:extLst>
        </xdr:cNvPr>
        <xdr:cNvSpPr/>
      </xdr:nvSpPr>
      <xdr:spPr>
        <a:xfrm>
          <a:off x="981075" y="1015619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154940</xdr:rowOff>
    </xdr:from>
    <xdr:to>
      <xdr:col>10</xdr:col>
      <xdr:colOff>114300</xdr:colOff>
      <xdr:row>62</xdr:row>
      <xdr:rowOff>154940</xdr:rowOff>
    </xdr:to>
    <xdr:cxnSp macro="">
      <xdr:nvCxnSpPr>
        <xdr:cNvPr id="97" name="直線コネクタ 96">
          <a:extLst>
            <a:ext uri="{FF2B5EF4-FFF2-40B4-BE49-F238E27FC236}">
              <a16:creationId xmlns:a16="http://schemas.microsoft.com/office/drawing/2014/main" id="{B60588FF-5D9F-4166-87EC-303EBA55DA02}"/>
            </a:ext>
          </a:extLst>
        </xdr:cNvPr>
        <xdr:cNvCxnSpPr/>
      </xdr:nvCxnSpPr>
      <xdr:spPr>
        <a:xfrm>
          <a:off x="1028700" y="102038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2557</xdr:rowOff>
    </xdr:from>
    <xdr:ext cx="405111" cy="259045"/>
    <xdr:sp macro="" textlink="">
      <xdr:nvSpPr>
        <xdr:cNvPr id="98" name="n_1aveValue【体育館・プール】&#10;有形固定資産減価償却率">
          <a:extLst>
            <a:ext uri="{FF2B5EF4-FFF2-40B4-BE49-F238E27FC236}">
              <a16:creationId xmlns:a16="http://schemas.microsoft.com/office/drawing/2014/main" id="{4497C308-433E-4B80-B664-DB0C06F3BFA1}"/>
            </a:ext>
          </a:extLst>
        </xdr:cNvPr>
        <xdr:cNvSpPr txBox="1"/>
      </xdr:nvSpPr>
      <xdr:spPr>
        <a:xfrm>
          <a:off x="3239144" y="956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133367</xdr:rowOff>
    </xdr:from>
    <xdr:ext cx="405111" cy="259045"/>
    <xdr:sp macro="" textlink="">
      <xdr:nvSpPr>
        <xdr:cNvPr id="99" name="n_2aveValue【体育館・プール】&#10;有形固定資産減価償却率">
          <a:extLst>
            <a:ext uri="{FF2B5EF4-FFF2-40B4-BE49-F238E27FC236}">
              <a16:creationId xmlns:a16="http://schemas.microsoft.com/office/drawing/2014/main" id="{D1E6D75C-2278-45ED-8FFB-149A07316A7E}"/>
            </a:ext>
          </a:extLst>
        </xdr:cNvPr>
        <xdr:cNvSpPr txBox="1"/>
      </xdr:nvSpPr>
      <xdr:spPr>
        <a:xfrm>
          <a:off x="2439044" y="9534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96537</xdr:rowOff>
    </xdr:from>
    <xdr:ext cx="405111" cy="259045"/>
    <xdr:sp macro="" textlink="">
      <xdr:nvSpPr>
        <xdr:cNvPr id="100" name="n_3aveValue【体育館・プール】&#10;有形固定資産減価償却率">
          <a:extLst>
            <a:ext uri="{FF2B5EF4-FFF2-40B4-BE49-F238E27FC236}">
              <a16:creationId xmlns:a16="http://schemas.microsoft.com/office/drawing/2014/main" id="{7556439F-DB2F-49FD-B191-F7610ACF52B8}"/>
            </a:ext>
          </a:extLst>
        </xdr:cNvPr>
        <xdr:cNvSpPr txBox="1"/>
      </xdr:nvSpPr>
      <xdr:spPr>
        <a:xfrm>
          <a:off x="1648469" y="949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19067</xdr:rowOff>
    </xdr:from>
    <xdr:ext cx="405111" cy="259045"/>
    <xdr:sp macro="" textlink="">
      <xdr:nvSpPr>
        <xdr:cNvPr id="101" name="n_4aveValue【体育館・プール】&#10;有形固定資産減価償却率">
          <a:extLst>
            <a:ext uri="{FF2B5EF4-FFF2-40B4-BE49-F238E27FC236}">
              <a16:creationId xmlns:a16="http://schemas.microsoft.com/office/drawing/2014/main" id="{753E914B-CF41-4986-B3BB-19A0F556429F}"/>
            </a:ext>
          </a:extLst>
        </xdr:cNvPr>
        <xdr:cNvSpPr txBox="1"/>
      </xdr:nvSpPr>
      <xdr:spPr>
        <a:xfrm>
          <a:off x="848369" y="9582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128287</xdr:rowOff>
    </xdr:from>
    <xdr:ext cx="405111" cy="259045"/>
    <xdr:sp macro="" textlink="">
      <xdr:nvSpPr>
        <xdr:cNvPr id="102" name="n_1mainValue【体育館・プール】&#10;有形固定資産減価償却率">
          <a:extLst>
            <a:ext uri="{FF2B5EF4-FFF2-40B4-BE49-F238E27FC236}">
              <a16:creationId xmlns:a16="http://schemas.microsoft.com/office/drawing/2014/main" id="{CF037514-F689-480D-BEFB-9986E0A1243B}"/>
            </a:ext>
          </a:extLst>
        </xdr:cNvPr>
        <xdr:cNvSpPr txBox="1"/>
      </xdr:nvSpPr>
      <xdr:spPr>
        <a:xfrm>
          <a:off x="3239144" y="10012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161307</xdr:rowOff>
    </xdr:from>
    <xdr:ext cx="405111" cy="259045"/>
    <xdr:sp macro="" textlink="">
      <xdr:nvSpPr>
        <xdr:cNvPr id="103" name="n_2mainValue【体育館・プール】&#10;有形固定資産減価償却率">
          <a:extLst>
            <a:ext uri="{FF2B5EF4-FFF2-40B4-BE49-F238E27FC236}">
              <a16:creationId xmlns:a16="http://schemas.microsoft.com/office/drawing/2014/main" id="{84BF5BFE-7661-4B73-A328-C0608BD86940}"/>
            </a:ext>
          </a:extLst>
        </xdr:cNvPr>
        <xdr:cNvSpPr txBox="1"/>
      </xdr:nvSpPr>
      <xdr:spPr>
        <a:xfrm>
          <a:off x="24390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25417</xdr:rowOff>
    </xdr:from>
    <xdr:ext cx="405111" cy="259045"/>
    <xdr:sp macro="" textlink="">
      <xdr:nvSpPr>
        <xdr:cNvPr id="104" name="n_3mainValue【体育館・プール】&#10;有形固定資産減価償却率">
          <a:extLst>
            <a:ext uri="{FF2B5EF4-FFF2-40B4-BE49-F238E27FC236}">
              <a16:creationId xmlns:a16="http://schemas.microsoft.com/office/drawing/2014/main" id="{88BDBC0C-EC7A-4AB3-9D19-3CC642F4D17B}"/>
            </a:ext>
          </a:extLst>
        </xdr:cNvPr>
        <xdr:cNvSpPr txBox="1"/>
      </xdr:nvSpPr>
      <xdr:spPr>
        <a:xfrm>
          <a:off x="1648469"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25417</xdr:rowOff>
    </xdr:from>
    <xdr:ext cx="405111" cy="259045"/>
    <xdr:sp macro="" textlink="">
      <xdr:nvSpPr>
        <xdr:cNvPr id="105" name="n_4mainValue【体育館・プール】&#10;有形固定資産減価償却率">
          <a:extLst>
            <a:ext uri="{FF2B5EF4-FFF2-40B4-BE49-F238E27FC236}">
              <a16:creationId xmlns:a16="http://schemas.microsoft.com/office/drawing/2014/main" id="{D837C970-F583-4F8B-B0A0-729012AC2E41}"/>
            </a:ext>
          </a:extLst>
        </xdr:cNvPr>
        <xdr:cNvSpPr txBox="1"/>
      </xdr:nvSpPr>
      <xdr:spPr>
        <a:xfrm>
          <a:off x="848369"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7ECE8CDC-40B4-4D90-9A6B-1EB90134C63E}"/>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4285E996-0127-4A1F-98F9-42E23C6BBFE0}"/>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276C3A71-0E72-48EB-8EC4-AA7B4DDB6207}"/>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F7C4413A-E377-421A-A3DE-1540F599FCC9}"/>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B724888C-897B-43D0-A6B1-1F172ACA25E9}"/>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C8AB3538-5FF0-4EE0-B8EC-7AC8A7A4738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ED65C6B0-7290-4668-A9CA-332F6E4BBA0C}"/>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24E1E3B7-206C-465E-8FFA-C7DCA02A01B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F739382F-4701-4E4D-B49D-CB08C9E5C730}"/>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32814491-D128-406B-BA61-B0C3E06918A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16" name="直線コネクタ 115">
          <a:extLst>
            <a:ext uri="{FF2B5EF4-FFF2-40B4-BE49-F238E27FC236}">
              <a16:creationId xmlns:a16="http://schemas.microsoft.com/office/drawing/2014/main" id="{049FC102-82B4-40F7-A9AE-3071F8986E03}"/>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17" name="テキスト ボックス 116">
          <a:extLst>
            <a:ext uri="{FF2B5EF4-FFF2-40B4-BE49-F238E27FC236}">
              <a16:creationId xmlns:a16="http://schemas.microsoft.com/office/drawing/2014/main" id="{CB63AEF5-ED6B-45D9-A67E-15819F048264}"/>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18" name="直線コネクタ 117">
          <a:extLst>
            <a:ext uri="{FF2B5EF4-FFF2-40B4-BE49-F238E27FC236}">
              <a16:creationId xmlns:a16="http://schemas.microsoft.com/office/drawing/2014/main" id="{3920B562-B13E-46DB-9CD1-AA3B235B6EBD}"/>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19" name="テキスト ボックス 118">
          <a:extLst>
            <a:ext uri="{FF2B5EF4-FFF2-40B4-BE49-F238E27FC236}">
              <a16:creationId xmlns:a16="http://schemas.microsoft.com/office/drawing/2014/main" id="{B77AA19E-D581-475D-9E05-7A23178483BE}"/>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F6AD92C4-E7D3-45AC-A2DC-AB4121F6361D}"/>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B0B5BEE0-5B8D-425A-8751-A66CCE6D7174}"/>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22" name="直線コネクタ 121">
          <a:extLst>
            <a:ext uri="{FF2B5EF4-FFF2-40B4-BE49-F238E27FC236}">
              <a16:creationId xmlns:a16="http://schemas.microsoft.com/office/drawing/2014/main" id="{743A4562-B37B-42D6-A741-C5D3D924E692}"/>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23" name="テキスト ボックス 122">
          <a:extLst>
            <a:ext uri="{FF2B5EF4-FFF2-40B4-BE49-F238E27FC236}">
              <a16:creationId xmlns:a16="http://schemas.microsoft.com/office/drawing/2014/main" id="{8471F112-AE79-469B-89AB-527EC7F0BCF1}"/>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24" name="直線コネクタ 123">
          <a:extLst>
            <a:ext uri="{FF2B5EF4-FFF2-40B4-BE49-F238E27FC236}">
              <a16:creationId xmlns:a16="http://schemas.microsoft.com/office/drawing/2014/main" id="{EE178C17-606D-4990-B206-74F39CBA6A33}"/>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25" name="テキスト ボックス 124">
          <a:extLst>
            <a:ext uri="{FF2B5EF4-FFF2-40B4-BE49-F238E27FC236}">
              <a16:creationId xmlns:a16="http://schemas.microsoft.com/office/drawing/2014/main" id="{BCEE8B9E-F297-4437-A563-843BC681D5D4}"/>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6" name="直線コネクタ 125">
          <a:extLst>
            <a:ext uri="{FF2B5EF4-FFF2-40B4-BE49-F238E27FC236}">
              <a16:creationId xmlns:a16="http://schemas.microsoft.com/office/drawing/2014/main" id="{3431C673-2E91-40EB-BDCE-577E09258912}"/>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7" name="テキスト ボックス 126">
          <a:extLst>
            <a:ext uri="{FF2B5EF4-FFF2-40B4-BE49-F238E27FC236}">
              <a16:creationId xmlns:a16="http://schemas.microsoft.com/office/drawing/2014/main" id="{BA8BC81D-9A3D-4D9A-874A-0FA3DF7A960C}"/>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8" name="【体育館・プール】&#10;一人当たり面積グラフ枠">
          <a:extLst>
            <a:ext uri="{FF2B5EF4-FFF2-40B4-BE49-F238E27FC236}">
              <a16:creationId xmlns:a16="http://schemas.microsoft.com/office/drawing/2014/main" id="{DD7A0986-3C2A-4F6F-B511-2822ACF97AA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35433</xdr:rowOff>
    </xdr:from>
    <xdr:to>
      <xdr:col>54</xdr:col>
      <xdr:colOff>189865</xdr:colOff>
      <xdr:row>64</xdr:row>
      <xdr:rowOff>20955</xdr:rowOff>
    </xdr:to>
    <xdr:cxnSp macro="">
      <xdr:nvCxnSpPr>
        <xdr:cNvPr id="129" name="直線コネクタ 128">
          <a:extLst>
            <a:ext uri="{FF2B5EF4-FFF2-40B4-BE49-F238E27FC236}">
              <a16:creationId xmlns:a16="http://schemas.microsoft.com/office/drawing/2014/main" id="{B096DD92-C03B-436A-BD33-87899F04EDEC}"/>
            </a:ext>
          </a:extLst>
        </xdr:cNvPr>
        <xdr:cNvCxnSpPr/>
      </xdr:nvCxnSpPr>
      <xdr:spPr>
        <a:xfrm flipV="1">
          <a:off x="9429115" y="8950833"/>
          <a:ext cx="0" cy="1442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24782</xdr:rowOff>
    </xdr:from>
    <xdr:ext cx="469744" cy="259045"/>
    <xdr:sp macro="" textlink="">
      <xdr:nvSpPr>
        <xdr:cNvPr id="130" name="【体育館・プール】&#10;一人当たり面積最小値テキスト">
          <a:extLst>
            <a:ext uri="{FF2B5EF4-FFF2-40B4-BE49-F238E27FC236}">
              <a16:creationId xmlns:a16="http://schemas.microsoft.com/office/drawing/2014/main" id="{AE1CE694-3367-49BC-8C86-1B76FF9BCAB2}"/>
            </a:ext>
          </a:extLst>
        </xdr:cNvPr>
        <xdr:cNvSpPr txBox="1"/>
      </xdr:nvSpPr>
      <xdr:spPr>
        <a:xfrm>
          <a:off x="9467850" y="1040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20955</xdr:rowOff>
    </xdr:from>
    <xdr:to>
      <xdr:col>55</xdr:col>
      <xdr:colOff>88900</xdr:colOff>
      <xdr:row>64</xdr:row>
      <xdr:rowOff>20955</xdr:rowOff>
    </xdr:to>
    <xdr:cxnSp macro="">
      <xdr:nvCxnSpPr>
        <xdr:cNvPr id="131" name="直線コネクタ 130">
          <a:extLst>
            <a:ext uri="{FF2B5EF4-FFF2-40B4-BE49-F238E27FC236}">
              <a16:creationId xmlns:a16="http://schemas.microsoft.com/office/drawing/2014/main" id="{41354C98-7C04-48C2-888E-7CDC630D0F7C}"/>
            </a:ext>
          </a:extLst>
        </xdr:cNvPr>
        <xdr:cNvCxnSpPr/>
      </xdr:nvCxnSpPr>
      <xdr:spPr>
        <a:xfrm>
          <a:off x="9363075" y="103936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153560</xdr:rowOff>
    </xdr:from>
    <xdr:ext cx="469744" cy="259045"/>
    <xdr:sp macro="" textlink="">
      <xdr:nvSpPr>
        <xdr:cNvPr id="132" name="【体育館・プール】&#10;一人当たり面積最大値テキスト">
          <a:extLst>
            <a:ext uri="{FF2B5EF4-FFF2-40B4-BE49-F238E27FC236}">
              <a16:creationId xmlns:a16="http://schemas.microsoft.com/office/drawing/2014/main" id="{027C8785-8C23-498F-AA2B-AF527E7781D8}"/>
            </a:ext>
          </a:extLst>
        </xdr:cNvPr>
        <xdr:cNvSpPr txBox="1"/>
      </xdr:nvSpPr>
      <xdr:spPr>
        <a:xfrm>
          <a:off x="9467850" y="8745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35433</xdr:rowOff>
    </xdr:from>
    <xdr:to>
      <xdr:col>55</xdr:col>
      <xdr:colOff>88900</xdr:colOff>
      <xdr:row>55</xdr:row>
      <xdr:rowOff>35433</xdr:rowOff>
    </xdr:to>
    <xdr:cxnSp macro="">
      <xdr:nvCxnSpPr>
        <xdr:cNvPr id="133" name="直線コネクタ 132">
          <a:extLst>
            <a:ext uri="{FF2B5EF4-FFF2-40B4-BE49-F238E27FC236}">
              <a16:creationId xmlns:a16="http://schemas.microsoft.com/office/drawing/2014/main" id="{108B2EBA-E159-4844-A058-C599C6A3DED2}"/>
            </a:ext>
          </a:extLst>
        </xdr:cNvPr>
        <xdr:cNvCxnSpPr/>
      </xdr:nvCxnSpPr>
      <xdr:spPr>
        <a:xfrm>
          <a:off x="9363075" y="895083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99458</xdr:rowOff>
    </xdr:from>
    <xdr:ext cx="469744" cy="259045"/>
    <xdr:sp macro="" textlink="">
      <xdr:nvSpPr>
        <xdr:cNvPr id="134" name="【体育館・プール】&#10;一人当たり面積平均値テキスト">
          <a:extLst>
            <a:ext uri="{FF2B5EF4-FFF2-40B4-BE49-F238E27FC236}">
              <a16:creationId xmlns:a16="http://schemas.microsoft.com/office/drawing/2014/main" id="{42F2C1B5-88CB-4622-B1BC-3A52DCDFFBCC}"/>
            </a:ext>
          </a:extLst>
        </xdr:cNvPr>
        <xdr:cNvSpPr txBox="1"/>
      </xdr:nvSpPr>
      <xdr:spPr>
        <a:xfrm>
          <a:off x="9467850" y="99895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121031</xdr:rowOff>
    </xdr:from>
    <xdr:to>
      <xdr:col>55</xdr:col>
      <xdr:colOff>50800</xdr:colOff>
      <xdr:row>62</xdr:row>
      <xdr:rowOff>51181</xdr:rowOff>
    </xdr:to>
    <xdr:sp macro="" textlink="">
      <xdr:nvSpPr>
        <xdr:cNvPr id="135" name="フローチャート: 判断 134">
          <a:extLst>
            <a:ext uri="{FF2B5EF4-FFF2-40B4-BE49-F238E27FC236}">
              <a16:creationId xmlns:a16="http://schemas.microsoft.com/office/drawing/2014/main" id="{2C166B22-3C9C-499A-B3ED-C1856C9D2061}"/>
            </a:ext>
          </a:extLst>
        </xdr:cNvPr>
        <xdr:cNvSpPr/>
      </xdr:nvSpPr>
      <xdr:spPr>
        <a:xfrm>
          <a:off x="9401175" y="10011156"/>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90551</xdr:rowOff>
    </xdr:from>
    <xdr:to>
      <xdr:col>50</xdr:col>
      <xdr:colOff>165100</xdr:colOff>
      <xdr:row>62</xdr:row>
      <xdr:rowOff>20701</xdr:rowOff>
    </xdr:to>
    <xdr:sp macro="" textlink="">
      <xdr:nvSpPr>
        <xdr:cNvPr id="136" name="フローチャート: 判断 135">
          <a:extLst>
            <a:ext uri="{FF2B5EF4-FFF2-40B4-BE49-F238E27FC236}">
              <a16:creationId xmlns:a16="http://schemas.microsoft.com/office/drawing/2014/main" id="{FAB1EE95-F97E-4A53-94E8-D791AA33A1CE}"/>
            </a:ext>
          </a:extLst>
        </xdr:cNvPr>
        <xdr:cNvSpPr/>
      </xdr:nvSpPr>
      <xdr:spPr>
        <a:xfrm>
          <a:off x="8639175" y="99743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152654</xdr:rowOff>
    </xdr:from>
    <xdr:to>
      <xdr:col>46</xdr:col>
      <xdr:colOff>38100</xdr:colOff>
      <xdr:row>62</xdr:row>
      <xdr:rowOff>82804</xdr:rowOff>
    </xdr:to>
    <xdr:sp macro="" textlink="">
      <xdr:nvSpPr>
        <xdr:cNvPr id="137" name="フローチャート: 判断 136">
          <a:extLst>
            <a:ext uri="{FF2B5EF4-FFF2-40B4-BE49-F238E27FC236}">
              <a16:creationId xmlns:a16="http://schemas.microsoft.com/office/drawing/2014/main" id="{9B1F46C3-DE9D-4BA9-866D-E5AED2D8D54A}"/>
            </a:ext>
          </a:extLst>
        </xdr:cNvPr>
        <xdr:cNvSpPr/>
      </xdr:nvSpPr>
      <xdr:spPr>
        <a:xfrm>
          <a:off x="7839075" y="100396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9017</xdr:rowOff>
    </xdr:from>
    <xdr:to>
      <xdr:col>41</xdr:col>
      <xdr:colOff>101600</xdr:colOff>
      <xdr:row>62</xdr:row>
      <xdr:rowOff>110617</xdr:rowOff>
    </xdr:to>
    <xdr:sp macro="" textlink="">
      <xdr:nvSpPr>
        <xdr:cNvPr id="138" name="フローチャート: 判断 137">
          <a:extLst>
            <a:ext uri="{FF2B5EF4-FFF2-40B4-BE49-F238E27FC236}">
              <a16:creationId xmlns:a16="http://schemas.microsoft.com/office/drawing/2014/main" id="{6E8BD056-D16C-417D-BC01-4ABC1097E93A}"/>
            </a:ext>
          </a:extLst>
        </xdr:cNvPr>
        <xdr:cNvSpPr/>
      </xdr:nvSpPr>
      <xdr:spPr>
        <a:xfrm>
          <a:off x="7029450" y="1006106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156464</xdr:rowOff>
    </xdr:from>
    <xdr:to>
      <xdr:col>36</xdr:col>
      <xdr:colOff>165100</xdr:colOff>
      <xdr:row>62</xdr:row>
      <xdr:rowOff>86614</xdr:rowOff>
    </xdr:to>
    <xdr:sp macro="" textlink="">
      <xdr:nvSpPr>
        <xdr:cNvPr id="139" name="フローチャート: 判断 138">
          <a:extLst>
            <a:ext uri="{FF2B5EF4-FFF2-40B4-BE49-F238E27FC236}">
              <a16:creationId xmlns:a16="http://schemas.microsoft.com/office/drawing/2014/main" id="{AEBD7A3D-F150-4761-97D6-998269F7F3C8}"/>
            </a:ext>
          </a:extLst>
        </xdr:cNvPr>
        <xdr:cNvSpPr/>
      </xdr:nvSpPr>
      <xdr:spPr>
        <a:xfrm>
          <a:off x="6238875" y="1004658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431EA77E-7730-4FEC-9BA8-35AFDB2F3407}"/>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E702735A-F160-453C-9DA2-4AF907C99EF2}"/>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51E4C5A-181D-4147-864E-5E274CB9B4C6}"/>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0D6A8BD6-5763-44D9-A4B3-1E9FC67E1F4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67EFE48C-D0D7-47F1-9A4E-B957A76D8095}"/>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39116</xdr:rowOff>
    </xdr:from>
    <xdr:to>
      <xdr:col>55</xdr:col>
      <xdr:colOff>50800</xdr:colOff>
      <xdr:row>60</xdr:row>
      <xdr:rowOff>140716</xdr:rowOff>
    </xdr:to>
    <xdr:sp macro="" textlink="">
      <xdr:nvSpPr>
        <xdr:cNvPr id="145" name="楕円 144">
          <a:extLst>
            <a:ext uri="{FF2B5EF4-FFF2-40B4-BE49-F238E27FC236}">
              <a16:creationId xmlns:a16="http://schemas.microsoft.com/office/drawing/2014/main" id="{D2689D5B-02FB-4D9D-9440-24B59FB9283F}"/>
            </a:ext>
          </a:extLst>
        </xdr:cNvPr>
        <xdr:cNvSpPr/>
      </xdr:nvSpPr>
      <xdr:spPr>
        <a:xfrm>
          <a:off x="9401175" y="976414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61993</xdr:rowOff>
    </xdr:from>
    <xdr:ext cx="469744" cy="259045"/>
    <xdr:sp macro="" textlink="">
      <xdr:nvSpPr>
        <xdr:cNvPr id="146" name="【体育館・プール】&#10;一人当たり面積該当値テキスト">
          <a:extLst>
            <a:ext uri="{FF2B5EF4-FFF2-40B4-BE49-F238E27FC236}">
              <a16:creationId xmlns:a16="http://schemas.microsoft.com/office/drawing/2014/main" id="{724C4E73-8FA1-41C4-9D4F-7BBDE4174ADD}"/>
            </a:ext>
          </a:extLst>
        </xdr:cNvPr>
        <xdr:cNvSpPr txBox="1"/>
      </xdr:nvSpPr>
      <xdr:spPr>
        <a:xfrm>
          <a:off x="9467850" y="9628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51308</xdr:rowOff>
    </xdr:from>
    <xdr:to>
      <xdr:col>50</xdr:col>
      <xdr:colOff>165100</xdr:colOff>
      <xdr:row>60</xdr:row>
      <xdr:rowOff>152908</xdr:rowOff>
    </xdr:to>
    <xdr:sp macro="" textlink="">
      <xdr:nvSpPr>
        <xdr:cNvPr id="147" name="楕円 146">
          <a:extLst>
            <a:ext uri="{FF2B5EF4-FFF2-40B4-BE49-F238E27FC236}">
              <a16:creationId xmlns:a16="http://schemas.microsoft.com/office/drawing/2014/main" id="{88AE9074-E8BB-4D7B-BFC2-11688F73D4E7}"/>
            </a:ext>
          </a:extLst>
        </xdr:cNvPr>
        <xdr:cNvSpPr/>
      </xdr:nvSpPr>
      <xdr:spPr>
        <a:xfrm>
          <a:off x="8639175" y="977315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89916</xdr:rowOff>
    </xdr:from>
    <xdr:to>
      <xdr:col>55</xdr:col>
      <xdr:colOff>0</xdr:colOff>
      <xdr:row>60</xdr:row>
      <xdr:rowOff>102108</xdr:rowOff>
    </xdr:to>
    <xdr:cxnSp macro="">
      <xdr:nvCxnSpPr>
        <xdr:cNvPr id="148" name="直線コネクタ 147">
          <a:extLst>
            <a:ext uri="{FF2B5EF4-FFF2-40B4-BE49-F238E27FC236}">
              <a16:creationId xmlns:a16="http://schemas.microsoft.com/office/drawing/2014/main" id="{AD0DB842-92AB-4AC5-9D03-394814A15AEC}"/>
            </a:ext>
          </a:extLst>
        </xdr:cNvPr>
        <xdr:cNvCxnSpPr/>
      </xdr:nvCxnSpPr>
      <xdr:spPr>
        <a:xfrm flipV="1">
          <a:off x="8686800" y="9811766"/>
          <a:ext cx="742950" cy="18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33782</xdr:rowOff>
    </xdr:from>
    <xdr:to>
      <xdr:col>46</xdr:col>
      <xdr:colOff>38100</xdr:colOff>
      <xdr:row>60</xdr:row>
      <xdr:rowOff>135382</xdr:rowOff>
    </xdr:to>
    <xdr:sp macro="" textlink="">
      <xdr:nvSpPr>
        <xdr:cNvPr id="149" name="楕円 148">
          <a:extLst>
            <a:ext uri="{FF2B5EF4-FFF2-40B4-BE49-F238E27FC236}">
              <a16:creationId xmlns:a16="http://schemas.microsoft.com/office/drawing/2014/main" id="{FB54AA95-5C79-4082-AF05-6B7C66B763FA}"/>
            </a:ext>
          </a:extLst>
        </xdr:cNvPr>
        <xdr:cNvSpPr/>
      </xdr:nvSpPr>
      <xdr:spPr>
        <a:xfrm>
          <a:off x="7839075" y="975563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84582</xdr:rowOff>
    </xdr:from>
    <xdr:to>
      <xdr:col>50</xdr:col>
      <xdr:colOff>114300</xdr:colOff>
      <xdr:row>60</xdr:row>
      <xdr:rowOff>102108</xdr:rowOff>
    </xdr:to>
    <xdr:cxnSp macro="">
      <xdr:nvCxnSpPr>
        <xdr:cNvPr id="150" name="直線コネクタ 149">
          <a:extLst>
            <a:ext uri="{FF2B5EF4-FFF2-40B4-BE49-F238E27FC236}">
              <a16:creationId xmlns:a16="http://schemas.microsoft.com/office/drawing/2014/main" id="{CA03BD6E-1FB5-4006-A56E-3041E9E1A19A}"/>
            </a:ext>
          </a:extLst>
        </xdr:cNvPr>
        <xdr:cNvCxnSpPr/>
      </xdr:nvCxnSpPr>
      <xdr:spPr>
        <a:xfrm>
          <a:off x="7886700" y="9812782"/>
          <a:ext cx="8001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113030</xdr:rowOff>
    </xdr:from>
    <xdr:to>
      <xdr:col>41</xdr:col>
      <xdr:colOff>101600</xdr:colOff>
      <xdr:row>62</xdr:row>
      <xdr:rowOff>43180</xdr:rowOff>
    </xdr:to>
    <xdr:sp macro="" textlink="">
      <xdr:nvSpPr>
        <xdr:cNvPr id="151" name="楕円 150">
          <a:extLst>
            <a:ext uri="{FF2B5EF4-FFF2-40B4-BE49-F238E27FC236}">
              <a16:creationId xmlns:a16="http://schemas.microsoft.com/office/drawing/2014/main" id="{0ED094AB-E36A-4179-BDA6-F285ED06BC06}"/>
            </a:ext>
          </a:extLst>
        </xdr:cNvPr>
        <xdr:cNvSpPr/>
      </xdr:nvSpPr>
      <xdr:spPr>
        <a:xfrm>
          <a:off x="7029450" y="99999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84582</xdr:rowOff>
    </xdr:from>
    <xdr:to>
      <xdr:col>45</xdr:col>
      <xdr:colOff>177800</xdr:colOff>
      <xdr:row>61</xdr:row>
      <xdr:rowOff>163830</xdr:rowOff>
    </xdr:to>
    <xdr:cxnSp macro="">
      <xdr:nvCxnSpPr>
        <xdr:cNvPr id="152" name="直線コネクタ 151">
          <a:extLst>
            <a:ext uri="{FF2B5EF4-FFF2-40B4-BE49-F238E27FC236}">
              <a16:creationId xmlns:a16="http://schemas.microsoft.com/office/drawing/2014/main" id="{80D92B94-1BCC-42B8-88CA-B29441D9F007}"/>
            </a:ext>
          </a:extLst>
        </xdr:cNvPr>
        <xdr:cNvCxnSpPr/>
      </xdr:nvCxnSpPr>
      <xdr:spPr>
        <a:xfrm flipV="1">
          <a:off x="7077075" y="9812782"/>
          <a:ext cx="809625" cy="234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120650</xdr:rowOff>
    </xdr:from>
    <xdr:to>
      <xdr:col>36</xdr:col>
      <xdr:colOff>165100</xdr:colOff>
      <xdr:row>62</xdr:row>
      <xdr:rowOff>50800</xdr:rowOff>
    </xdr:to>
    <xdr:sp macro="" textlink="">
      <xdr:nvSpPr>
        <xdr:cNvPr id="153" name="楕円 152">
          <a:extLst>
            <a:ext uri="{FF2B5EF4-FFF2-40B4-BE49-F238E27FC236}">
              <a16:creationId xmlns:a16="http://schemas.microsoft.com/office/drawing/2014/main" id="{E25BEF41-1C45-49DF-90F8-8BB3B13AA61B}"/>
            </a:ext>
          </a:extLst>
        </xdr:cNvPr>
        <xdr:cNvSpPr/>
      </xdr:nvSpPr>
      <xdr:spPr>
        <a:xfrm>
          <a:off x="6238875" y="100107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163830</xdr:rowOff>
    </xdr:from>
    <xdr:to>
      <xdr:col>41</xdr:col>
      <xdr:colOff>50800</xdr:colOff>
      <xdr:row>62</xdr:row>
      <xdr:rowOff>0</xdr:rowOff>
    </xdr:to>
    <xdr:cxnSp macro="">
      <xdr:nvCxnSpPr>
        <xdr:cNvPr id="154" name="直線コネクタ 153">
          <a:extLst>
            <a:ext uri="{FF2B5EF4-FFF2-40B4-BE49-F238E27FC236}">
              <a16:creationId xmlns:a16="http://schemas.microsoft.com/office/drawing/2014/main" id="{2A1E5F89-2361-45C7-BD17-11852B3FF19F}"/>
            </a:ext>
          </a:extLst>
        </xdr:cNvPr>
        <xdr:cNvCxnSpPr/>
      </xdr:nvCxnSpPr>
      <xdr:spPr>
        <a:xfrm flipV="1">
          <a:off x="6286500" y="10047605"/>
          <a:ext cx="790575"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11828</xdr:rowOff>
    </xdr:from>
    <xdr:ext cx="469744" cy="259045"/>
    <xdr:sp macro="" textlink="">
      <xdr:nvSpPr>
        <xdr:cNvPr id="155" name="n_1aveValue【体育館・プール】&#10;一人当たり面積">
          <a:extLst>
            <a:ext uri="{FF2B5EF4-FFF2-40B4-BE49-F238E27FC236}">
              <a16:creationId xmlns:a16="http://schemas.microsoft.com/office/drawing/2014/main" id="{E6A6CAF8-848B-46A1-A934-311DB0D10C35}"/>
            </a:ext>
          </a:extLst>
        </xdr:cNvPr>
        <xdr:cNvSpPr txBox="1"/>
      </xdr:nvSpPr>
      <xdr:spPr>
        <a:xfrm>
          <a:off x="8458277" y="10057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73931</xdr:rowOff>
    </xdr:from>
    <xdr:ext cx="469744" cy="259045"/>
    <xdr:sp macro="" textlink="">
      <xdr:nvSpPr>
        <xdr:cNvPr id="156" name="n_2aveValue【体育館・プール】&#10;一人当たり面積">
          <a:extLst>
            <a:ext uri="{FF2B5EF4-FFF2-40B4-BE49-F238E27FC236}">
              <a16:creationId xmlns:a16="http://schemas.microsoft.com/office/drawing/2014/main" id="{5EC550DD-F82A-4A45-893B-92590F6DF427}"/>
            </a:ext>
          </a:extLst>
        </xdr:cNvPr>
        <xdr:cNvSpPr txBox="1"/>
      </xdr:nvSpPr>
      <xdr:spPr>
        <a:xfrm>
          <a:off x="7677227" y="10122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101744</xdr:rowOff>
    </xdr:from>
    <xdr:ext cx="469744" cy="259045"/>
    <xdr:sp macro="" textlink="">
      <xdr:nvSpPr>
        <xdr:cNvPr id="157" name="n_3aveValue【体育館・プール】&#10;一人当たり面積">
          <a:extLst>
            <a:ext uri="{FF2B5EF4-FFF2-40B4-BE49-F238E27FC236}">
              <a16:creationId xmlns:a16="http://schemas.microsoft.com/office/drawing/2014/main" id="{46921A6A-AF5C-40E0-8836-6D84A9FB735F}"/>
            </a:ext>
          </a:extLst>
        </xdr:cNvPr>
        <xdr:cNvSpPr txBox="1"/>
      </xdr:nvSpPr>
      <xdr:spPr>
        <a:xfrm>
          <a:off x="6867602" y="10153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77741</xdr:rowOff>
    </xdr:from>
    <xdr:ext cx="469744" cy="259045"/>
    <xdr:sp macro="" textlink="">
      <xdr:nvSpPr>
        <xdr:cNvPr id="158" name="n_4aveValue【体育館・プール】&#10;一人当たり面積">
          <a:extLst>
            <a:ext uri="{FF2B5EF4-FFF2-40B4-BE49-F238E27FC236}">
              <a16:creationId xmlns:a16="http://schemas.microsoft.com/office/drawing/2014/main" id="{C0355D6E-F9B3-4AD2-B093-452045BBFC27}"/>
            </a:ext>
          </a:extLst>
        </xdr:cNvPr>
        <xdr:cNvSpPr txBox="1"/>
      </xdr:nvSpPr>
      <xdr:spPr>
        <a:xfrm>
          <a:off x="6067502" y="1012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169435</xdr:rowOff>
    </xdr:from>
    <xdr:ext cx="469744" cy="259045"/>
    <xdr:sp macro="" textlink="">
      <xdr:nvSpPr>
        <xdr:cNvPr id="159" name="n_1mainValue【体育館・プール】&#10;一人当たり面積">
          <a:extLst>
            <a:ext uri="{FF2B5EF4-FFF2-40B4-BE49-F238E27FC236}">
              <a16:creationId xmlns:a16="http://schemas.microsoft.com/office/drawing/2014/main" id="{B10213D0-7898-40FF-A84A-2E9ADA26B73B}"/>
            </a:ext>
          </a:extLst>
        </xdr:cNvPr>
        <xdr:cNvSpPr txBox="1"/>
      </xdr:nvSpPr>
      <xdr:spPr>
        <a:xfrm>
          <a:off x="8458277" y="956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151909</xdr:rowOff>
    </xdr:from>
    <xdr:ext cx="469744" cy="259045"/>
    <xdr:sp macro="" textlink="">
      <xdr:nvSpPr>
        <xdr:cNvPr id="160" name="n_2mainValue【体育館・プール】&#10;一人当たり面積">
          <a:extLst>
            <a:ext uri="{FF2B5EF4-FFF2-40B4-BE49-F238E27FC236}">
              <a16:creationId xmlns:a16="http://schemas.microsoft.com/office/drawing/2014/main" id="{2C91626A-F406-42E2-B2E1-17328758952B}"/>
            </a:ext>
          </a:extLst>
        </xdr:cNvPr>
        <xdr:cNvSpPr txBox="1"/>
      </xdr:nvSpPr>
      <xdr:spPr>
        <a:xfrm>
          <a:off x="7677227" y="955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59707</xdr:rowOff>
    </xdr:from>
    <xdr:ext cx="469744" cy="259045"/>
    <xdr:sp macro="" textlink="">
      <xdr:nvSpPr>
        <xdr:cNvPr id="161" name="n_3mainValue【体育館・プール】&#10;一人当たり面積">
          <a:extLst>
            <a:ext uri="{FF2B5EF4-FFF2-40B4-BE49-F238E27FC236}">
              <a16:creationId xmlns:a16="http://schemas.microsoft.com/office/drawing/2014/main" id="{685FF720-6C15-4643-B2C0-3D3A14E4B5C1}"/>
            </a:ext>
          </a:extLst>
        </xdr:cNvPr>
        <xdr:cNvSpPr txBox="1"/>
      </xdr:nvSpPr>
      <xdr:spPr>
        <a:xfrm>
          <a:off x="6867602" y="978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67327</xdr:rowOff>
    </xdr:from>
    <xdr:ext cx="469744" cy="259045"/>
    <xdr:sp macro="" textlink="">
      <xdr:nvSpPr>
        <xdr:cNvPr id="162" name="n_4mainValue【体育館・プール】&#10;一人当たり面積">
          <a:extLst>
            <a:ext uri="{FF2B5EF4-FFF2-40B4-BE49-F238E27FC236}">
              <a16:creationId xmlns:a16="http://schemas.microsoft.com/office/drawing/2014/main" id="{F002F460-6DAC-4D3E-B20C-AAD9AEEDF735}"/>
            </a:ext>
          </a:extLst>
        </xdr:cNvPr>
        <xdr:cNvSpPr txBox="1"/>
      </xdr:nvSpPr>
      <xdr:spPr>
        <a:xfrm>
          <a:off x="6067502" y="978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3" name="正方形/長方形 162">
          <a:extLst>
            <a:ext uri="{FF2B5EF4-FFF2-40B4-BE49-F238E27FC236}">
              <a16:creationId xmlns:a16="http://schemas.microsoft.com/office/drawing/2014/main" id="{45DDA76D-0E81-42F4-973E-DDE0D67B9431}"/>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4" name="正方形/長方形 163">
          <a:extLst>
            <a:ext uri="{FF2B5EF4-FFF2-40B4-BE49-F238E27FC236}">
              <a16:creationId xmlns:a16="http://schemas.microsoft.com/office/drawing/2014/main" id="{8F71B8E7-4FE3-4938-B524-93E6A25EC499}"/>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5" name="正方形/長方形 164">
          <a:extLst>
            <a:ext uri="{FF2B5EF4-FFF2-40B4-BE49-F238E27FC236}">
              <a16:creationId xmlns:a16="http://schemas.microsoft.com/office/drawing/2014/main" id="{CBD6B21B-2EE2-4742-A649-D0A31C790344}"/>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6" name="正方形/長方形 165">
          <a:extLst>
            <a:ext uri="{FF2B5EF4-FFF2-40B4-BE49-F238E27FC236}">
              <a16:creationId xmlns:a16="http://schemas.microsoft.com/office/drawing/2014/main" id="{7C34B823-46B7-4EA1-821A-2CE27C369C3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7" name="正方形/長方形 166">
          <a:extLst>
            <a:ext uri="{FF2B5EF4-FFF2-40B4-BE49-F238E27FC236}">
              <a16:creationId xmlns:a16="http://schemas.microsoft.com/office/drawing/2014/main" id="{A5E9FE85-3099-4F22-BD53-A4D3FD16208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8" name="正方形/長方形 167">
          <a:extLst>
            <a:ext uri="{FF2B5EF4-FFF2-40B4-BE49-F238E27FC236}">
              <a16:creationId xmlns:a16="http://schemas.microsoft.com/office/drawing/2014/main" id="{6AE18F65-5650-49C7-9E75-DAD42B69BBE1}"/>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9" name="正方形/長方形 168">
          <a:extLst>
            <a:ext uri="{FF2B5EF4-FFF2-40B4-BE49-F238E27FC236}">
              <a16:creationId xmlns:a16="http://schemas.microsoft.com/office/drawing/2014/main" id="{ABEB85C0-B787-4431-B9D4-F8BDFBB9B8D9}"/>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0" name="正方形/長方形 169">
          <a:extLst>
            <a:ext uri="{FF2B5EF4-FFF2-40B4-BE49-F238E27FC236}">
              <a16:creationId xmlns:a16="http://schemas.microsoft.com/office/drawing/2014/main" id="{4FDF8645-D54E-4EF4-85CA-7541E3BB5B9D}"/>
            </a:ext>
          </a:extLst>
        </xdr:cNvPr>
        <xdr:cNvSpPr/>
      </xdr:nvSpPr>
      <xdr:spPr>
        <a:xfrm>
          <a:off x="6858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1" name="正方形/長方形 170">
          <a:extLst>
            <a:ext uri="{FF2B5EF4-FFF2-40B4-BE49-F238E27FC236}">
              <a16:creationId xmlns:a16="http://schemas.microsoft.com/office/drawing/2014/main" id="{C93635D1-817F-4D85-BAD1-C2EA078531EC}"/>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2" name="正方形/長方形 171">
          <a:extLst>
            <a:ext uri="{FF2B5EF4-FFF2-40B4-BE49-F238E27FC236}">
              <a16:creationId xmlns:a16="http://schemas.microsoft.com/office/drawing/2014/main" id="{A874FCEC-8706-41E1-8FCF-1B8DEC3E8D27}"/>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3" name="正方形/長方形 172">
          <a:extLst>
            <a:ext uri="{FF2B5EF4-FFF2-40B4-BE49-F238E27FC236}">
              <a16:creationId xmlns:a16="http://schemas.microsoft.com/office/drawing/2014/main" id="{5519B3BF-28CC-4629-ABC3-9CD712721E6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4" name="正方形/長方形 173">
          <a:extLst>
            <a:ext uri="{FF2B5EF4-FFF2-40B4-BE49-F238E27FC236}">
              <a16:creationId xmlns:a16="http://schemas.microsoft.com/office/drawing/2014/main" id="{D8B8BE28-372F-498A-92C0-46E98B2718CA}"/>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5" name="正方形/長方形 174">
          <a:extLst>
            <a:ext uri="{FF2B5EF4-FFF2-40B4-BE49-F238E27FC236}">
              <a16:creationId xmlns:a16="http://schemas.microsoft.com/office/drawing/2014/main" id="{93440211-CAB5-4BF3-87D4-AC1B63699E22}"/>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6" name="正方形/長方形 175">
          <a:extLst>
            <a:ext uri="{FF2B5EF4-FFF2-40B4-BE49-F238E27FC236}">
              <a16:creationId xmlns:a16="http://schemas.microsoft.com/office/drawing/2014/main" id="{54A56F47-3CE1-4D77-A688-00BA38247AFF}"/>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77" name="正方形/長方形 176">
          <a:extLst>
            <a:ext uri="{FF2B5EF4-FFF2-40B4-BE49-F238E27FC236}">
              <a16:creationId xmlns:a16="http://schemas.microsoft.com/office/drawing/2014/main" id="{131C599C-4AF3-4CE0-94F4-D58C979045A9}"/>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8" name="正方形/長方形 177">
          <a:extLst>
            <a:ext uri="{FF2B5EF4-FFF2-40B4-BE49-F238E27FC236}">
              <a16:creationId xmlns:a16="http://schemas.microsoft.com/office/drawing/2014/main" id="{D236D4F0-73CC-4390-92E2-7EFF8B8D8F64}"/>
            </a:ext>
          </a:extLst>
        </xdr:cNvPr>
        <xdr:cNvSpPr/>
      </xdr:nvSpPr>
      <xdr:spPr>
        <a:xfrm>
          <a:off x="59531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9" name="正方形/長方形 178">
          <a:extLst>
            <a:ext uri="{FF2B5EF4-FFF2-40B4-BE49-F238E27FC236}">
              <a16:creationId xmlns:a16="http://schemas.microsoft.com/office/drawing/2014/main" id="{7B5D6BFD-F864-4B03-A248-8D358AF0D77F}"/>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0" name="正方形/長方形 179">
          <a:extLst>
            <a:ext uri="{FF2B5EF4-FFF2-40B4-BE49-F238E27FC236}">
              <a16:creationId xmlns:a16="http://schemas.microsoft.com/office/drawing/2014/main" id="{691B06AD-396B-4B08-9D63-EEB4AAB0E16B}"/>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1" name="正方形/長方形 180">
          <a:extLst>
            <a:ext uri="{FF2B5EF4-FFF2-40B4-BE49-F238E27FC236}">
              <a16:creationId xmlns:a16="http://schemas.microsoft.com/office/drawing/2014/main" id="{46520A30-FA10-41CA-93DF-B809245C8424}"/>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2" name="正方形/長方形 181">
          <a:extLst>
            <a:ext uri="{FF2B5EF4-FFF2-40B4-BE49-F238E27FC236}">
              <a16:creationId xmlns:a16="http://schemas.microsoft.com/office/drawing/2014/main" id="{C78A6887-8C78-43B3-8337-A5A95BCC0E4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3" name="正方形/長方形 182">
          <a:extLst>
            <a:ext uri="{FF2B5EF4-FFF2-40B4-BE49-F238E27FC236}">
              <a16:creationId xmlns:a16="http://schemas.microsoft.com/office/drawing/2014/main" id="{21B2B871-3027-438D-9C57-5D75EB1CED1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4" name="正方形/長方形 183">
          <a:extLst>
            <a:ext uri="{FF2B5EF4-FFF2-40B4-BE49-F238E27FC236}">
              <a16:creationId xmlns:a16="http://schemas.microsoft.com/office/drawing/2014/main" id="{B1B24E6C-4BB5-4974-B546-CA157069C6CD}"/>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5" name="正方形/長方形 184">
          <a:extLst>
            <a:ext uri="{FF2B5EF4-FFF2-40B4-BE49-F238E27FC236}">
              <a16:creationId xmlns:a16="http://schemas.microsoft.com/office/drawing/2014/main" id="{BBAB9C33-A8E3-4423-8D86-2D3EE7D6D3F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6" name="正方形/長方形 185">
          <a:extLst>
            <a:ext uri="{FF2B5EF4-FFF2-40B4-BE49-F238E27FC236}">
              <a16:creationId xmlns:a16="http://schemas.microsoft.com/office/drawing/2014/main" id="{C4394FA4-ABB8-4023-A5AE-A217E8A997B6}"/>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87" name="テキスト ボックス 186">
          <a:extLst>
            <a:ext uri="{FF2B5EF4-FFF2-40B4-BE49-F238E27FC236}">
              <a16:creationId xmlns:a16="http://schemas.microsoft.com/office/drawing/2014/main" id="{0106D137-0C57-474F-95DC-6C82B28C03EB}"/>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8" name="直線コネクタ 187">
          <a:extLst>
            <a:ext uri="{FF2B5EF4-FFF2-40B4-BE49-F238E27FC236}">
              <a16:creationId xmlns:a16="http://schemas.microsoft.com/office/drawing/2014/main" id="{03CFA317-652F-4DF6-84D8-B8A15598B077}"/>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9" name="テキスト ボックス 188">
          <a:extLst>
            <a:ext uri="{FF2B5EF4-FFF2-40B4-BE49-F238E27FC236}">
              <a16:creationId xmlns:a16="http://schemas.microsoft.com/office/drawing/2014/main" id="{4F3EC7D8-EE37-4B2A-AA82-63902FC6D529}"/>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190" name="直線コネクタ 189">
          <a:extLst>
            <a:ext uri="{FF2B5EF4-FFF2-40B4-BE49-F238E27FC236}">
              <a16:creationId xmlns:a16="http://schemas.microsoft.com/office/drawing/2014/main" id="{40262F19-0DD8-4232-B3F5-C15379498D35}"/>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191" name="テキスト ボックス 190">
          <a:extLst>
            <a:ext uri="{FF2B5EF4-FFF2-40B4-BE49-F238E27FC236}">
              <a16:creationId xmlns:a16="http://schemas.microsoft.com/office/drawing/2014/main" id="{72C78C3E-9BD0-4C59-A798-17CE43D9A7CD}"/>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192" name="直線コネクタ 191">
          <a:extLst>
            <a:ext uri="{FF2B5EF4-FFF2-40B4-BE49-F238E27FC236}">
              <a16:creationId xmlns:a16="http://schemas.microsoft.com/office/drawing/2014/main" id="{B78FF231-D4BD-4C58-A5F9-EA380EE55589}"/>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193" name="テキスト ボックス 192">
          <a:extLst>
            <a:ext uri="{FF2B5EF4-FFF2-40B4-BE49-F238E27FC236}">
              <a16:creationId xmlns:a16="http://schemas.microsoft.com/office/drawing/2014/main" id="{DA24EE00-CD0C-4F7C-BC55-E1EFB8FD59C7}"/>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194" name="直線コネクタ 193">
          <a:extLst>
            <a:ext uri="{FF2B5EF4-FFF2-40B4-BE49-F238E27FC236}">
              <a16:creationId xmlns:a16="http://schemas.microsoft.com/office/drawing/2014/main" id="{03305078-3D53-4592-BADE-3959A23793DF}"/>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195" name="テキスト ボックス 194">
          <a:extLst>
            <a:ext uri="{FF2B5EF4-FFF2-40B4-BE49-F238E27FC236}">
              <a16:creationId xmlns:a16="http://schemas.microsoft.com/office/drawing/2014/main" id="{8CEF00BA-F577-4E98-86BE-1FE36ABFBD62}"/>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196" name="直線コネクタ 195">
          <a:extLst>
            <a:ext uri="{FF2B5EF4-FFF2-40B4-BE49-F238E27FC236}">
              <a16:creationId xmlns:a16="http://schemas.microsoft.com/office/drawing/2014/main" id="{9949B7BD-0D4C-4F20-892D-01ACEEB0E739}"/>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197" name="テキスト ボックス 196">
          <a:extLst>
            <a:ext uri="{FF2B5EF4-FFF2-40B4-BE49-F238E27FC236}">
              <a16:creationId xmlns:a16="http://schemas.microsoft.com/office/drawing/2014/main" id="{057C23B9-80AA-4BCB-8462-AC3DB2D16BB9}"/>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198" name="直線コネクタ 197">
          <a:extLst>
            <a:ext uri="{FF2B5EF4-FFF2-40B4-BE49-F238E27FC236}">
              <a16:creationId xmlns:a16="http://schemas.microsoft.com/office/drawing/2014/main" id="{4E834346-2691-4146-A533-A9807483F760}"/>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199" name="テキスト ボックス 198">
          <a:extLst>
            <a:ext uri="{FF2B5EF4-FFF2-40B4-BE49-F238E27FC236}">
              <a16:creationId xmlns:a16="http://schemas.microsoft.com/office/drawing/2014/main" id="{0328C1AD-A6D5-4790-AD9D-38D69755E4AD}"/>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0" name="直線コネクタ 199">
          <a:extLst>
            <a:ext uri="{FF2B5EF4-FFF2-40B4-BE49-F238E27FC236}">
              <a16:creationId xmlns:a16="http://schemas.microsoft.com/office/drawing/2014/main" id="{DE2EB3BE-E709-46A1-825A-D1759AB294CF}"/>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201" name="テキスト ボックス 200">
          <a:extLst>
            <a:ext uri="{FF2B5EF4-FFF2-40B4-BE49-F238E27FC236}">
              <a16:creationId xmlns:a16="http://schemas.microsoft.com/office/drawing/2014/main" id="{71BC3F27-B13A-42BB-BB49-C1B86C1CE958}"/>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02" name="【市民会館】&#10;有形固定資産減価償却率グラフ枠">
          <a:extLst>
            <a:ext uri="{FF2B5EF4-FFF2-40B4-BE49-F238E27FC236}">
              <a16:creationId xmlns:a16="http://schemas.microsoft.com/office/drawing/2014/main" id="{B9B02595-7947-4EED-A06F-30ABB59341C2}"/>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108</xdr:row>
      <xdr:rowOff>152400</xdr:rowOff>
    </xdr:to>
    <xdr:cxnSp macro="">
      <xdr:nvCxnSpPr>
        <xdr:cNvPr id="203" name="直線コネクタ 202">
          <a:extLst>
            <a:ext uri="{FF2B5EF4-FFF2-40B4-BE49-F238E27FC236}">
              <a16:creationId xmlns:a16="http://schemas.microsoft.com/office/drawing/2014/main" id="{4D85F377-6953-4B59-A16E-7569BFA9F028}"/>
            </a:ext>
          </a:extLst>
        </xdr:cNvPr>
        <xdr:cNvCxnSpPr/>
      </xdr:nvCxnSpPr>
      <xdr:spPr>
        <a:xfrm flipV="1">
          <a:off x="4180840" y="1642110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204" name="【市民会館】&#10;有形固定資産減価償却率最小値テキスト">
          <a:extLst>
            <a:ext uri="{FF2B5EF4-FFF2-40B4-BE49-F238E27FC236}">
              <a16:creationId xmlns:a16="http://schemas.microsoft.com/office/drawing/2014/main" id="{C754F5C3-8992-4D09-9FA6-AB4ECD35A67C}"/>
            </a:ext>
          </a:extLst>
        </xdr:cNvPr>
        <xdr:cNvSpPr txBox="1"/>
      </xdr:nvSpPr>
      <xdr:spPr>
        <a:xfrm>
          <a:off x="42195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05" name="直線コネクタ 204">
          <a:extLst>
            <a:ext uri="{FF2B5EF4-FFF2-40B4-BE49-F238E27FC236}">
              <a16:creationId xmlns:a16="http://schemas.microsoft.com/office/drawing/2014/main" id="{5B19B05D-9CC8-45E2-8510-E51B2F8346F6}"/>
            </a:ext>
          </a:extLst>
        </xdr:cNvPr>
        <xdr:cNvCxnSpPr/>
      </xdr:nvCxnSpPr>
      <xdr:spPr>
        <a:xfrm>
          <a:off x="4105275"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206" name="【市民会館】&#10;有形固定資産減価償却率最大値テキスト">
          <a:extLst>
            <a:ext uri="{FF2B5EF4-FFF2-40B4-BE49-F238E27FC236}">
              <a16:creationId xmlns:a16="http://schemas.microsoft.com/office/drawing/2014/main" id="{C78CF56E-FD06-49AF-AE60-81E1844E47B7}"/>
            </a:ext>
          </a:extLst>
        </xdr:cNvPr>
        <xdr:cNvSpPr txBox="1"/>
      </xdr:nvSpPr>
      <xdr:spPr>
        <a:xfrm>
          <a:off x="4219575" y="1619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207" name="直線コネクタ 206">
          <a:extLst>
            <a:ext uri="{FF2B5EF4-FFF2-40B4-BE49-F238E27FC236}">
              <a16:creationId xmlns:a16="http://schemas.microsoft.com/office/drawing/2014/main" id="{C61897ED-3D3B-41D4-A352-C23542C9B187}"/>
            </a:ext>
          </a:extLst>
        </xdr:cNvPr>
        <xdr:cNvCxnSpPr/>
      </xdr:nvCxnSpPr>
      <xdr:spPr>
        <a:xfrm>
          <a:off x="4105275" y="1642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3827</xdr:rowOff>
    </xdr:from>
    <xdr:ext cx="405111" cy="259045"/>
    <xdr:sp macro="" textlink="">
      <xdr:nvSpPr>
        <xdr:cNvPr id="208" name="【市民会館】&#10;有形固定資産減価償却率平均値テキスト">
          <a:extLst>
            <a:ext uri="{FF2B5EF4-FFF2-40B4-BE49-F238E27FC236}">
              <a16:creationId xmlns:a16="http://schemas.microsoft.com/office/drawing/2014/main" id="{D6FE91E2-EF1D-49AC-8C7B-65CE18DE934C}"/>
            </a:ext>
          </a:extLst>
        </xdr:cNvPr>
        <xdr:cNvSpPr txBox="1"/>
      </xdr:nvSpPr>
      <xdr:spPr>
        <a:xfrm>
          <a:off x="4219575" y="17152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25400</xdr:rowOff>
    </xdr:from>
    <xdr:to>
      <xdr:col>24</xdr:col>
      <xdr:colOff>114300</xdr:colOff>
      <xdr:row>105</xdr:row>
      <xdr:rowOff>127000</xdr:rowOff>
    </xdr:to>
    <xdr:sp macro="" textlink="">
      <xdr:nvSpPr>
        <xdr:cNvPr id="209" name="フローチャート: 判断 208">
          <a:extLst>
            <a:ext uri="{FF2B5EF4-FFF2-40B4-BE49-F238E27FC236}">
              <a16:creationId xmlns:a16="http://schemas.microsoft.com/office/drawing/2014/main" id="{67A63714-D4FF-4AF9-AFA0-F2769EBF819E}"/>
            </a:ext>
          </a:extLst>
        </xdr:cNvPr>
        <xdr:cNvSpPr/>
      </xdr:nvSpPr>
      <xdr:spPr>
        <a:xfrm>
          <a:off x="4124325" y="171735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13970</xdr:rowOff>
    </xdr:from>
    <xdr:to>
      <xdr:col>20</xdr:col>
      <xdr:colOff>38100</xdr:colOff>
      <xdr:row>105</xdr:row>
      <xdr:rowOff>115570</xdr:rowOff>
    </xdr:to>
    <xdr:sp macro="" textlink="">
      <xdr:nvSpPr>
        <xdr:cNvPr id="210" name="フローチャート: 判断 209">
          <a:extLst>
            <a:ext uri="{FF2B5EF4-FFF2-40B4-BE49-F238E27FC236}">
              <a16:creationId xmlns:a16="http://schemas.microsoft.com/office/drawing/2014/main" id="{EA1EA968-0411-4E74-86BF-F81C8A732623}"/>
            </a:ext>
          </a:extLst>
        </xdr:cNvPr>
        <xdr:cNvSpPr/>
      </xdr:nvSpPr>
      <xdr:spPr>
        <a:xfrm>
          <a:off x="3381375" y="171557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211" name="フローチャート: 判断 210">
          <a:extLst>
            <a:ext uri="{FF2B5EF4-FFF2-40B4-BE49-F238E27FC236}">
              <a16:creationId xmlns:a16="http://schemas.microsoft.com/office/drawing/2014/main" id="{56BC13E9-8BFC-4632-B917-0AEA1F546F0A}"/>
            </a:ext>
          </a:extLst>
        </xdr:cNvPr>
        <xdr:cNvSpPr/>
      </xdr:nvSpPr>
      <xdr:spPr>
        <a:xfrm>
          <a:off x="25717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139700</xdr:rowOff>
    </xdr:from>
    <xdr:to>
      <xdr:col>10</xdr:col>
      <xdr:colOff>165100</xdr:colOff>
      <xdr:row>105</xdr:row>
      <xdr:rowOff>69850</xdr:rowOff>
    </xdr:to>
    <xdr:sp macro="" textlink="">
      <xdr:nvSpPr>
        <xdr:cNvPr id="212" name="フローチャート: 判断 211">
          <a:extLst>
            <a:ext uri="{FF2B5EF4-FFF2-40B4-BE49-F238E27FC236}">
              <a16:creationId xmlns:a16="http://schemas.microsoft.com/office/drawing/2014/main" id="{56F52A67-A70A-4C14-B7B5-BFBA599BA022}"/>
            </a:ext>
          </a:extLst>
        </xdr:cNvPr>
        <xdr:cNvSpPr/>
      </xdr:nvSpPr>
      <xdr:spPr>
        <a:xfrm>
          <a:off x="1781175" y="171164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86361</xdr:rowOff>
    </xdr:from>
    <xdr:to>
      <xdr:col>6</xdr:col>
      <xdr:colOff>38100</xdr:colOff>
      <xdr:row>105</xdr:row>
      <xdr:rowOff>16511</xdr:rowOff>
    </xdr:to>
    <xdr:sp macro="" textlink="">
      <xdr:nvSpPr>
        <xdr:cNvPr id="213" name="フローチャート: 判断 212">
          <a:extLst>
            <a:ext uri="{FF2B5EF4-FFF2-40B4-BE49-F238E27FC236}">
              <a16:creationId xmlns:a16="http://schemas.microsoft.com/office/drawing/2014/main" id="{D0A999AC-813E-4D20-A948-341DAA82EAFB}"/>
            </a:ext>
          </a:extLst>
        </xdr:cNvPr>
        <xdr:cNvSpPr/>
      </xdr:nvSpPr>
      <xdr:spPr>
        <a:xfrm>
          <a:off x="981075" y="170567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4" name="テキスト ボックス 213">
          <a:extLst>
            <a:ext uri="{FF2B5EF4-FFF2-40B4-BE49-F238E27FC236}">
              <a16:creationId xmlns:a16="http://schemas.microsoft.com/office/drawing/2014/main" id="{B4FCF2D0-9880-43A9-88CB-9B4D37F1624D}"/>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15" name="テキスト ボックス 214">
          <a:extLst>
            <a:ext uri="{FF2B5EF4-FFF2-40B4-BE49-F238E27FC236}">
              <a16:creationId xmlns:a16="http://schemas.microsoft.com/office/drawing/2014/main" id="{893CD311-7C20-4477-9116-988637657581}"/>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16" name="テキスト ボックス 215">
          <a:extLst>
            <a:ext uri="{FF2B5EF4-FFF2-40B4-BE49-F238E27FC236}">
              <a16:creationId xmlns:a16="http://schemas.microsoft.com/office/drawing/2014/main" id="{87B30BB3-23A6-4DFC-99B8-96924E4B7739}"/>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7" name="テキスト ボックス 216">
          <a:extLst>
            <a:ext uri="{FF2B5EF4-FFF2-40B4-BE49-F238E27FC236}">
              <a16:creationId xmlns:a16="http://schemas.microsoft.com/office/drawing/2014/main" id="{1CA47E70-B2E7-4E50-9906-620F8214E4C7}"/>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8" name="テキスト ボックス 217">
          <a:extLst>
            <a:ext uri="{FF2B5EF4-FFF2-40B4-BE49-F238E27FC236}">
              <a16:creationId xmlns:a16="http://schemas.microsoft.com/office/drawing/2014/main" id="{E080B5FD-E371-4DCE-879C-77F61A347880}"/>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128270</xdr:rowOff>
    </xdr:from>
    <xdr:to>
      <xdr:col>24</xdr:col>
      <xdr:colOff>114300</xdr:colOff>
      <xdr:row>105</xdr:row>
      <xdr:rowOff>58420</xdr:rowOff>
    </xdr:to>
    <xdr:sp macro="" textlink="">
      <xdr:nvSpPr>
        <xdr:cNvPr id="219" name="楕円 218">
          <a:extLst>
            <a:ext uri="{FF2B5EF4-FFF2-40B4-BE49-F238E27FC236}">
              <a16:creationId xmlns:a16="http://schemas.microsoft.com/office/drawing/2014/main" id="{749B4DBB-DEC0-4785-A7C3-F15F65C68F3A}"/>
            </a:ext>
          </a:extLst>
        </xdr:cNvPr>
        <xdr:cNvSpPr/>
      </xdr:nvSpPr>
      <xdr:spPr>
        <a:xfrm>
          <a:off x="4124325" y="170986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151147</xdr:rowOff>
    </xdr:from>
    <xdr:ext cx="405111" cy="259045"/>
    <xdr:sp macro="" textlink="">
      <xdr:nvSpPr>
        <xdr:cNvPr id="220" name="【市民会館】&#10;有形固定資産減価償却率該当値テキスト">
          <a:extLst>
            <a:ext uri="{FF2B5EF4-FFF2-40B4-BE49-F238E27FC236}">
              <a16:creationId xmlns:a16="http://schemas.microsoft.com/office/drawing/2014/main" id="{B9038E91-C758-4534-9D61-2DC34A34C893}"/>
            </a:ext>
          </a:extLst>
        </xdr:cNvPr>
        <xdr:cNvSpPr txBox="1"/>
      </xdr:nvSpPr>
      <xdr:spPr>
        <a:xfrm>
          <a:off x="4219575" y="1695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103505</xdr:rowOff>
    </xdr:from>
    <xdr:to>
      <xdr:col>20</xdr:col>
      <xdr:colOff>38100</xdr:colOff>
      <xdr:row>105</xdr:row>
      <xdr:rowOff>33655</xdr:rowOff>
    </xdr:to>
    <xdr:sp macro="" textlink="">
      <xdr:nvSpPr>
        <xdr:cNvPr id="221" name="楕円 220">
          <a:extLst>
            <a:ext uri="{FF2B5EF4-FFF2-40B4-BE49-F238E27FC236}">
              <a16:creationId xmlns:a16="http://schemas.microsoft.com/office/drawing/2014/main" id="{509106E9-C94A-4221-BC9A-FC0F415952B6}"/>
            </a:ext>
          </a:extLst>
        </xdr:cNvPr>
        <xdr:cNvSpPr/>
      </xdr:nvSpPr>
      <xdr:spPr>
        <a:xfrm>
          <a:off x="3381375" y="170802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154305</xdr:rowOff>
    </xdr:from>
    <xdr:to>
      <xdr:col>24</xdr:col>
      <xdr:colOff>63500</xdr:colOff>
      <xdr:row>105</xdr:row>
      <xdr:rowOff>7620</xdr:rowOff>
    </xdr:to>
    <xdr:cxnSp macro="">
      <xdr:nvCxnSpPr>
        <xdr:cNvPr id="222" name="直線コネクタ 221">
          <a:extLst>
            <a:ext uri="{FF2B5EF4-FFF2-40B4-BE49-F238E27FC236}">
              <a16:creationId xmlns:a16="http://schemas.microsoft.com/office/drawing/2014/main" id="{453C6BD1-E983-425F-9E2D-FF016469F2CF}"/>
            </a:ext>
          </a:extLst>
        </xdr:cNvPr>
        <xdr:cNvCxnSpPr/>
      </xdr:nvCxnSpPr>
      <xdr:spPr>
        <a:xfrm>
          <a:off x="3429000" y="17127855"/>
          <a:ext cx="7524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52070</xdr:rowOff>
    </xdr:from>
    <xdr:to>
      <xdr:col>15</xdr:col>
      <xdr:colOff>101600</xdr:colOff>
      <xdr:row>104</xdr:row>
      <xdr:rowOff>153670</xdr:rowOff>
    </xdr:to>
    <xdr:sp macro="" textlink="">
      <xdr:nvSpPr>
        <xdr:cNvPr id="223" name="楕円 222">
          <a:extLst>
            <a:ext uri="{FF2B5EF4-FFF2-40B4-BE49-F238E27FC236}">
              <a16:creationId xmlns:a16="http://schemas.microsoft.com/office/drawing/2014/main" id="{75BEECE0-EEDB-4B81-BFD2-B788D34AB106}"/>
            </a:ext>
          </a:extLst>
        </xdr:cNvPr>
        <xdr:cNvSpPr/>
      </xdr:nvSpPr>
      <xdr:spPr>
        <a:xfrm>
          <a:off x="2571750" y="1702244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102870</xdr:rowOff>
    </xdr:from>
    <xdr:to>
      <xdr:col>19</xdr:col>
      <xdr:colOff>177800</xdr:colOff>
      <xdr:row>104</xdr:row>
      <xdr:rowOff>154305</xdr:rowOff>
    </xdr:to>
    <xdr:cxnSp macro="">
      <xdr:nvCxnSpPr>
        <xdr:cNvPr id="224" name="直線コネクタ 223">
          <a:extLst>
            <a:ext uri="{FF2B5EF4-FFF2-40B4-BE49-F238E27FC236}">
              <a16:creationId xmlns:a16="http://schemas.microsoft.com/office/drawing/2014/main" id="{FA1952C8-E71D-4660-96C3-ACAB94AE7E71}"/>
            </a:ext>
          </a:extLst>
        </xdr:cNvPr>
        <xdr:cNvCxnSpPr/>
      </xdr:nvCxnSpPr>
      <xdr:spPr>
        <a:xfrm>
          <a:off x="2619375" y="17079595"/>
          <a:ext cx="809625"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170180</xdr:rowOff>
    </xdr:from>
    <xdr:to>
      <xdr:col>10</xdr:col>
      <xdr:colOff>165100</xdr:colOff>
      <xdr:row>104</xdr:row>
      <xdr:rowOff>100330</xdr:rowOff>
    </xdr:to>
    <xdr:sp macro="" textlink="">
      <xdr:nvSpPr>
        <xdr:cNvPr id="225" name="楕円 224">
          <a:extLst>
            <a:ext uri="{FF2B5EF4-FFF2-40B4-BE49-F238E27FC236}">
              <a16:creationId xmlns:a16="http://schemas.microsoft.com/office/drawing/2014/main" id="{6A7C0AFB-C1FB-4DF6-A3AE-27525D5F667A}"/>
            </a:ext>
          </a:extLst>
        </xdr:cNvPr>
        <xdr:cNvSpPr/>
      </xdr:nvSpPr>
      <xdr:spPr>
        <a:xfrm>
          <a:off x="1781175" y="169722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49530</xdr:rowOff>
    </xdr:from>
    <xdr:to>
      <xdr:col>15</xdr:col>
      <xdr:colOff>50800</xdr:colOff>
      <xdr:row>104</xdr:row>
      <xdr:rowOff>102870</xdr:rowOff>
    </xdr:to>
    <xdr:cxnSp macro="">
      <xdr:nvCxnSpPr>
        <xdr:cNvPr id="226" name="直線コネクタ 225">
          <a:extLst>
            <a:ext uri="{FF2B5EF4-FFF2-40B4-BE49-F238E27FC236}">
              <a16:creationId xmlns:a16="http://schemas.microsoft.com/office/drawing/2014/main" id="{8CC3DADB-B76C-42CB-9C6D-F361DDD59842}"/>
            </a:ext>
          </a:extLst>
        </xdr:cNvPr>
        <xdr:cNvCxnSpPr/>
      </xdr:nvCxnSpPr>
      <xdr:spPr>
        <a:xfrm>
          <a:off x="1828800" y="17019905"/>
          <a:ext cx="790575" cy="5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118745</xdr:rowOff>
    </xdr:from>
    <xdr:to>
      <xdr:col>6</xdr:col>
      <xdr:colOff>38100</xdr:colOff>
      <xdr:row>104</xdr:row>
      <xdr:rowOff>48895</xdr:rowOff>
    </xdr:to>
    <xdr:sp macro="" textlink="">
      <xdr:nvSpPr>
        <xdr:cNvPr id="227" name="楕円 226">
          <a:extLst>
            <a:ext uri="{FF2B5EF4-FFF2-40B4-BE49-F238E27FC236}">
              <a16:creationId xmlns:a16="http://schemas.microsoft.com/office/drawing/2014/main" id="{6B8D3187-2CD9-48B5-A6A9-4C8645F1DFB8}"/>
            </a:ext>
          </a:extLst>
        </xdr:cNvPr>
        <xdr:cNvSpPr/>
      </xdr:nvSpPr>
      <xdr:spPr>
        <a:xfrm>
          <a:off x="981075" y="169240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169545</xdr:rowOff>
    </xdr:from>
    <xdr:to>
      <xdr:col>10</xdr:col>
      <xdr:colOff>114300</xdr:colOff>
      <xdr:row>104</xdr:row>
      <xdr:rowOff>49530</xdr:rowOff>
    </xdr:to>
    <xdr:cxnSp macro="">
      <xdr:nvCxnSpPr>
        <xdr:cNvPr id="228" name="直線コネクタ 227">
          <a:extLst>
            <a:ext uri="{FF2B5EF4-FFF2-40B4-BE49-F238E27FC236}">
              <a16:creationId xmlns:a16="http://schemas.microsoft.com/office/drawing/2014/main" id="{984F5A2C-6210-4AC7-B43C-A4A74DE5DC44}"/>
            </a:ext>
          </a:extLst>
        </xdr:cNvPr>
        <xdr:cNvCxnSpPr/>
      </xdr:nvCxnSpPr>
      <xdr:spPr>
        <a:xfrm>
          <a:off x="1028700" y="16971645"/>
          <a:ext cx="8001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106697</xdr:rowOff>
    </xdr:from>
    <xdr:ext cx="405111" cy="259045"/>
    <xdr:sp macro="" textlink="">
      <xdr:nvSpPr>
        <xdr:cNvPr id="229" name="n_1aveValue【市民会館】&#10;有形固定資産減価償却率">
          <a:extLst>
            <a:ext uri="{FF2B5EF4-FFF2-40B4-BE49-F238E27FC236}">
              <a16:creationId xmlns:a16="http://schemas.microsoft.com/office/drawing/2014/main" id="{7F03344B-B950-4D82-949D-F3EAD953C11A}"/>
            </a:ext>
          </a:extLst>
        </xdr:cNvPr>
        <xdr:cNvSpPr txBox="1"/>
      </xdr:nvSpPr>
      <xdr:spPr>
        <a:xfrm>
          <a:off x="3239144" y="1724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230" name="n_2aveValue【市民会館】&#10;有形固定資産減価償却率">
          <a:extLst>
            <a:ext uri="{FF2B5EF4-FFF2-40B4-BE49-F238E27FC236}">
              <a16:creationId xmlns:a16="http://schemas.microsoft.com/office/drawing/2014/main" id="{C40FF2A3-D902-4603-9C0B-3DAC7A771281}"/>
            </a:ext>
          </a:extLst>
        </xdr:cNvPr>
        <xdr:cNvSpPr txBox="1"/>
      </xdr:nvSpPr>
      <xdr:spPr>
        <a:xfrm>
          <a:off x="2439044" y="1720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60977</xdr:rowOff>
    </xdr:from>
    <xdr:ext cx="405111" cy="259045"/>
    <xdr:sp macro="" textlink="">
      <xdr:nvSpPr>
        <xdr:cNvPr id="231" name="n_3aveValue【市民会館】&#10;有形固定資産減価償却率">
          <a:extLst>
            <a:ext uri="{FF2B5EF4-FFF2-40B4-BE49-F238E27FC236}">
              <a16:creationId xmlns:a16="http://schemas.microsoft.com/office/drawing/2014/main" id="{6EB155AB-075F-4446-8D36-5CA3BC442A0B}"/>
            </a:ext>
          </a:extLst>
        </xdr:cNvPr>
        <xdr:cNvSpPr txBox="1"/>
      </xdr:nvSpPr>
      <xdr:spPr>
        <a:xfrm>
          <a:off x="1648469" y="1720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7638</xdr:rowOff>
    </xdr:from>
    <xdr:ext cx="405111" cy="259045"/>
    <xdr:sp macro="" textlink="">
      <xdr:nvSpPr>
        <xdr:cNvPr id="232" name="n_4aveValue【市民会館】&#10;有形固定資産減価償却率">
          <a:extLst>
            <a:ext uri="{FF2B5EF4-FFF2-40B4-BE49-F238E27FC236}">
              <a16:creationId xmlns:a16="http://schemas.microsoft.com/office/drawing/2014/main" id="{F02012BD-A3DD-447E-AD6A-954D99630A1E}"/>
            </a:ext>
          </a:extLst>
        </xdr:cNvPr>
        <xdr:cNvSpPr txBox="1"/>
      </xdr:nvSpPr>
      <xdr:spPr>
        <a:xfrm>
          <a:off x="848369" y="17155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50182</xdr:rowOff>
    </xdr:from>
    <xdr:ext cx="405111" cy="259045"/>
    <xdr:sp macro="" textlink="">
      <xdr:nvSpPr>
        <xdr:cNvPr id="233" name="n_1mainValue【市民会館】&#10;有形固定資産減価償却率">
          <a:extLst>
            <a:ext uri="{FF2B5EF4-FFF2-40B4-BE49-F238E27FC236}">
              <a16:creationId xmlns:a16="http://schemas.microsoft.com/office/drawing/2014/main" id="{EB251D71-7DDE-45E8-BB0E-B2FCB37F9D08}"/>
            </a:ext>
          </a:extLst>
        </xdr:cNvPr>
        <xdr:cNvSpPr txBox="1"/>
      </xdr:nvSpPr>
      <xdr:spPr>
        <a:xfrm>
          <a:off x="3239144" y="16849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170197</xdr:rowOff>
    </xdr:from>
    <xdr:ext cx="405111" cy="259045"/>
    <xdr:sp macro="" textlink="">
      <xdr:nvSpPr>
        <xdr:cNvPr id="234" name="n_2mainValue【市民会館】&#10;有形固定資産減価償却率">
          <a:extLst>
            <a:ext uri="{FF2B5EF4-FFF2-40B4-BE49-F238E27FC236}">
              <a16:creationId xmlns:a16="http://schemas.microsoft.com/office/drawing/2014/main" id="{61D483CA-5891-4418-962C-52AD6484DBF3}"/>
            </a:ext>
          </a:extLst>
        </xdr:cNvPr>
        <xdr:cNvSpPr txBox="1"/>
      </xdr:nvSpPr>
      <xdr:spPr>
        <a:xfrm>
          <a:off x="2439044" y="1680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116857</xdr:rowOff>
    </xdr:from>
    <xdr:ext cx="405111" cy="259045"/>
    <xdr:sp macro="" textlink="">
      <xdr:nvSpPr>
        <xdr:cNvPr id="235" name="n_3mainValue【市民会館】&#10;有形固定資産減価償却率">
          <a:extLst>
            <a:ext uri="{FF2B5EF4-FFF2-40B4-BE49-F238E27FC236}">
              <a16:creationId xmlns:a16="http://schemas.microsoft.com/office/drawing/2014/main" id="{A076CBAD-AF01-4A45-8431-EE706F0749F6}"/>
            </a:ext>
          </a:extLst>
        </xdr:cNvPr>
        <xdr:cNvSpPr txBox="1"/>
      </xdr:nvSpPr>
      <xdr:spPr>
        <a:xfrm>
          <a:off x="1648469" y="1674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65422</xdr:rowOff>
    </xdr:from>
    <xdr:ext cx="405111" cy="259045"/>
    <xdr:sp macro="" textlink="">
      <xdr:nvSpPr>
        <xdr:cNvPr id="236" name="n_4mainValue【市民会館】&#10;有形固定資産減価償却率">
          <a:extLst>
            <a:ext uri="{FF2B5EF4-FFF2-40B4-BE49-F238E27FC236}">
              <a16:creationId xmlns:a16="http://schemas.microsoft.com/office/drawing/2014/main" id="{46423FE3-7A2C-4E2E-B229-5F72EA148544}"/>
            </a:ext>
          </a:extLst>
        </xdr:cNvPr>
        <xdr:cNvSpPr txBox="1"/>
      </xdr:nvSpPr>
      <xdr:spPr>
        <a:xfrm>
          <a:off x="848369" y="1669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37" name="正方形/長方形 236">
          <a:extLst>
            <a:ext uri="{FF2B5EF4-FFF2-40B4-BE49-F238E27FC236}">
              <a16:creationId xmlns:a16="http://schemas.microsoft.com/office/drawing/2014/main" id="{35DF3D3A-C76C-42E3-8358-0AE2FC4E7C2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38" name="正方形/長方形 237">
          <a:extLst>
            <a:ext uri="{FF2B5EF4-FFF2-40B4-BE49-F238E27FC236}">
              <a16:creationId xmlns:a16="http://schemas.microsoft.com/office/drawing/2014/main" id="{7761147B-BAEA-49D4-B933-AB23164FC3BE}"/>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39" name="正方形/長方形 238">
          <a:extLst>
            <a:ext uri="{FF2B5EF4-FFF2-40B4-BE49-F238E27FC236}">
              <a16:creationId xmlns:a16="http://schemas.microsoft.com/office/drawing/2014/main" id="{71365F41-A36B-4086-81EA-614A173377F5}"/>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0" name="正方形/長方形 239">
          <a:extLst>
            <a:ext uri="{FF2B5EF4-FFF2-40B4-BE49-F238E27FC236}">
              <a16:creationId xmlns:a16="http://schemas.microsoft.com/office/drawing/2014/main" id="{81679F1E-7F7F-41B0-AD82-3AF9E5D9CC4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1" name="正方形/長方形 240">
          <a:extLst>
            <a:ext uri="{FF2B5EF4-FFF2-40B4-BE49-F238E27FC236}">
              <a16:creationId xmlns:a16="http://schemas.microsoft.com/office/drawing/2014/main" id="{C06A995C-F215-4749-BBAD-52A6C09E7B6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2" name="正方形/長方形 241">
          <a:extLst>
            <a:ext uri="{FF2B5EF4-FFF2-40B4-BE49-F238E27FC236}">
              <a16:creationId xmlns:a16="http://schemas.microsoft.com/office/drawing/2014/main" id="{1A0AFF37-7C9B-4687-A870-C4D6898C9DFC}"/>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3" name="正方形/長方形 242">
          <a:extLst>
            <a:ext uri="{FF2B5EF4-FFF2-40B4-BE49-F238E27FC236}">
              <a16:creationId xmlns:a16="http://schemas.microsoft.com/office/drawing/2014/main" id="{15A2ACAA-45F1-4521-96AC-52B6886761DE}"/>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4" name="正方形/長方形 243">
          <a:extLst>
            <a:ext uri="{FF2B5EF4-FFF2-40B4-BE49-F238E27FC236}">
              <a16:creationId xmlns:a16="http://schemas.microsoft.com/office/drawing/2014/main" id="{690B4A98-1755-457E-9F36-5873B7868AC6}"/>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45" name="テキスト ボックス 244">
          <a:extLst>
            <a:ext uri="{FF2B5EF4-FFF2-40B4-BE49-F238E27FC236}">
              <a16:creationId xmlns:a16="http://schemas.microsoft.com/office/drawing/2014/main" id="{F1025EC2-E45A-43C0-BE16-63E1990F8828}"/>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46" name="直線コネクタ 245">
          <a:extLst>
            <a:ext uri="{FF2B5EF4-FFF2-40B4-BE49-F238E27FC236}">
              <a16:creationId xmlns:a16="http://schemas.microsoft.com/office/drawing/2014/main" id="{34F48ED2-A2B7-4A67-A225-27E1AC41D922}"/>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47" name="直線コネクタ 246">
          <a:extLst>
            <a:ext uri="{FF2B5EF4-FFF2-40B4-BE49-F238E27FC236}">
              <a16:creationId xmlns:a16="http://schemas.microsoft.com/office/drawing/2014/main" id="{6C5AF5A8-43AA-45DC-B76A-952C1D838140}"/>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48" name="テキスト ボックス 247">
          <a:extLst>
            <a:ext uri="{FF2B5EF4-FFF2-40B4-BE49-F238E27FC236}">
              <a16:creationId xmlns:a16="http://schemas.microsoft.com/office/drawing/2014/main" id="{2E8FA3AD-9375-4ED3-8EC2-948AF3E49E50}"/>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49" name="直線コネクタ 248">
          <a:extLst>
            <a:ext uri="{FF2B5EF4-FFF2-40B4-BE49-F238E27FC236}">
              <a16:creationId xmlns:a16="http://schemas.microsoft.com/office/drawing/2014/main" id="{AE0E3717-1325-4B2E-B322-727120FA4EE3}"/>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50" name="テキスト ボックス 249">
          <a:extLst>
            <a:ext uri="{FF2B5EF4-FFF2-40B4-BE49-F238E27FC236}">
              <a16:creationId xmlns:a16="http://schemas.microsoft.com/office/drawing/2014/main" id="{0F729F06-38C2-493E-BB94-8CF6BA4CF7BE}"/>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51" name="直線コネクタ 250">
          <a:extLst>
            <a:ext uri="{FF2B5EF4-FFF2-40B4-BE49-F238E27FC236}">
              <a16:creationId xmlns:a16="http://schemas.microsoft.com/office/drawing/2014/main" id="{89249481-5F97-4AEA-BBB2-5E62BB3D5374}"/>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52" name="テキスト ボックス 251">
          <a:extLst>
            <a:ext uri="{FF2B5EF4-FFF2-40B4-BE49-F238E27FC236}">
              <a16:creationId xmlns:a16="http://schemas.microsoft.com/office/drawing/2014/main" id="{86FCE19D-D8F1-48CF-89FF-53BEE824C3B2}"/>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53" name="直線コネクタ 252">
          <a:extLst>
            <a:ext uri="{FF2B5EF4-FFF2-40B4-BE49-F238E27FC236}">
              <a16:creationId xmlns:a16="http://schemas.microsoft.com/office/drawing/2014/main" id="{A52C67B7-8614-4DAC-B342-D34620BA2311}"/>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54" name="テキスト ボックス 253">
          <a:extLst>
            <a:ext uri="{FF2B5EF4-FFF2-40B4-BE49-F238E27FC236}">
              <a16:creationId xmlns:a16="http://schemas.microsoft.com/office/drawing/2014/main" id="{D8E6EB08-F5E4-4834-A863-91976FE634E6}"/>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55" name="直線コネクタ 254">
          <a:extLst>
            <a:ext uri="{FF2B5EF4-FFF2-40B4-BE49-F238E27FC236}">
              <a16:creationId xmlns:a16="http://schemas.microsoft.com/office/drawing/2014/main" id="{1835E025-12F4-4D86-A14A-F7E23DB672B4}"/>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56" name="テキスト ボックス 255">
          <a:extLst>
            <a:ext uri="{FF2B5EF4-FFF2-40B4-BE49-F238E27FC236}">
              <a16:creationId xmlns:a16="http://schemas.microsoft.com/office/drawing/2014/main" id="{C2C88ECC-63DB-4F03-8D8F-C50FF5E0ADCA}"/>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57" name="直線コネクタ 256">
          <a:extLst>
            <a:ext uri="{FF2B5EF4-FFF2-40B4-BE49-F238E27FC236}">
              <a16:creationId xmlns:a16="http://schemas.microsoft.com/office/drawing/2014/main" id="{D8B0C042-CA46-44FD-B469-45F57DA6E419}"/>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58" name="テキスト ボックス 257">
          <a:extLst>
            <a:ext uri="{FF2B5EF4-FFF2-40B4-BE49-F238E27FC236}">
              <a16:creationId xmlns:a16="http://schemas.microsoft.com/office/drawing/2014/main" id="{C79BB8F4-A180-47F2-944E-CA00FD1DECFE}"/>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59" name="【市民会館】&#10;一人当たり面積グラフ枠">
          <a:extLst>
            <a:ext uri="{FF2B5EF4-FFF2-40B4-BE49-F238E27FC236}">
              <a16:creationId xmlns:a16="http://schemas.microsoft.com/office/drawing/2014/main" id="{D137EBE2-7976-4C29-8DC1-9E8D8F576617}"/>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53339</xdr:rowOff>
    </xdr:from>
    <xdr:to>
      <xdr:col>54</xdr:col>
      <xdr:colOff>189865</xdr:colOff>
      <xdr:row>108</xdr:row>
      <xdr:rowOff>88773</xdr:rowOff>
    </xdr:to>
    <xdr:cxnSp macro="">
      <xdr:nvCxnSpPr>
        <xdr:cNvPr id="260" name="直線コネクタ 259">
          <a:extLst>
            <a:ext uri="{FF2B5EF4-FFF2-40B4-BE49-F238E27FC236}">
              <a16:creationId xmlns:a16="http://schemas.microsoft.com/office/drawing/2014/main" id="{93AB3F95-00F5-4B01-8028-01DC3B5DAA23}"/>
            </a:ext>
          </a:extLst>
        </xdr:cNvPr>
        <xdr:cNvCxnSpPr/>
      </xdr:nvCxnSpPr>
      <xdr:spPr>
        <a:xfrm flipV="1">
          <a:off x="9429115" y="16337914"/>
          <a:ext cx="0" cy="140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92600</xdr:rowOff>
    </xdr:from>
    <xdr:ext cx="469744" cy="259045"/>
    <xdr:sp macro="" textlink="">
      <xdr:nvSpPr>
        <xdr:cNvPr id="261" name="【市民会館】&#10;一人当たり面積最小値テキスト">
          <a:extLst>
            <a:ext uri="{FF2B5EF4-FFF2-40B4-BE49-F238E27FC236}">
              <a16:creationId xmlns:a16="http://schemas.microsoft.com/office/drawing/2014/main" id="{BF85732A-15F4-403B-B74C-D4E3A9839414}"/>
            </a:ext>
          </a:extLst>
        </xdr:cNvPr>
        <xdr:cNvSpPr txBox="1"/>
      </xdr:nvSpPr>
      <xdr:spPr>
        <a:xfrm>
          <a:off x="9467850" y="17751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88773</xdr:rowOff>
    </xdr:from>
    <xdr:to>
      <xdr:col>55</xdr:col>
      <xdr:colOff>88900</xdr:colOff>
      <xdr:row>108</xdr:row>
      <xdr:rowOff>88773</xdr:rowOff>
    </xdr:to>
    <xdr:cxnSp macro="">
      <xdr:nvCxnSpPr>
        <xdr:cNvPr id="262" name="直線コネクタ 261">
          <a:extLst>
            <a:ext uri="{FF2B5EF4-FFF2-40B4-BE49-F238E27FC236}">
              <a16:creationId xmlns:a16="http://schemas.microsoft.com/office/drawing/2014/main" id="{64D5EA2B-1072-4FDD-A1A6-4BF3EEFC21E8}"/>
            </a:ext>
          </a:extLst>
        </xdr:cNvPr>
        <xdr:cNvCxnSpPr/>
      </xdr:nvCxnSpPr>
      <xdr:spPr>
        <a:xfrm>
          <a:off x="9363075" y="1774494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xdr:rowOff>
    </xdr:from>
    <xdr:ext cx="469744" cy="259045"/>
    <xdr:sp macro="" textlink="">
      <xdr:nvSpPr>
        <xdr:cNvPr id="263" name="【市民会館】&#10;一人当たり面積最大値テキスト">
          <a:extLst>
            <a:ext uri="{FF2B5EF4-FFF2-40B4-BE49-F238E27FC236}">
              <a16:creationId xmlns:a16="http://schemas.microsoft.com/office/drawing/2014/main" id="{90A2AB97-33CF-451E-8477-439314716DFA}"/>
            </a:ext>
          </a:extLst>
        </xdr:cNvPr>
        <xdr:cNvSpPr txBox="1"/>
      </xdr:nvSpPr>
      <xdr:spPr>
        <a:xfrm>
          <a:off x="9467850" y="16116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53339</xdr:rowOff>
    </xdr:from>
    <xdr:to>
      <xdr:col>55</xdr:col>
      <xdr:colOff>88900</xdr:colOff>
      <xdr:row>100</xdr:row>
      <xdr:rowOff>53339</xdr:rowOff>
    </xdr:to>
    <xdr:cxnSp macro="">
      <xdr:nvCxnSpPr>
        <xdr:cNvPr id="264" name="直線コネクタ 263">
          <a:extLst>
            <a:ext uri="{FF2B5EF4-FFF2-40B4-BE49-F238E27FC236}">
              <a16:creationId xmlns:a16="http://schemas.microsoft.com/office/drawing/2014/main" id="{645C90FB-45D3-4E66-8A68-A0E6DA82DAD2}"/>
            </a:ext>
          </a:extLst>
        </xdr:cNvPr>
        <xdr:cNvCxnSpPr/>
      </xdr:nvCxnSpPr>
      <xdr:spPr>
        <a:xfrm>
          <a:off x="9363075" y="163379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120414</xdr:rowOff>
    </xdr:from>
    <xdr:ext cx="469744" cy="259045"/>
    <xdr:sp macro="" textlink="">
      <xdr:nvSpPr>
        <xdr:cNvPr id="265" name="【市民会館】&#10;一人当たり面積平均値テキスト">
          <a:extLst>
            <a:ext uri="{FF2B5EF4-FFF2-40B4-BE49-F238E27FC236}">
              <a16:creationId xmlns:a16="http://schemas.microsoft.com/office/drawing/2014/main" id="{B76F439B-AE33-4FEA-A7B0-ACA0483EAC81}"/>
            </a:ext>
          </a:extLst>
        </xdr:cNvPr>
        <xdr:cNvSpPr txBox="1"/>
      </xdr:nvSpPr>
      <xdr:spPr>
        <a:xfrm>
          <a:off x="9467850" y="17440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141987</xdr:rowOff>
    </xdr:from>
    <xdr:to>
      <xdr:col>55</xdr:col>
      <xdr:colOff>50800</xdr:colOff>
      <xdr:row>107</xdr:row>
      <xdr:rowOff>72137</xdr:rowOff>
    </xdr:to>
    <xdr:sp macro="" textlink="">
      <xdr:nvSpPr>
        <xdr:cNvPr id="266" name="フローチャート: 判断 265">
          <a:extLst>
            <a:ext uri="{FF2B5EF4-FFF2-40B4-BE49-F238E27FC236}">
              <a16:creationId xmlns:a16="http://schemas.microsoft.com/office/drawing/2014/main" id="{49BD96E6-46C9-4862-97C5-0270081730F2}"/>
            </a:ext>
          </a:extLst>
        </xdr:cNvPr>
        <xdr:cNvSpPr/>
      </xdr:nvSpPr>
      <xdr:spPr>
        <a:xfrm>
          <a:off x="9401175" y="1746161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149988</xdr:rowOff>
    </xdr:from>
    <xdr:to>
      <xdr:col>50</xdr:col>
      <xdr:colOff>165100</xdr:colOff>
      <xdr:row>107</xdr:row>
      <xdr:rowOff>80138</xdr:rowOff>
    </xdr:to>
    <xdr:sp macro="" textlink="">
      <xdr:nvSpPr>
        <xdr:cNvPr id="267" name="フローチャート: 判断 266">
          <a:extLst>
            <a:ext uri="{FF2B5EF4-FFF2-40B4-BE49-F238E27FC236}">
              <a16:creationId xmlns:a16="http://schemas.microsoft.com/office/drawing/2014/main" id="{33F6985D-EF69-4B4E-933B-CC491DDDCFEE}"/>
            </a:ext>
          </a:extLst>
        </xdr:cNvPr>
        <xdr:cNvSpPr/>
      </xdr:nvSpPr>
      <xdr:spPr>
        <a:xfrm>
          <a:off x="8639175" y="1746643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143890</xdr:rowOff>
    </xdr:from>
    <xdr:to>
      <xdr:col>46</xdr:col>
      <xdr:colOff>38100</xdr:colOff>
      <xdr:row>107</xdr:row>
      <xdr:rowOff>74040</xdr:rowOff>
    </xdr:to>
    <xdr:sp macro="" textlink="">
      <xdr:nvSpPr>
        <xdr:cNvPr id="268" name="フローチャート: 判断 267">
          <a:extLst>
            <a:ext uri="{FF2B5EF4-FFF2-40B4-BE49-F238E27FC236}">
              <a16:creationId xmlns:a16="http://schemas.microsoft.com/office/drawing/2014/main" id="{986CFBBA-F661-431F-8EED-A730C05F39D8}"/>
            </a:ext>
          </a:extLst>
        </xdr:cNvPr>
        <xdr:cNvSpPr/>
      </xdr:nvSpPr>
      <xdr:spPr>
        <a:xfrm>
          <a:off x="7839075" y="1745716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29590</xdr:rowOff>
    </xdr:from>
    <xdr:to>
      <xdr:col>41</xdr:col>
      <xdr:colOff>101600</xdr:colOff>
      <xdr:row>107</xdr:row>
      <xdr:rowOff>131190</xdr:rowOff>
    </xdr:to>
    <xdr:sp macro="" textlink="">
      <xdr:nvSpPr>
        <xdr:cNvPr id="269" name="フローチャート: 判断 268">
          <a:extLst>
            <a:ext uri="{FF2B5EF4-FFF2-40B4-BE49-F238E27FC236}">
              <a16:creationId xmlns:a16="http://schemas.microsoft.com/office/drawing/2014/main" id="{816D9FEC-ECE3-409A-B46E-63556704E42A}"/>
            </a:ext>
          </a:extLst>
        </xdr:cNvPr>
        <xdr:cNvSpPr/>
      </xdr:nvSpPr>
      <xdr:spPr>
        <a:xfrm>
          <a:off x="7029450" y="175143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270" name="フローチャート: 判断 269">
          <a:extLst>
            <a:ext uri="{FF2B5EF4-FFF2-40B4-BE49-F238E27FC236}">
              <a16:creationId xmlns:a16="http://schemas.microsoft.com/office/drawing/2014/main" id="{120A1170-2847-4E7A-BF34-50BB1224738A}"/>
            </a:ext>
          </a:extLst>
        </xdr:cNvPr>
        <xdr:cNvSpPr/>
      </xdr:nvSpPr>
      <xdr:spPr>
        <a:xfrm>
          <a:off x="6238875" y="174597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1" name="テキスト ボックス 270">
          <a:extLst>
            <a:ext uri="{FF2B5EF4-FFF2-40B4-BE49-F238E27FC236}">
              <a16:creationId xmlns:a16="http://schemas.microsoft.com/office/drawing/2014/main" id="{1A8C19BF-13B3-4EF0-9A7A-476B01C11A6B}"/>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2" name="テキスト ボックス 271">
          <a:extLst>
            <a:ext uri="{FF2B5EF4-FFF2-40B4-BE49-F238E27FC236}">
              <a16:creationId xmlns:a16="http://schemas.microsoft.com/office/drawing/2014/main" id="{EA40CB19-6B4F-4F8B-9BDE-8378759BB3D5}"/>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73" name="テキスト ボックス 272">
          <a:extLst>
            <a:ext uri="{FF2B5EF4-FFF2-40B4-BE49-F238E27FC236}">
              <a16:creationId xmlns:a16="http://schemas.microsoft.com/office/drawing/2014/main" id="{E2B82AE0-5446-4C59-9CA4-4480E91B8EB7}"/>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74" name="テキスト ボックス 273">
          <a:extLst>
            <a:ext uri="{FF2B5EF4-FFF2-40B4-BE49-F238E27FC236}">
              <a16:creationId xmlns:a16="http://schemas.microsoft.com/office/drawing/2014/main" id="{454B24B3-263E-45F4-BFE5-156F57BEEA18}"/>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75" name="テキスト ボックス 274">
          <a:extLst>
            <a:ext uri="{FF2B5EF4-FFF2-40B4-BE49-F238E27FC236}">
              <a16:creationId xmlns:a16="http://schemas.microsoft.com/office/drawing/2014/main" id="{D439A4B2-DFFC-419A-A34A-66BF30BD9D58}"/>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155321</xdr:rowOff>
    </xdr:from>
    <xdr:to>
      <xdr:col>55</xdr:col>
      <xdr:colOff>50800</xdr:colOff>
      <xdr:row>106</xdr:row>
      <xdr:rowOff>85471</xdr:rowOff>
    </xdr:to>
    <xdr:sp macro="" textlink="">
      <xdr:nvSpPr>
        <xdr:cNvPr id="276" name="楕円 275">
          <a:extLst>
            <a:ext uri="{FF2B5EF4-FFF2-40B4-BE49-F238E27FC236}">
              <a16:creationId xmlns:a16="http://schemas.microsoft.com/office/drawing/2014/main" id="{1FE5C24C-77CD-40EC-971E-E2DAA72403B8}"/>
            </a:ext>
          </a:extLst>
        </xdr:cNvPr>
        <xdr:cNvSpPr/>
      </xdr:nvSpPr>
      <xdr:spPr>
        <a:xfrm>
          <a:off x="9401175" y="17300321"/>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6748</xdr:rowOff>
    </xdr:from>
    <xdr:ext cx="469744" cy="259045"/>
    <xdr:sp macro="" textlink="">
      <xdr:nvSpPr>
        <xdr:cNvPr id="277" name="【市民会館】&#10;一人当たり面積該当値テキスト">
          <a:extLst>
            <a:ext uri="{FF2B5EF4-FFF2-40B4-BE49-F238E27FC236}">
              <a16:creationId xmlns:a16="http://schemas.microsoft.com/office/drawing/2014/main" id="{CAB854B8-AFE2-4B66-8E36-63B0325F6DD5}"/>
            </a:ext>
          </a:extLst>
        </xdr:cNvPr>
        <xdr:cNvSpPr txBox="1"/>
      </xdr:nvSpPr>
      <xdr:spPr>
        <a:xfrm>
          <a:off x="9467850" y="1715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163703</xdr:rowOff>
    </xdr:from>
    <xdr:to>
      <xdr:col>50</xdr:col>
      <xdr:colOff>165100</xdr:colOff>
      <xdr:row>106</xdr:row>
      <xdr:rowOff>93853</xdr:rowOff>
    </xdr:to>
    <xdr:sp macro="" textlink="">
      <xdr:nvSpPr>
        <xdr:cNvPr id="278" name="楕円 277">
          <a:extLst>
            <a:ext uri="{FF2B5EF4-FFF2-40B4-BE49-F238E27FC236}">
              <a16:creationId xmlns:a16="http://schemas.microsoft.com/office/drawing/2014/main" id="{4EDB547C-DD72-4EFB-9886-DCCACAF68444}"/>
            </a:ext>
          </a:extLst>
        </xdr:cNvPr>
        <xdr:cNvSpPr/>
      </xdr:nvSpPr>
      <xdr:spPr>
        <a:xfrm>
          <a:off x="8639175" y="1730552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34671</xdr:rowOff>
    </xdr:from>
    <xdr:to>
      <xdr:col>55</xdr:col>
      <xdr:colOff>0</xdr:colOff>
      <xdr:row>106</xdr:row>
      <xdr:rowOff>43053</xdr:rowOff>
    </xdr:to>
    <xdr:cxnSp macro="">
      <xdr:nvCxnSpPr>
        <xdr:cNvPr id="279" name="直線コネクタ 278">
          <a:extLst>
            <a:ext uri="{FF2B5EF4-FFF2-40B4-BE49-F238E27FC236}">
              <a16:creationId xmlns:a16="http://schemas.microsoft.com/office/drawing/2014/main" id="{6A58E1E6-B8D5-465A-ACB4-9F3828696615}"/>
            </a:ext>
          </a:extLst>
        </xdr:cNvPr>
        <xdr:cNvCxnSpPr/>
      </xdr:nvCxnSpPr>
      <xdr:spPr>
        <a:xfrm flipV="1">
          <a:off x="8686800" y="17347946"/>
          <a:ext cx="742950" cy="1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166370</xdr:rowOff>
    </xdr:from>
    <xdr:to>
      <xdr:col>46</xdr:col>
      <xdr:colOff>38100</xdr:colOff>
      <xdr:row>106</xdr:row>
      <xdr:rowOff>96520</xdr:rowOff>
    </xdr:to>
    <xdr:sp macro="" textlink="">
      <xdr:nvSpPr>
        <xdr:cNvPr id="280" name="楕円 279">
          <a:extLst>
            <a:ext uri="{FF2B5EF4-FFF2-40B4-BE49-F238E27FC236}">
              <a16:creationId xmlns:a16="http://schemas.microsoft.com/office/drawing/2014/main" id="{BDB2BE1E-FB12-4FD7-91F6-7F0107825271}"/>
            </a:ext>
          </a:extLst>
        </xdr:cNvPr>
        <xdr:cNvSpPr/>
      </xdr:nvSpPr>
      <xdr:spPr>
        <a:xfrm>
          <a:off x="7839075" y="173081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43053</xdr:rowOff>
    </xdr:from>
    <xdr:to>
      <xdr:col>50</xdr:col>
      <xdr:colOff>114300</xdr:colOff>
      <xdr:row>106</xdr:row>
      <xdr:rowOff>45720</xdr:rowOff>
    </xdr:to>
    <xdr:cxnSp macro="">
      <xdr:nvCxnSpPr>
        <xdr:cNvPr id="281" name="直線コネクタ 280">
          <a:extLst>
            <a:ext uri="{FF2B5EF4-FFF2-40B4-BE49-F238E27FC236}">
              <a16:creationId xmlns:a16="http://schemas.microsoft.com/office/drawing/2014/main" id="{2B561DB4-42A9-41C7-84DA-0E5B5BA8B680}"/>
            </a:ext>
          </a:extLst>
        </xdr:cNvPr>
        <xdr:cNvCxnSpPr/>
      </xdr:nvCxnSpPr>
      <xdr:spPr>
        <a:xfrm flipV="1">
          <a:off x="7886700" y="17362678"/>
          <a:ext cx="8001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4063</xdr:rowOff>
    </xdr:from>
    <xdr:to>
      <xdr:col>41</xdr:col>
      <xdr:colOff>101600</xdr:colOff>
      <xdr:row>106</xdr:row>
      <xdr:rowOff>105663</xdr:rowOff>
    </xdr:to>
    <xdr:sp macro="" textlink="">
      <xdr:nvSpPr>
        <xdr:cNvPr id="282" name="楕円 281">
          <a:extLst>
            <a:ext uri="{FF2B5EF4-FFF2-40B4-BE49-F238E27FC236}">
              <a16:creationId xmlns:a16="http://schemas.microsoft.com/office/drawing/2014/main" id="{44C3E5EE-2782-4144-85E7-6E496A99DCDE}"/>
            </a:ext>
          </a:extLst>
        </xdr:cNvPr>
        <xdr:cNvSpPr/>
      </xdr:nvSpPr>
      <xdr:spPr>
        <a:xfrm>
          <a:off x="7029450" y="173236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45720</xdr:rowOff>
    </xdr:from>
    <xdr:to>
      <xdr:col>45</xdr:col>
      <xdr:colOff>177800</xdr:colOff>
      <xdr:row>106</xdr:row>
      <xdr:rowOff>54863</xdr:rowOff>
    </xdr:to>
    <xdr:cxnSp macro="">
      <xdr:nvCxnSpPr>
        <xdr:cNvPr id="283" name="直線コネクタ 282">
          <a:extLst>
            <a:ext uri="{FF2B5EF4-FFF2-40B4-BE49-F238E27FC236}">
              <a16:creationId xmlns:a16="http://schemas.microsoft.com/office/drawing/2014/main" id="{65C0BB71-CA48-4F73-AD4C-40D03EBBDBB2}"/>
            </a:ext>
          </a:extLst>
        </xdr:cNvPr>
        <xdr:cNvCxnSpPr/>
      </xdr:nvCxnSpPr>
      <xdr:spPr>
        <a:xfrm flipV="1">
          <a:off x="7077075" y="17365345"/>
          <a:ext cx="809625"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12064</xdr:rowOff>
    </xdr:from>
    <xdr:to>
      <xdr:col>36</xdr:col>
      <xdr:colOff>165100</xdr:colOff>
      <xdr:row>106</xdr:row>
      <xdr:rowOff>113664</xdr:rowOff>
    </xdr:to>
    <xdr:sp macro="" textlink="">
      <xdr:nvSpPr>
        <xdr:cNvPr id="284" name="楕円 283">
          <a:extLst>
            <a:ext uri="{FF2B5EF4-FFF2-40B4-BE49-F238E27FC236}">
              <a16:creationId xmlns:a16="http://schemas.microsoft.com/office/drawing/2014/main" id="{B8D0A7F4-A9D7-4405-B18D-6ABB052AF924}"/>
            </a:ext>
          </a:extLst>
        </xdr:cNvPr>
        <xdr:cNvSpPr/>
      </xdr:nvSpPr>
      <xdr:spPr>
        <a:xfrm>
          <a:off x="6238875" y="173253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54863</xdr:rowOff>
    </xdr:from>
    <xdr:to>
      <xdr:col>41</xdr:col>
      <xdr:colOff>50800</xdr:colOff>
      <xdr:row>106</xdr:row>
      <xdr:rowOff>62864</xdr:rowOff>
    </xdr:to>
    <xdr:cxnSp macro="">
      <xdr:nvCxnSpPr>
        <xdr:cNvPr id="285" name="直線コネクタ 284">
          <a:extLst>
            <a:ext uri="{FF2B5EF4-FFF2-40B4-BE49-F238E27FC236}">
              <a16:creationId xmlns:a16="http://schemas.microsoft.com/office/drawing/2014/main" id="{92342D3F-C12E-48E1-96C3-A31601041B83}"/>
            </a:ext>
          </a:extLst>
        </xdr:cNvPr>
        <xdr:cNvCxnSpPr/>
      </xdr:nvCxnSpPr>
      <xdr:spPr>
        <a:xfrm flipV="1">
          <a:off x="6286500" y="17371313"/>
          <a:ext cx="790575" cy="1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71265</xdr:rowOff>
    </xdr:from>
    <xdr:ext cx="469744" cy="259045"/>
    <xdr:sp macro="" textlink="">
      <xdr:nvSpPr>
        <xdr:cNvPr id="286" name="n_1aveValue【市民会館】&#10;一人当たり面積">
          <a:extLst>
            <a:ext uri="{FF2B5EF4-FFF2-40B4-BE49-F238E27FC236}">
              <a16:creationId xmlns:a16="http://schemas.microsoft.com/office/drawing/2014/main" id="{FDDA9595-6689-42A9-A98C-042C68FE5B3E}"/>
            </a:ext>
          </a:extLst>
        </xdr:cNvPr>
        <xdr:cNvSpPr txBox="1"/>
      </xdr:nvSpPr>
      <xdr:spPr>
        <a:xfrm>
          <a:off x="8458277" y="17555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65167</xdr:rowOff>
    </xdr:from>
    <xdr:ext cx="469744" cy="259045"/>
    <xdr:sp macro="" textlink="">
      <xdr:nvSpPr>
        <xdr:cNvPr id="287" name="n_2aveValue【市民会館】&#10;一人当たり面積">
          <a:extLst>
            <a:ext uri="{FF2B5EF4-FFF2-40B4-BE49-F238E27FC236}">
              <a16:creationId xmlns:a16="http://schemas.microsoft.com/office/drawing/2014/main" id="{B5A4A07A-54E1-4142-AA29-3346AF1C0E02}"/>
            </a:ext>
          </a:extLst>
        </xdr:cNvPr>
        <xdr:cNvSpPr txBox="1"/>
      </xdr:nvSpPr>
      <xdr:spPr>
        <a:xfrm>
          <a:off x="7677227" y="17556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122317</xdr:rowOff>
    </xdr:from>
    <xdr:ext cx="469744" cy="259045"/>
    <xdr:sp macro="" textlink="">
      <xdr:nvSpPr>
        <xdr:cNvPr id="288" name="n_3aveValue【市民会館】&#10;一人当たり面積">
          <a:extLst>
            <a:ext uri="{FF2B5EF4-FFF2-40B4-BE49-F238E27FC236}">
              <a16:creationId xmlns:a16="http://schemas.microsoft.com/office/drawing/2014/main" id="{058EA715-58D6-4D7D-9BFE-ECF442A5E74C}"/>
            </a:ext>
          </a:extLst>
        </xdr:cNvPr>
        <xdr:cNvSpPr txBox="1"/>
      </xdr:nvSpPr>
      <xdr:spPr>
        <a:xfrm>
          <a:off x="6867602" y="17613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61358</xdr:rowOff>
    </xdr:from>
    <xdr:ext cx="469744" cy="259045"/>
    <xdr:sp macro="" textlink="">
      <xdr:nvSpPr>
        <xdr:cNvPr id="289" name="n_4aveValue【市民会館】&#10;一人当たり面積">
          <a:extLst>
            <a:ext uri="{FF2B5EF4-FFF2-40B4-BE49-F238E27FC236}">
              <a16:creationId xmlns:a16="http://schemas.microsoft.com/office/drawing/2014/main" id="{A9FB7471-FF97-4E0F-94CD-3531EBDA3520}"/>
            </a:ext>
          </a:extLst>
        </xdr:cNvPr>
        <xdr:cNvSpPr txBox="1"/>
      </xdr:nvSpPr>
      <xdr:spPr>
        <a:xfrm>
          <a:off x="6067502" y="17552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110380</xdr:rowOff>
    </xdr:from>
    <xdr:ext cx="469744" cy="259045"/>
    <xdr:sp macro="" textlink="">
      <xdr:nvSpPr>
        <xdr:cNvPr id="290" name="n_1mainValue【市民会館】&#10;一人当たり面積">
          <a:extLst>
            <a:ext uri="{FF2B5EF4-FFF2-40B4-BE49-F238E27FC236}">
              <a16:creationId xmlns:a16="http://schemas.microsoft.com/office/drawing/2014/main" id="{D1A604EE-AD98-45A9-9682-249520382E3F}"/>
            </a:ext>
          </a:extLst>
        </xdr:cNvPr>
        <xdr:cNvSpPr txBox="1"/>
      </xdr:nvSpPr>
      <xdr:spPr>
        <a:xfrm>
          <a:off x="8458277" y="17080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113047</xdr:rowOff>
    </xdr:from>
    <xdr:ext cx="469744" cy="259045"/>
    <xdr:sp macro="" textlink="">
      <xdr:nvSpPr>
        <xdr:cNvPr id="291" name="n_2mainValue【市民会館】&#10;一人当たり面積">
          <a:extLst>
            <a:ext uri="{FF2B5EF4-FFF2-40B4-BE49-F238E27FC236}">
              <a16:creationId xmlns:a16="http://schemas.microsoft.com/office/drawing/2014/main" id="{69F93999-A75F-4E8C-9AC2-BAECE9C6B765}"/>
            </a:ext>
          </a:extLst>
        </xdr:cNvPr>
        <xdr:cNvSpPr txBox="1"/>
      </xdr:nvSpPr>
      <xdr:spPr>
        <a:xfrm>
          <a:off x="7677227"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122190</xdr:rowOff>
    </xdr:from>
    <xdr:ext cx="469744" cy="259045"/>
    <xdr:sp macro="" textlink="">
      <xdr:nvSpPr>
        <xdr:cNvPr id="292" name="n_3mainValue【市民会館】&#10;一人当たり面積">
          <a:extLst>
            <a:ext uri="{FF2B5EF4-FFF2-40B4-BE49-F238E27FC236}">
              <a16:creationId xmlns:a16="http://schemas.microsoft.com/office/drawing/2014/main" id="{AD95D2E4-9B24-4670-81FF-3979011FD6C0}"/>
            </a:ext>
          </a:extLst>
        </xdr:cNvPr>
        <xdr:cNvSpPr txBox="1"/>
      </xdr:nvSpPr>
      <xdr:spPr>
        <a:xfrm>
          <a:off x="6867602" y="17098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130191</xdr:rowOff>
    </xdr:from>
    <xdr:ext cx="469744" cy="259045"/>
    <xdr:sp macro="" textlink="">
      <xdr:nvSpPr>
        <xdr:cNvPr id="293" name="n_4mainValue【市民会館】&#10;一人当たり面積">
          <a:extLst>
            <a:ext uri="{FF2B5EF4-FFF2-40B4-BE49-F238E27FC236}">
              <a16:creationId xmlns:a16="http://schemas.microsoft.com/office/drawing/2014/main" id="{319A97DE-19CC-4336-99A6-A2C1EFC024D3}"/>
            </a:ext>
          </a:extLst>
        </xdr:cNvPr>
        <xdr:cNvSpPr txBox="1"/>
      </xdr:nvSpPr>
      <xdr:spPr>
        <a:xfrm>
          <a:off x="6067502" y="1710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13E1BB14-4D33-495D-8A73-B0622A7F2F51}"/>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FC52E4E9-E883-447E-B82D-4EA9023E666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0785EF7E-EAA7-41AF-8F9E-04FBB8B8C47B}"/>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890F137A-9CF2-4292-8446-15FDD55F71A6}"/>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02D286A8-7109-4B54-9720-252D80BD925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25C4A704-C483-409F-83CC-5BFF1055A9A8}"/>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4E57B505-5DB1-4237-ADD9-440452B0686E}"/>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546D375E-755A-4303-BB68-97EAA3F76A9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43EB4081-CBD6-4AFB-9D25-8D9630A851D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80D1F3C1-E8FA-450F-B180-A7127307923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37EE131B-9573-43D7-826E-64C106A0812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5" name="直線コネクタ 304">
          <a:extLst>
            <a:ext uri="{FF2B5EF4-FFF2-40B4-BE49-F238E27FC236}">
              <a16:creationId xmlns:a16="http://schemas.microsoft.com/office/drawing/2014/main" id="{D62C0275-166F-488D-B0B2-FA9CCD8353FD}"/>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6" name="テキスト ボックス 305">
          <a:extLst>
            <a:ext uri="{FF2B5EF4-FFF2-40B4-BE49-F238E27FC236}">
              <a16:creationId xmlns:a16="http://schemas.microsoft.com/office/drawing/2014/main" id="{3DD010C2-1E46-411B-A15D-622D859650E5}"/>
            </a:ext>
          </a:extLst>
        </xdr:cNvPr>
        <xdr:cNvSpPr txBox="1"/>
      </xdr:nvSpPr>
      <xdr:spPr>
        <a:xfrm>
          <a:off x="10845966"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07" name="直線コネクタ 306">
          <a:extLst>
            <a:ext uri="{FF2B5EF4-FFF2-40B4-BE49-F238E27FC236}">
              <a16:creationId xmlns:a16="http://schemas.microsoft.com/office/drawing/2014/main" id="{C365D155-7C3A-4F03-99B3-248D95D29FBF}"/>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08" name="テキスト ボックス 307">
          <a:extLst>
            <a:ext uri="{FF2B5EF4-FFF2-40B4-BE49-F238E27FC236}">
              <a16:creationId xmlns:a16="http://schemas.microsoft.com/office/drawing/2014/main" id="{38D9DFDB-4209-45AF-BD09-27D9632C365A}"/>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09" name="直線コネクタ 308">
          <a:extLst>
            <a:ext uri="{FF2B5EF4-FFF2-40B4-BE49-F238E27FC236}">
              <a16:creationId xmlns:a16="http://schemas.microsoft.com/office/drawing/2014/main" id="{E1EEDEB1-A1C6-4580-873E-29317654792D}"/>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10" name="テキスト ボックス 309">
          <a:extLst>
            <a:ext uri="{FF2B5EF4-FFF2-40B4-BE49-F238E27FC236}">
              <a16:creationId xmlns:a16="http://schemas.microsoft.com/office/drawing/2014/main" id="{AA24D020-0664-4C0C-AE8C-F9E1808202B4}"/>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11" name="直線コネクタ 310">
          <a:extLst>
            <a:ext uri="{FF2B5EF4-FFF2-40B4-BE49-F238E27FC236}">
              <a16:creationId xmlns:a16="http://schemas.microsoft.com/office/drawing/2014/main" id="{47D4C4A8-820D-48A6-9623-B15107132BE6}"/>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2" name="テキスト ボックス 311">
          <a:extLst>
            <a:ext uri="{FF2B5EF4-FFF2-40B4-BE49-F238E27FC236}">
              <a16:creationId xmlns:a16="http://schemas.microsoft.com/office/drawing/2014/main" id="{105A2F90-5D41-4C83-9150-311A881AB772}"/>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82BE2ADB-20D9-4652-8DAC-D874460CE4B9}"/>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4" name="テキスト ボックス 313">
          <a:extLst>
            <a:ext uri="{FF2B5EF4-FFF2-40B4-BE49-F238E27FC236}">
              <a16:creationId xmlns:a16="http://schemas.microsoft.com/office/drawing/2014/main" id="{333B5A46-9D1E-4F1D-BF6D-22075F8EF9A0}"/>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CC8FCFC6-5177-40CF-9763-73CACF47703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140208</xdr:rowOff>
    </xdr:from>
    <xdr:to>
      <xdr:col>85</xdr:col>
      <xdr:colOff>126364</xdr:colOff>
      <xdr:row>41</xdr:row>
      <xdr:rowOff>140208</xdr:rowOff>
    </xdr:to>
    <xdr:cxnSp macro="">
      <xdr:nvCxnSpPr>
        <xdr:cNvPr id="316" name="直線コネクタ 315">
          <a:extLst>
            <a:ext uri="{FF2B5EF4-FFF2-40B4-BE49-F238E27FC236}">
              <a16:creationId xmlns:a16="http://schemas.microsoft.com/office/drawing/2014/main" id="{74A675B5-125C-402C-ACAD-C64CEBFE818D}"/>
            </a:ext>
          </a:extLst>
        </xdr:cNvPr>
        <xdr:cNvCxnSpPr/>
      </xdr:nvCxnSpPr>
      <xdr:spPr>
        <a:xfrm flipV="1">
          <a:off x="14696439" y="5496433"/>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144035</xdr:rowOff>
    </xdr:from>
    <xdr:ext cx="405111" cy="259045"/>
    <xdr:sp macro="" textlink="">
      <xdr:nvSpPr>
        <xdr:cNvPr id="317" name="【一般廃棄物処理施設】&#10;有形固定資産減価償却率最小値テキスト">
          <a:extLst>
            <a:ext uri="{FF2B5EF4-FFF2-40B4-BE49-F238E27FC236}">
              <a16:creationId xmlns:a16="http://schemas.microsoft.com/office/drawing/2014/main" id="{3DDFACF3-8307-46F6-AF5F-8C4EBAF08BDD}"/>
            </a:ext>
          </a:extLst>
        </xdr:cNvPr>
        <xdr:cNvSpPr txBox="1"/>
      </xdr:nvSpPr>
      <xdr:spPr>
        <a:xfrm>
          <a:off x="14735175" y="6789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140208</xdr:rowOff>
    </xdr:from>
    <xdr:to>
      <xdr:col>86</xdr:col>
      <xdr:colOff>25400</xdr:colOff>
      <xdr:row>41</xdr:row>
      <xdr:rowOff>140208</xdr:rowOff>
    </xdr:to>
    <xdr:cxnSp macro="">
      <xdr:nvCxnSpPr>
        <xdr:cNvPr id="318" name="直線コネクタ 317">
          <a:extLst>
            <a:ext uri="{FF2B5EF4-FFF2-40B4-BE49-F238E27FC236}">
              <a16:creationId xmlns:a16="http://schemas.microsoft.com/office/drawing/2014/main" id="{9A5B07C3-BD81-4955-85BF-2F85FBA08114}"/>
            </a:ext>
          </a:extLst>
        </xdr:cNvPr>
        <xdr:cNvCxnSpPr/>
      </xdr:nvCxnSpPr>
      <xdr:spPr>
        <a:xfrm>
          <a:off x="14611350" y="67918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86885</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DD8A2F7D-3DE3-472B-A27C-254A416B37E3}"/>
            </a:ext>
          </a:extLst>
        </xdr:cNvPr>
        <xdr:cNvSpPr txBox="1"/>
      </xdr:nvSpPr>
      <xdr:spPr>
        <a:xfrm>
          <a:off x="14735175" y="5274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140208</xdr:rowOff>
    </xdr:from>
    <xdr:to>
      <xdr:col>86</xdr:col>
      <xdr:colOff>25400</xdr:colOff>
      <xdr:row>33</xdr:row>
      <xdr:rowOff>140208</xdr:rowOff>
    </xdr:to>
    <xdr:cxnSp macro="">
      <xdr:nvCxnSpPr>
        <xdr:cNvPr id="320" name="直線コネクタ 319">
          <a:extLst>
            <a:ext uri="{FF2B5EF4-FFF2-40B4-BE49-F238E27FC236}">
              <a16:creationId xmlns:a16="http://schemas.microsoft.com/office/drawing/2014/main" id="{65A615BA-C5CA-4362-A75B-5A7321F9E627}"/>
            </a:ext>
          </a:extLst>
        </xdr:cNvPr>
        <xdr:cNvCxnSpPr/>
      </xdr:nvCxnSpPr>
      <xdr:spPr>
        <a:xfrm>
          <a:off x="14611350" y="549643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109999</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3769F5AF-7054-41ED-B674-625D306C8FC9}"/>
            </a:ext>
          </a:extLst>
        </xdr:cNvPr>
        <xdr:cNvSpPr txBox="1"/>
      </xdr:nvSpPr>
      <xdr:spPr>
        <a:xfrm>
          <a:off x="14735175" y="594564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322" name="フローチャート: 判断 321">
          <a:extLst>
            <a:ext uri="{FF2B5EF4-FFF2-40B4-BE49-F238E27FC236}">
              <a16:creationId xmlns:a16="http://schemas.microsoft.com/office/drawing/2014/main" id="{D53A50F8-318A-423B-BB97-EC3FF70B7351}"/>
            </a:ext>
          </a:extLst>
        </xdr:cNvPr>
        <xdr:cNvSpPr/>
      </xdr:nvSpPr>
      <xdr:spPr>
        <a:xfrm>
          <a:off x="14649450" y="608469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50546</xdr:rowOff>
    </xdr:from>
    <xdr:to>
      <xdr:col>81</xdr:col>
      <xdr:colOff>101600</xdr:colOff>
      <xdr:row>37</xdr:row>
      <xdr:rowOff>152146</xdr:rowOff>
    </xdr:to>
    <xdr:sp macro="" textlink="">
      <xdr:nvSpPr>
        <xdr:cNvPr id="323" name="フローチャート: 判断 322">
          <a:extLst>
            <a:ext uri="{FF2B5EF4-FFF2-40B4-BE49-F238E27FC236}">
              <a16:creationId xmlns:a16="http://schemas.microsoft.com/office/drawing/2014/main" id="{201580FA-0518-4A29-BDE1-C26E17EE62D4}"/>
            </a:ext>
          </a:extLst>
        </xdr:cNvPr>
        <xdr:cNvSpPr/>
      </xdr:nvSpPr>
      <xdr:spPr>
        <a:xfrm>
          <a:off x="13887450" y="604812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96266</xdr:rowOff>
    </xdr:from>
    <xdr:to>
      <xdr:col>76</xdr:col>
      <xdr:colOff>165100</xdr:colOff>
      <xdr:row>38</xdr:row>
      <xdr:rowOff>26415</xdr:rowOff>
    </xdr:to>
    <xdr:sp macro="" textlink="">
      <xdr:nvSpPr>
        <xdr:cNvPr id="324" name="フローチャート: 判断 323">
          <a:extLst>
            <a:ext uri="{FF2B5EF4-FFF2-40B4-BE49-F238E27FC236}">
              <a16:creationId xmlns:a16="http://schemas.microsoft.com/office/drawing/2014/main" id="{F62921AB-FC77-497C-98EE-CBEE823C8546}"/>
            </a:ext>
          </a:extLst>
        </xdr:cNvPr>
        <xdr:cNvSpPr/>
      </xdr:nvSpPr>
      <xdr:spPr>
        <a:xfrm>
          <a:off x="13096875" y="6097016"/>
          <a:ext cx="9525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45974</xdr:rowOff>
    </xdr:from>
    <xdr:to>
      <xdr:col>72</xdr:col>
      <xdr:colOff>38100</xdr:colOff>
      <xdr:row>37</xdr:row>
      <xdr:rowOff>147574</xdr:rowOff>
    </xdr:to>
    <xdr:sp macro="" textlink="">
      <xdr:nvSpPr>
        <xdr:cNvPr id="325" name="フローチャート: 判断 324">
          <a:extLst>
            <a:ext uri="{FF2B5EF4-FFF2-40B4-BE49-F238E27FC236}">
              <a16:creationId xmlns:a16="http://schemas.microsoft.com/office/drawing/2014/main" id="{2E793F58-C5C0-4827-ABB2-F649CB01D50B}"/>
            </a:ext>
          </a:extLst>
        </xdr:cNvPr>
        <xdr:cNvSpPr/>
      </xdr:nvSpPr>
      <xdr:spPr>
        <a:xfrm>
          <a:off x="12296775" y="60498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84836</xdr:rowOff>
    </xdr:from>
    <xdr:to>
      <xdr:col>67</xdr:col>
      <xdr:colOff>101600</xdr:colOff>
      <xdr:row>39</xdr:row>
      <xdr:rowOff>14986</xdr:rowOff>
    </xdr:to>
    <xdr:sp macro="" textlink="">
      <xdr:nvSpPr>
        <xdr:cNvPr id="326" name="フローチャート: 判断 325">
          <a:extLst>
            <a:ext uri="{FF2B5EF4-FFF2-40B4-BE49-F238E27FC236}">
              <a16:creationId xmlns:a16="http://schemas.microsoft.com/office/drawing/2014/main" id="{9EC778AB-7F34-43E4-9D1D-59E8431DD65A}"/>
            </a:ext>
          </a:extLst>
        </xdr:cNvPr>
        <xdr:cNvSpPr/>
      </xdr:nvSpPr>
      <xdr:spPr>
        <a:xfrm>
          <a:off x="11487150" y="6250686"/>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0E684825-F464-4148-8486-0B1957A0BD4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2A5E462A-1B76-4965-ACF2-43FAAF618D0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F97870A7-EF7A-41C8-8994-05E488D6BD31}"/>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4A93B91B-CCEE-4AEF-B959-2DF47B5F1BA9}"/>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6F127935-D4FB-4DBE-BA6C-BABD78FCB297}"/>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100838</xdr:rowOff>
    </xdr:from>
    <xdr:to>
      <xdr:col>85</xdr:col>
      <xdr:colOff>177800</xdr:colOff>
      <xdr:row>39</xdr:row>
      <xdr:rowOff>30988</xdr:rowOff>
    </xdr:to>
    <xdr:sp macro="" textlink="">
      <xdr:nvSpPr>
        <xdr:cNvPr id="332" name="楕円 331">
          <a:extLst>
            <a:ext uri="{FF2B5EF4-FFF2-40B4-BE49-F238E27FC236}">
              <a16:creationId xmlns:a16="http://schemas.microsoft.com/office/drawing/2014/main" id="{1788811E-8BC8-4E0A-BED3-E4B4FA490A1F}"/>
            </a:ext>
          </a:extLst>
        </xdr:cNvPr>
        <xdr:cNvSpPr/>
      </xdr:nvSpPr>
      <xdr:spPr>
        <a:xfrm>
          <a:off x="14649450" y="626668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79265</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F3ED7D17-276F-40E9-A55B-20980A46ED19}"/>
            </a:ext>
          </a:extLst>
        </xdr:cNvPr>
        <xdr:cNvSpPr txBox="1"/>
      </xdr:nvSpPr>
      <xdr:spPr>
        <a:xfrm>
          <a:off x="14735175" y="6241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41402</xdr:rowOff>
    </xdr:from>
    <xdr:to>
      <xdr:col>81</xdr:col>
      <xdr:colOff>101600</xdr:colOff>
      <xdr:row>38</xdr:row>
      <xdr:rowOff>143002</xdr:rowOff>
    </xdr:to>
    <xdr:sp macro="" textlink="">
      <xdr:nvSpPr>
        <xdr:cNvPr id="334" name="楕円 333">
          <a:extLst>
            <a:ext uri="{FF2B5EF4-FFF2-40B4-BE49-F238E27FC236}">
              <a16:creationId xmlns:a16="http://schemas.microsoft.com/office/drawing/2014/main" id="{5F64F57D-1EDD-4ED3-87FD-CC872526B784}"/>
            </a:ext>
          </a:extLst>
        </xdr:cNvPr>
        <xdr:cNvSpPr/>
      </xdr:nvSpPr>
      <xdr:spPr>
        <a:xfrm>
          <a:off x="13887450" y="620725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92202</xdr:rowOff>
    </xdr:from>
    <xdr:to>
      <xdr:col>85</xdr:col>
      <xdr:colOff>127000</xdr:colOff>
      <xdr:row>38</xdr:row>
      <xdr:rowOff>151638</xdr:rowOff>
    </xdr:to>
    <xdr:cxnSp macro="">
      <xdr:nvCxnSpPr>
        <xdr:cNvPr id="335" name="直線コネクタ 334">
          <a:extLst>
            <a:ext uri="{FF2B5EF4-FFF2-40B4-BE49-F238E27FC236}">
              <a16:creationId xmlns:a16="http://schemas.microsoft.com/office/drawing/2014/main" id="{1FDD4EDC-06EC-4937-8D60-83D43576696C}"/>
            </a:ext>
          </a:extLst>
        </xdr:cNvPr>
        <xdr:cNvCxnSpPr/>
      </xdr:nvCxnSpPr>
      <xdr:spPr>
        <a:xfrm>
          <a:off x="13935075" y="6254877"/>
          <a:ext cx="762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153416</xdr:rowOff>
    </xdr:from>
    <xdr:to>
      <xdr:col>76</xdr:col>
      <xdr:colOff>165100</xdr:colOff>
      <xdr:row>38</xdr:row>
      <xdr:rowOff>83565</xdr:rowOff>
    </xdr:to>
    <xdr:sp macro="" textlink="">
      <xdr:nvSpPr>
        <xdr:cNvPr id="336" name="楕円 335">
          <a:extLst>
            <a:ext uri="{FF2B5EF4-FFF2-40B4-BE49-F238E27FC236}">
              <a16:creationId xmlns:a16="http://schemas.microsoft.com/office/drawing/2014/main" id="{8F33C7A1-16D0-4025-85DB-28507A46E846}"/>
            </a:ext>
          </a:extLst>
        </xdr:cNvPr>
        <xdr:cNvSpPr/>
      </xdr:nvSpPr>
      <xdr:spPr>
        <a:xfrm>
          <a:off x="13096875" y="6154166"/>
          <a:ext cx="9525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32766</xdr:rowOff>
    </xdr:from>
    <xdr:to>
      <xdr:col>81</xdr:col>
      <xdr:colOff>50800</xdr:colOff>
      <xdr:row>38</xdr:row>
      <xdr:rowOff>92202</xdr:rowOff>
    </xdr:to>
    <xdr:cxnSp macro="">
      <xdr:nvCxnSpPr>
        <xdr:cNvPr id="337" name="直線コネクタ 336">
          <a:extLst>
            <a:ext uri="{FF2B5EF4-FFF2-40B4-BE49-F238E27FC236}">
              <a16:creationId xmlns:a16="http://schemas.microsoft.com/office/drawing/2014/main" id="{E3734878-2DB6-4E5C-9426-30C9C081F51C}"/>
            </a:ext>
          </a:extLst>
        </xdr:cNvPr>
        <xdr:cNvCxnSpPr/>
      </xdr:nvCxnSpPr>
      <xdr:spPr>
        <a:xfrm>
          <a:off x="13144500" y="6192266"/>
          <a:ext cx="790575" cy="6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91694</xdr:rowOff>
    </xdr:from>
    <xdr:to>
      <xdr:col>72</xdr:col>
      <xdr:colOff>38100</xdr:colOff>
      <xdr:row>38</xdr:row>
      <xdr:rowOff>21844</xdr:rowOff>
    </xdr:to>
    <xdr:sp macro="" textlink="">
      <xdr:nvSpPr>
        <xdr:cNvPr id="338" name="楕円 337">
          <a:extLst>
            <a:ext uri="{FF2B5EF4-FFF2-40B4-BE49-F238E27FC236}">
              <a16:creationId xmlns:a16="http://schemas.microsoft.com/office/drawing/2014/main" id="{C4D16326-7338-4A5C-AF53-9D03C5A6908D}"/>
            </a:ext>
          </a:extLst>
        </xdr:cNvPr>
        <xdr:cNvSpPr/>
      </xdr:nvSpPr>
      <xdr:spPr>
        <a:xfrm>
          <a:off x="12296775" y="60892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142494</xdr:rowOff>
    </xdr:from>
    <xdr:to>
      <xdr:col>76</xdr:col>
      <xdr:colOff>114300</xdr:colOff>
      <xdr:row>38</xdr:row>
      <xdr:rowOff>32766</xdr:rowOff>
    </xdr:to>
    <xdr:cxnSp macro="">
      <xdr:nvCxnSpPr>
        <xdr:cNvPr id="339" name="直線コネクタ 338">
          <a:extLst>
            <a:ext uri="{FF2B5EF4-FFF2-40B4-BE49-F238E27FC236}">
              <a16:creationId xmlns:a16="http://schemas.microsoft.com/office/drawing/2014/main" id="{7A043CA9-D3CA-47D3-AB89-644092F3D0DD}"/>
            </a:ext>
          </a:extLst>
        </xdr:cNvPr>
        <xdr:cNvCxnSpPr/>
      </xdr:nvCxnSpPr>
      <xdr:spPr>
        <a:xfrm>
          <a:off x="12344400" y="6146419"/>
          <a:ext cx="800100" cy="45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29972</xdr:rowOff>
    </xdr:from>
    <xdr:to>
      <xdr:col>67</xdr:col>
      <xdr:colOff>101600</xdr:colOff>
      <xdr:row>37</xdr:row>
      <xdr:rowOff>131572</xdr:rowOff>
    </xdr:to>
    <xdr:sp macro="" textlink="">
      <xdr:nvSpPr>
        <xdr:cNvPr id="340" name="楕円 339">
          <a:extLst>
            <a:ext uri="{FF2B5EF4-FFF2-40B4-BE49-F238E27FC236}">
              <a16:creationId xmlns:a16="http://schemas.microsoft.com/office/drawing/2014/main" id="{238C9F77-FACF-4540-B9B7-5286B1C93DB7}"/>
            </a:ext>
          </a:extLst>
        </xdr:cNvPr>
        <xdr:cNvSpPr/>
      </xdr:nvSpPr>
      <xdr:spPr>
        <a:xfrm>
          <a:off x="11487150" y="602754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80772</xdr:rowOff>
    </xdr:from>
    <xdr:to>
      <xdr:col>71</xdr:col>
      <xdr:colOff>177800</xdr:colOff>
      <xdr:row>37</xdr:row>
      <xdr:rowOff>142494</xdr:rowOff>
    </xdr:to>
    <xdr:cxnSp macro="">
      <xdr:nvCxnSpPr>
        <xdr:cNvPr id="341" name="直線コネクタ 340">
          <a:extLst>
            <a:ext uri="{FF2B5EF4-FFF2-40B4-BE49-F238E27FC236}">
              <a16:creationId xmlns:a16="http://schemas.microsoft.com/office/drawing/2014/main" id="{755FAEE5-0230-4AB5-8C70-5A1125C3DF6F}"/>
            </a:ext>
          </a:extLst>
        </xdr:cNvPr>
        <xdr:cNvCxnSpPr/>
      </xdr:nvCxnSpPr>
      <xdr:spPr>
        <a:xfrm>
          <a:off x="11534775" y="6084697"/>
          <a:ext cx="809625"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168673</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92B1935D-941C-4726-9413-501B00EE47DE}"/>
            </a:ext>
          </a:extLst>
        </xdr:cNvPr>
        <xdr:cNvSpPr txBox="1"/>
      </xdr:nvSpPr>
      <xdr:spPr>
        <a:xfrm>
          <a:off x="13745219" y="5836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42943</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ED23B5F1-562B-4F8D-BE7A-E47C870A1473}"/>
            </a:ext>
          </a:extLst>
        </xdr:cNvPr>
        <xdr:cNvSpPr txBox="1"/>
      </xdr:nvSpPr>
      <xdr:spPr>
        <a:xfrm>
          <a:off x="12964169" y="5884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164101</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7B2C011A-6C6F-4212-8209-4C731EA72B8C}"/>
            </a:ext>
          </a:extLst>
        </xdr:cNvPr>
        <xdr:cNvSpPr txBox="1"/>
      </xdr:nvSpPr>
      <xdr:spPr>
        <a:xfrm>
          <a:off x="12164069" y="5837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6113</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40D81A65-8368-42F9-9A3E-A01F4CFC22F4}"/>
            </a:ext>
          </a:extLst>
        </xdr:cNvPr>
        <xdr:cNvSpPr txBox="1"/>
      </xdr:nvSpPr>
      <xdr:spPr>
        <a:xfrm>
          <a:off x="11354444" y="6333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134129</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A7786DEF-F606-45EE-971B-893AC7C7FC9F}"/>
            </a:ext>
          </a:extLst>
        </xdr:cNvPr>
        <xdr:cNvSpPr txBox="1"/>
      </xdr:nvSpPr>
      <xdr:spPr>
        <a:xfrm>
          <a:off x="13745219" y="629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74693</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E95F2D41-D02C-4346-9CFE-9AAB6D6E748E}"/>
            </a:ext>
          </a:extLst>
        </xdr:cNvPr>
        <xdr:cNvSpPr txBox="1"/>
      </xdr:nvSpPr>
      <xdr:spPr>
        <a:xfrm>
          <a:off x="12964169" y="6237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12971</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A087B8E0-82D4-4C1E-99B7-366B59F421F9}"/>
            </a:ext>
          </a:extLst>
        </xdr:cNvPr>
        <xdr:cNvSpPr txBox="1"/>
      </xdr:nvSpPr>
      <xdr:spPr>
        <a:xfrm>
          <a:off x="12164069" y="617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148099</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03D5FD86-C161-467B-8A49-1AAD2F34A26E}"/>
            </a:ext>
          </a:extLst>
        </xdr:cNvPr>
        <xdr:cNvSpPr txBox="1"/>
      </xdr:nvSpPr>
      <xdr:spPr>
        <a:xfrm>
          <a:off x="11354444" y="5821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39C3C598-4656-4C9D-9E27-5A16BE13944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60C9DFB1-8610-44A4-9406-2948EB1DAB0F}"/>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2F09B1DD-2F46-4078-80D7-0E09AFF9F06F}"/>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E5619D05-6F0F-497E-96BF-B3D478E9882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B2F4F3E0-AD1F-4FA5-8B9B-AB197EE738D9}"/>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1D28D90A-40F7-4524-B686-C4A95AE65F1D}"/>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6CF0D848-2F62-40E7-A857-9683BDBAA2ED}"/>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87FD8325-98E2-4BBA-8E9B-3FAF33B0368C}"/>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562E2AAE-D8E6-45E1-AC51-20E4740FB1EA}"/>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D3449D55-D33C-4A55-B1C1-E10679A5B860}"/>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0" name="直線コネクタ 359">
          <a:extLst>
            <a:ext uri="{FF2B5EF4-FFF2-40B4-BE49-F238E27FC236}">
              <a16:creationId xmlns:a16="http://schemas.microsoft.com/office/drawing/2014/main" id="{9BCA6AD1-3C3E-4CA0-9A36-E523250495B4}"/>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1" name="テキスト ボックス 360">
          <a:extLst>
            <a:ext uri="{FF2B5EF4-FFF2-40B4-BE49-F238E27FC236}">
              <a16:creationId xmlns:a16="http://schemas.microsoft.com/office/drawing/2014/main" id="{C3869B8F-0E62-4759-B6D6-5A151994ABE4}"/>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2" name="直線コネクタ 361">
          <a:extLst>
            <a:ext uri="{FF2B5EF4-FFF2-40B4-BE49-F238E27FC236}">
              <a16:creationId xmlns:a16="http://schemas.microsoft.com/office/drawing/2014/main" id="{12AA073B-55E8-4B53-8943-B21EF36D3250}"/>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3" name="テキスト ボックス 362">
          <a:extLst>
            <a:ext uri="{FF2B5EF4-FFF2-40B4-BE49-F238E27FC236}">
              <a16:creationId xmlns:a16="http://schemas.microsoft.com/office/drawing/2014/main" id="{DD8706B6-EAC8-4808-9813-8346DC7E6CB9}"/>
            </a:ext>
          </a:extLst>
        </xdr:cNvPr>
        <xdr:cNvSpPr txBox="1"/>
      </xdr:nvSpPr>
      <xdr:spPr>
        <a:xfrm>
          <a:off x="15936806" y="63506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4" name="直線コネクタ 363">
          <a:extLst>
            <a:ext uri="{FF2B5EF4-FFF2-40B4-BE49-F238E27FC236}">
              <a16:creationId xmlns:a16="http://schemas.microsoft.com/office/drawing/2014/main" id="{35E58A92-675B-43A6-9D3E-D628A0FFCC44}"/>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5" name="テキスト ボックス 364">
          <a:extLst>
            <a:ext uri="{FF2B5EF4-FFF2-40B4-BE49-F238E27FC236}">
              <a16:creationId xmlns:a16="http://schemas.microsoft.com/office/drawing/2014/main" id="{E9A0738F-DACB-45AE-8C85-D52078F786F3}"/>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6" name="直線コネクタ 365">
          <a:extLst>
            <a:ext uri="{FF2B5EF4-FFF2-40B4-BE49-F238E27FC236}">
              <a16:creationId xmlns:a16="http://schemas.microsoft.com/office/drawing/2014/main" id="{FC95DF25-FE39-4F96-B6D3-2F7DB760A0C8}"/>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7" name="テキスト ボックス 366">
          <a:extLst>
            <a:ext uri="{FF2B5EF4-FFF2-40B4-BE49-F238E27FC236}">
              <a16:creationId xmlns:a16="http://schemas.microsoft.com/office/drawing/2014/main" id="{534063C6-9160-48D7-BAFF-4DC33C680D20}"/>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68" name="直線コネクタ 367">
          <a:extLst>
            <a:ext uri="{FF2B5EF4-FFF2-40B4-BE49-F238E27FC236}">
              <a16:creationId xmlns:a16="http://schemas.microsoft.com/office/drawing/2014/main" id="{2E97777A-98B0-45CE-B518-4E733A394675}"/>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69" name="テキスト ボックス 368">
          <a:extLst>
            <a:ext uri="{FF2B5EF4-FFF2-40B4-BE49-F238E27FC236}">
              <a16:creationId xmlns:a16="http://schemas.microsoft.com/office/drawing/2014/main" id="{0EAC09C4-DD68-4D57-A9B0-515156CE78C4}"/>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0" name="直線コネクタ 369">
          <a:extLst>
            <a:ext uri="{FF2B5EF4-FFF2-40B4-BE49-F238E27FC236}">
              <a16:creationId xmlns:a16="http://schemas.microsoft.com/office/drawing/2014/main" id="{20E2364D-8175-4F23-A128-0E507830DF64}"/>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1" name="テキスト ボックス 370">
          <a:extLst>
            <a:ext uri="{FF2B5EF4-FFF2-40B4-BE49-F238E27FC236}">
              <a16:creationId xmlns:a16="http://schemas.microsoft.com/office/drawing/2014/main" id="{7B952379-F17E-4F9A-82D5-E066EA5D5600}"/>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2" name="【一般廃棄物処理施設】&#10;一人当たり有形固定資産（償却資産）額グラフ枠">
          <a:extLst>
            <a:ext uri="{FF2B5EF4-FFF2-40B4-BE49-F238E27FC236}">
              <a16:creationId xmlns:a16="http://schemas.microsoft.com/office/drawing/2014/main" id="{49B16D1A-1910-4CD2-AC7F-98AF02E5DC82}"/>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165844</xdr:rowOff>
    </xdr:from>
    <xdr:to>
      <xdr:col>116</xdr:col>
      <xdr:colOff>62864</xdr:colOff>
      <xdr:row>42</xdr:row>
      <xdr:rowOff>37860</xdr:rowOff>
    </xdr:to>
    <xdr:cxnSp macro="">
      <xdr:nvCxnSpPr>
        <xdr:cNvPr id="373" name="直線コネクタ 372">
          <a:extLst>
            <a:ext uri="{FF2B5EF4-FFF2-40B4-BE49-F238E27FC236}">
              <a16:creationId xmlns:a16="http://schemas.microsoft.com/office/drawing/2014/main" id="{2685ED75-1C9D-4AA0-8B51-6F56413A2AD8}"/>
            </a:ext>
          </a:extLst>
        </xdr:cNvPr>
        <xdr:cNvCxnSpPr/>
      </xdr:nvCxnSpPr>
      <xdr:spPr>
        <a:xfrm flipV="1">
          <a:off x="19954239" y="5353794"/>
          <a:ext cx="0" cy="149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41687</xdr:rowOff>
    </xdr:from>
    <xdr:ext cx="378565" cy="259045"/>
    <xdr:sp macro="" textlink="">
      <xdr:nvSpPr>
        <xdr:cNvPr id="374" name="【一般廃棄物処理施設】&#10;一人当たり有形固定資産（償却資産）額最小値テキスト">
          <a:extLst>
            <a:ext uri="{FF2B5EF4-FFF2-40B4-BE49-F238E27FC236}">
              <a16:creationId xmlns:a16="http://schemas.microsoft.com/office/drawing/2014/main" id="{886D0656-8A0A-4808-B897-CB23716801F4}"/>
            </a:ext>
          </a:extLst>
        </xdr:cNvPr>
        <xdr:cNvSpPr txBox="1"/>
      </xdr:nvSpPr>
      <xdr:spPr>
        <a:xfrm>
          <a:off x="19992975" y="68552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37860</xdr:rowOff>
    </xdr:from>
    <xdr:to>
      <xdr:col>116</xdr:col>
      <xdr:colOff>152400</xdr:colOff>
      <xdr:row>42</xdr:row>
      <xdr:rowOff>37860</xdr:rowOff>
    </xdr:to>
    <xdr:cxnSp macro="">
      <xdr:nvCxnSpPr>
        <xdr:cNvPr id="375" name="直線コネクタ 374">
          <a:extLst>
            <a:ext uri="{FF2B5EF4-FFF2-40B4-BE49-F238E27FC236}">
              <a16:creationId xmlns:a16="http://schemas.microsoft.com/office/drawing/2014/main" id="{F10C0010-5571-4499-BC1F-BEF1F1359523}"/>
            </a:ext>
          </a:extLst>
        </xdr:cNvPr>
        <xdr:cNvCxnSpPr/>
      </xdr:nvCxnSpPr>
      <xdr:spPr>
        <a:xfrm>
          <a:off x="19878675" y="68482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112521</xdr:rowOff>
    </xdr:from>
    <xdr:ext cx="599010" cy="259045"/>
    <xdr:sp macro="" textlink="">
      <xdr:nvSpPr>
        <xdr:cNvPr id="376" name="【一般廃棄物処理施設】&#10;一人当たり有形固定資産（償却資産）額最大値テキスト">
          <a:extLst>
            <a:ext uri="{FF2B5EF4-FFF2-40B4-BE49-F238E27FC236}">
              <a16:creationId xmlns:a16="http://schemas.microsoft.com/office/drawing/2014/main" id="{ED490B89-2C75-486A-BA88-3D178F4E89E3}"/>
            </a:ext>
          </a:extLst>
        </xdr:cNvPr>
        <xdr:cNvSpPr txBox="1"/>
      </xdr:nvSpPr>
      <xdr:spPr>
        <a:xfrm>
          <a:off x="19992975" y="5141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165844</xdr:rowOff>
    </xdr:from>
    <xdr:to>
      <xdr:col>116</xdr:col>
      <xdr:colOff>152400</xdr:colOff>
      <xdr:row>32</xdr:row>
      <xdr:rowOff>165844</xdr:rowOff>
    </xdr:to>
    <xdr:cxnSp macro="">
      <xdr:nvCxnSpPr>
        <xdr:cNvPr id="377" name="直線コネクタ 376">
          <a:extLst>
            <a:ext uri="{FF2B5EF4-FFF2-40B4-BE49-F238E27FC236}">
              <a16:creationId xmlns:a16="http://schemas.microsoft.com/office/drawing/2014/main" id="{FEFADFC3-03B2-469B-8BA1-6EE4820C80BF}"/>
            </a:ext>
          </a:extLst>
        </xdr:cNvPr>
        <xdr:cNvCxnSpPr/>
      </xdr:nvCxnSpPr>
      <xdr:spPr>
        <a:xfrm>
          <a:off x="19878675" y="535379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144842</xdr:rowOff>
    </xdr:from>
    <xdr:ext cx="599010" cy="259045"/>
    <xdr:sp macro="" textlink="">
      <xdr:nvSpPr>
        <xdr:cNvPr id="378" name="【一般廃棄物処理施設】&#10;一人当たり有形固定資産（償却資産）額平均値テキスト">
          <a:extLst>
            <a:ext uri="{FF2B5EF4-FFF2-40B4-BE49-F238E27FC236}">
              <a16:creationId xmlns:a16="http://schemas.microsoft.com/office/drawing/2014/main" id="{3B20DFA9-D340-4330-A999-06CCF98928BC}"/>
            </a:ext>
          </a:extLst>
        </xdr:cNvPr>
        <xdr:cNvSpPr txBox="1"/>
      </xdr:nvSpPr>
      <xdr:spPr>
        <a:xfrm>
          <a:off x="19992975" y="64662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166415</xdr:rowOff>
    </xdr:from>
    <xdr:to>
      <xdr:col>116</xdr:col>
      <xdr:colOff>114300</xdr:colOff>
      <xdr:row>40</xdr:row>
      <xdr:rowOff>96565</xdr:rowOff>
    </xdr:to>
    <xdr:sp macro="" textlink="">
      <xdr:nvSpPr>
        <xdr:cNvPr id="379" name="フローチャート: 判断 378">
          <a:extLst>
            <a:ext uri="{FF2B5EF4-FFF2-40B4-BE49-F238E27FC236}">
              <a16:creationId xmlns:a16="http://schemas.microsoft.com/office/drawing/2014/main" id="{CF894423-A74F-41F5-B268-6CE7C842994F}"/>
            </a:ext>
          </a:extLst>
        </xdr:cNvPr>
        <xdr:cNvSpPr/>
      </xdr:nvSpPr>
      <xdr:spPr>
        <a:xfrm>
          <a:off x="19897725" y="648784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6597</xdr:rowOff>
    </xdr:from>
    <xdr:to>
      <xdr:col>112</xdr:col>
      <xdr:colOff>38100</xdr:colOff>
      <xdr:row>40</xdr:row>
      <xdr:rowOff>108197</xdr:rowOff>
    </xdr:to>
    <xdr:sp macro="" textlink="">
      <xdr:nvSpPr>
        <xdr:cNvPr id="380" name="フローチャート: 判断 379">
          <a:extLst>
            <a:ext uri="{FF2B5EF4-FFF2-40B4-BE49-F238E27FC236}">
              <a16:creationId xmlns:a16="http://schemas.microsoft.com/office/drawing/2014/main" id="{F2886BA3-EA4C-47AF-A1E8-A82DFFCCA6E3}"/>
            </a:ext>
          </a:extLst>
        </xdr:cNvPr>
        <xdr:cNvSpPr/>
      </xdr:nvSpPr>
      <xdr:spPr>
        <a:xfrm>
          <a:off x="19154775" y="649629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156194</xdr:rowOff>
    </xdr:from>
    <xdr:to>
      <xdr:col>107</xdr:col>
      <xdr:colOff>101600</xdr:colOff>
      <xdr:row>40</xdr:row>
      <xdr:rowOff>86344</xdr:rowOff>
    </xdr:to>
    <xdr:sp macro="" textlink="">
      <xdr:nvSpPr>
        <xdr:cNvPr id="381" name="フローチャート: 判断 380">
          <a:extLst>
            <a:ext uri="{FF2B5EF4-FFF2-40B4-BE49-F238E27FC236}">
              <a16:creationId xmlns:a16="http://schemas.microsoft.com/office/drawing/2014/main" id="{CE26B0BE-085B-4F5E-A570-040843352602}"/>
            </a:ext>
          </a:extLst>
        </xdr:cNvPr>
        <xdr:cNvSpPr/>
      </xdr:nvSpPr>
      <xdr:spPr>
        <a:xfrm>
          <a:off x="18345150" y="648396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20772</xdr:rowOff>
    </xdr:from>
    <xdr:to>
      <xdr:col>102</xdr:col>
      <xdr:colOff>165100</xdr:colOff>
      <xdr:row>40</xdr:row>
      <xdr:rowOff>122372</xdr:rowOff>
    </xdr:to>
    <xdr:sp macro="" textlink="">
      <xdr:nvSpPr>
        <xdr:cNvPr id="382" name="フローチャート: 判断 381">
          <a:extLst>
            <a:ext uri="{FF2B5EF4-FFF2-40B4-BE49-F238E27FC236}">
              <a16:creationId xmlns:a16="http://schemas.microsoft.com/office/drawing/2014/main" id="{B682E86B-1876-40E5-A96E-2BE807EB3EB9}"/>
            </a:ext>
          </a:extLst>
        </xdr:cNvPr>
        <xdr:cNvSpPr/>
      </xdr:nvSpPr>
      <xdr:spPr>
        <a:xfrm>
          <a:off x="17554575" y="65072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31713</xdr:rowOff>
    </xdr:from>
    <xdr:to>
      <xdr:col>98</xdr:col>
      <xdr:colOff>38100</xdr:colOff>
      <xdr:row>40</xdr:row>
      <xdr:rowOff>133313</xdr:rowOff>
    </xdr:to>
    <xdr:sp macro="" textlink="">
      <xdr:nvSpPr>
        <xdr:cNvPr id="383" name="フローチャート: 判断 382">
          <a:extLst>
            <a:ext uri="{FF2B5EF4-FFF2-40B4-BE49-F238E27FC236}">
              <a16:creationId xmlns:a16="http://schemas.microsoft.com/office/drawing/2014/main" id="{A3CC9D35-620D-46F4-8E8C-A63AD3CE8C8F}"/>
            </a:ext>
          </a:extLst>
        </xdr:cNvPr>
        <xdr:cNvSpPr/>
      </xdr:nvSpPr>
      <xdr:spPr>
        <a:xfrm>
          <a:off x="16754475" y="651506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80CD9AF0-FC6F-4AAE-A0B3-2ABB57D4B397}"/>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4AFBCC74-DEA6-48B2-BF40-8E3D62E08205}"/>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A32B3D05-2248-45ED-8792-114B28012B2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91BE7615-3FCA-45C4-98C0-A340590D8BD6}"/>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050C40DE-0294-4D3B-B916-33E1129787F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164924</xdr:rowOff>
    </xdr:from>
    <xdr:to>
      <xdr:col>116</xdr:col>
      <xdr:colOff>114300</xdr:colOff>
      <xdr:row>40</xdr:row>
      <xdr:rowOff>95074</xdr:rowOff>
    </xdr:to>
    <xdr:sp macro="" textlink="">
      <xdr:nvSpPr>
        <xdr:cNvPr id="389" name="楕円 388">
          <a:extLst>
            <a:ext uri="{FF2B5EF4-FFF2-40B4-BE49-F238E27FC236}">
              <a16:creationId xmlns:a16="http://schemas.microsoft.com/office/drawing/2014/main" id="{AEB4389E-4D51-41B4-B549-9D7A76101932}"/>
            </a:ext>
          </a:extLst>
        </xdr:cNvPr>
        <xdr:cNvSpPr/>
      </xdr:nvSpPr>
      <xdr:spPr>
        <a:xfrm>
          <a:off x="19897725" y="64863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16351</xdr:rowOff>
    </xdr:from>
    <xdr:ext cx="599010" cy="259045"/>
    <xdr:sp macro="" textlink="">
      <xdr:nvSpPr>
        <xdr:cNvPr id="390" name="【一般廃棄物処理施設】&#10;一人当たり有形固定資産（償却資産）額該当値テキスト">
          <a:extLst>
            <a:ext uri="{FF2B5EF4-FFF2-40B4-BE49-F238E27FC236}">
              <a16:creationId xmlns:a16="http://schemas.microsoft.com/office/drawing/2014/main" id="{25C151DC-CA48-4C71-826C-50870388C124}"/>
            </a:ext>
          </a:extLst>
        </xdr:cNvPr>
        <xdr:cNvSpPr txBox="1"/>
      </xdr:nvSpPr>
      <xdr:spPr>
        <a:xfrm>
          <a:off x="19992975" y="63409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7120</xdr:rowOff>
    </xdr:from>
    <xdr:to>
      <xdr:col>112</xdr:col>
      <xdr:colOff>38100</xdr:colOff>
      <xdr:row>40</xdr:row>
      <xdr:rowOff>108720</xdr:rowOff>
    </xdr:to>
    <xdr:sp macro="" textlink="">
      <xdr:nvSpPr>
        <xdr:cNvPr id="391" name="楕円 390">
          <a:extLst>
            <a:ext uri="{FF2B5EF4-FFF2-40B4-BE49-F238E27FC236}">
              <a16:creationId xmlns:a16="http://schemas.microsoft.com/office/drawing/2014/main" id="{81475E70-AE3F-4AC5-AF08-CD862A5BF013}"/>
            </a:ext>
          </a:extLst>
        </xdr:cNvPr>
        <xdr:cNvSpPr/>
      </xdr:nvSpPr>
      <xdr:spPr>
        <a:xfrm>
          <a:off x="19154775" y="64968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44274</xdr:rowOff>
    </xdr:from>
    <xdr:to>
      <xdr:col>116</xdr:col>
      <xdr:colOff>63500</xdr:colOff>
      <xdr:row>40</xdr:row>
      <xdr:rowOff>57920</xdr:rowOff>
    </xdr:to>
    <xdr:cxnSp macro="">
      <xdr:nvCxnSpPr>
        <xdr:cNvPr id="392" name="直線コネクタ 391">
          <a:extLst>
            <a:ext uri="{FF2B5EF4-FFF2-40B4-BE49-F238E27FC236}">
              <a16:creationId xmlns:a16="http://schemas.microsoft.com/office/drawing/2014/main" id="{C1082E0B-7B55-4B90-8403-2FD7BB7DF7E2}"/>
            </a:ext>
          </a:extLst>
        </xdr:cNvPr>
        <xdr:cNvCxnSpPr/>
      </xdr:nvCxnSpPr>
      <xdr:spPr>
        <a:xfrm flipV="1">
          <a:off x="19202400" y="6533974"/>
          <a:ext cx="752475" cy="10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170149</xdr:rowOff>
    </xdr:from>
    <xdr:to>
      <xdr:col>107</xdr:col>
      <xdr:colOff>101600</xdr:colOff>
      <xdr:row>40</xdr:row>
      <xdr:rowOff>100299</xdr:rowOff>
    </xdr:to>
    <xdr:sp macro="" textlink="">
      <xdr:nvSpPr>
        <xdr:cNvPr id="393" name="楕円 392">
          <a:extLst>
            <a:ext uri="{FF2B5EF4-FFF2-40B4-BE49-F238E27FC236}">
              <a16:creationId xmlns:a16="http://schemas.microsoft.com/office/drawing/2014/main" id="{D24D5F97-BEC2-469D-AF35-28CCBD9F5013}"/>
            </a:ext>
          </a:extLst>
        </xdr:cNvPr>
        <xdr:cNvSpPr/>
      </xdr:nvSpPr>
      <xdr:spPr>
        <a:xfrm>
          <a:off x="18345150" y="64852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49499</xdr:rowOff>
    </xdr:from>
    <xdr:to>
      <xdr:col>111</xdr:col>
      <xdr:colOff>177800</xdr:colOff>
      <xdr:row>40</xdr:row>
      <xdr:rowOff>57920</xdr:rowOff>
    </xdr:to>
    <xdr:cxnSp macro="">
      <xdr:nvCxnSpPr>
        <xdr:cNvPr id="394" name="直線コネクタ 393">
          <a:extLst>
            <a:ext uri="{FF2B5EF4-FFF2-40B4-BE49-F238E27FC236}">
              <a16:creationId xmlns:a16="http://schemas.microsoft.com/office/drawing/2014/main" id="{B5B9E10F-69C6-4B02-BB71-14D113EAAC9C}"/>
            </a:ext>
          </a:extLst>
        </xdr:cNvPr>
        <xdr:cNvCxnSpPr/>
      </xdr:nvCxnSpPr>
      <xdr:spPr>
        <a:xfrm>
          <a:off x="18392775" y="6532849"/>
          <a:ext cx="809625" cy="11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21338</xdr:rowOff>
    </xdr:from>
    <xdr:to>
      <xdr:col>102</xdr:col>
      <xdr:colOff>165100</xdr:colOff>
      <xdr:row>40</xdr:row>
      <xdr:rowOff>122938</xdr:rowOff>
    </xdr:to>
    <xdr:sp macro="" textlink="">
      <xdr:nvSpPr>
        <xdr:cNvPr id="395" name="楕円 394">
          <a:extLst>
            <a:ext uri="{FF2B5EF4-FFF2-40B4-BE49-F238E27FC236}">
              <a16:creationId xmlns:a16="http://schemas.microsoft.com/office/drawing/2014/main" id="{F7EB70DD-EB92-4493-9312-0486F6C1B46B}"/>
            </a:ext>
          </a:extLst>
        </xdr:cNvPr>
        <xdr:cNvSpPr/>
      </xdr:nvSpPr>
      <xdr:spPr>
        <a:xfrm>
          <a:off x="17554575" y="65078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49499</xdr:rowOff>
    </xdr:from>
    <xdr:to>
      <xdr:col>107</xdr:col>
      <xdr:colOff>50800</xdr:colOff>
      <xdr:row>40</xdr:row>
      <xdr:rowOff>72138</xdr:rowOff>
    </xdr:to>
    <xdr:cxnSp macro="">
      <xdr:nvCxnSpPr>
        <xdr:cNvPr id="396" name="直線コネクタ 395">
          <a:extLst>
            <a:ext uri="{FF2B5EF4-FFF2-40B4-BE49-F238E27FC236}">
              <a16:creationId xmlns:a16="http://schemas.microsoft.com/office/drawing/2014/main" id="{52626F72-38D0-476B-A50D-2851412D598F}"/>
            </a:ext>
          </a:extLst>
        </xdr:cNvPr>
        <xdr:cNvCxnSpPr/>
      </xdr:nvCxnSpPr>
      <xdr:spPr>
        <a:xfrm flipV="1">
          <a:off x="17602200" y="6532849"/>
          <a:ext cx="790575" cy="2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26853</xdr:rowOff>
    </xdr:from>
    <xdr:to>
      <xdr:col>98</xdr:col>
      <xdr:colOff>38100</xdr:colOff>
      <xdr:row>40</xdr:row>
      <xdr:rowOff>128453</xdr:rowOff>
    </xdr:to>
    <xdr:sp macro="" textlink="">
      <xdr:nvSpPr>
        <xdr:cNvPr id="397" name="楕円 396">
          <a:extLst>
            <a:ext uri="{FF2B5EF4-FFF2-40B4-BE49-F238E27FC236}">
              <a16:creationId xmlns:a16="http://schemas.microsoft.com/office/drawing/2014/main" id="{7A3F6C52-9D25-49A2-AA7F-1AFA15BC5114}"/>
            </a:ext>
          </a:extLst>
        </xdr:cNvPr>
        <xdr:cNvSpPr/>
      </xdr:nvSpPr>
      <xdr:spPr>
        <a:xfrm>
          <a:off x="16754475" y="65165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72138</xdr:rowOff>
    </xdr:from>
    <xdr:to>
      <xdr:col>102</xdr:col>
      <xdr:colOff>114300</xdr:colOff>
      <xdr:row>40</xdr:row>
      <xdr:rowOff>77653</xdr:rowOff>
    </xdr:to>
    <xdr:cxnSp macro="">
      <xdr:nvCxnSpPr>
        <xdr:cNvPr id="398" name="直線コネクタ 397">
          <a:extLst>
            <a:ext uri="{FF2B5EF4-FFF2-40B4-BE49-F238E27FC236}">
              <a16:creationId xmlns:a16="http://schemas.microsoft.com/office/drawing/2014/main" id="{3D24707F-707C-4216-8F7B-624292D74FED}"/>
            </a:ext>
          </a:extLst>
        </xdr:cNvPr>
        <xdr:cNvCxnSpPr/>
      </xdr:nvCxnSpPr>
      <xdr:spPr>
        <a:xfrm flipV="1">
          <a:off x="16802100" y="6555488"/>
          <a:ext cx="800100" cy="8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124724</xdr:rowOff>
    </xdr:from>
    <xdr:ext cx="599010" cy="259045"/>
    <xdr:sp macro="" textlink="">
      <xdr:nvSpPr>
        <xdr:cNvPr id="399" name="n_1aveValue【一般廃棄物処理施設】&#10;一人当たり有形固定資産（償却資産）額">
          <a:extLst>
            <a:ext uri="{FF2B5EF4-FFF2-40B4-BE49-F238E27FC236}">
              <a16:creationId xmlns:a16="http://schemas.microsoft.com/office/drawing/2014/main" id="{56868DF2-8FD9-477F-B87C-752024713376}"/>
            </a:ext>
          </a:extLst>
        </xdr:cNvPr>
        <xdr:cNvSpPr txBox="1"/>
      </xdr:nvSpPr>
      <xdr:spPr>
        <a:xfrm>
          <a:off x="18915595" y="6284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102871</xdr:rowOff>
    </xdr:from>
    <xdr:ext cx="599010" cy="259045"/>
    <xdr:sp macro="" textlink="">
      <xdr:nvSpPr>
        <xdr:cNvPr id="400" name="n_2aveValue【一般廃棄物処理施設】&#10;一人当たり有形固定資産（償却資産）額">
          <a:extLst>
            <a:ext uri="{FF2B5EF4-FFF2-40B4-BE49-F238E27FC236}">
              <a16:creationId xmlns:a16="http://schemas.microsoft.com/office/drawing/2014/main" id="{6674AD45-7BAE-49D9-9BB1-3D04FDCD7E78}"/>
            </a:ext>
          </a:extLst>
        </xdr:cNvPr>
        <xdr:cNvSpPr txBox="1"/>
      </xdr:nvSpPr>
      <xdr:spPr>
        <a:xfrm>
          <a:off x="18134545" y="6268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138899</xdr:rowOff>
    </xdr:from>
    <xdr:ext cx="599010" cy="259045"/>
    <xdr:sp macro="" textlink="">
      <xdr:nvSpPr>
        <xdr:cNvPr id="401" name="n_3aveValue【一般廃棄物処理施設】&#10;一人当たり有形固定資産（償却資産）額">
          <a:extLst>
            <a:ext uri="{FF2B5EF4-FFF2-40B4-BE49-F238E27FC236}">
              <a16:creationId xmlns:a16="http://schemas.microsoft.com/office/drawing/2014/main" id="{EB6CF9DD-D3E4-4CEF-A56E-20C0B9B2B2AC}"/>
            </a:ext>
          </a:extLst>
        </xdr:cNvPr>
        <xdr:cNvSpPr txBox="1"/>
      </xdr:nvSpPr>
      <xdr:spPr>
        <a:xfrm>
          <a:off x="17324920" y="6304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124440</xdr:rowOff>
    </xdr:from>
    <xdr:ext cx="599010" cy="259045"/>
    <xdr:sp macro="" textlink="">
      <xdr:nvSpPr>
        <xdr:cNvPr id="402" name="n_4aveValue【一般廃棄物処理施設】&#10;一人当たり有形固定資産（償却資産）額">
          <a:extLst>
            <a:ext uri="{FF2B5EF4-FFF2-40B4-BE49-F238E27FC236}">
              <a16:creationId xmlns:a16="http://schemas.microsoft.com/office/drawing/2014/main" id="{C1240E6F-7314-4A2B-8890-45CA316D27CB}"/>
            </a:ext>
          </a:extLst>
        </xdr:cNvPr>
        <xdr:cNvSpPr txBox="1"/>
      </xdr:nvSpPr>
      <xdr:spPr>
        <a:xfrm>
          <a:off x="16524820" y="660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99847</xdr:rowOff>
    </xdr:from>
    <xdr:ext cx="599010" cy="259045"/>
    <xdr:sp macro="" textlink="">
      <xdr:nvSpPr>
        <xdr:cNvPr id="403" name="n_1mainValue【一般廃棄物処理施設】&#10;一人当たり有形固定資産（償却資産）額">
          <a:extLst>
            <a:ext uri="{FF2B5EF4-FFF2-40B4-BE49-F238E27FC236}">
              <a16:creationId xmlns:a16="http://schemas.microsoft.com/office/drawing/2014/main" id="{0AE18408-2DBC-48EF-8F49-E984FF238FA4}"/>
            </a:ext>
          </a:extLst>
        </xdr:cNvPr>
        <xdr:cNvSpPr txBox="1"/>
      </xdr:nvSpPr>
      <xdr:spPr>
        <a:xfrm>
          <a:off x="18915595" y="6589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91426</xdr:rowOff>
    </xdr:from>
    <xdr:ext cx="599010" cy="259045"/>
    <xdr:sp macro="" textlink="">
      <xdr:nvSpPr>
        <xdr:cNvPr id="404" name="n_2mainValue【一般廃棄物処理施設】&#10;一人当たり有形固定資産（償却資産）額">
          <a:extLst>
            <a:ext uri="{FF2B5EF4-FFF2-40B4-BE49-F238E27FC236}">
              <a16:creationId xmlns:a16="http://schemas.microsoft.com/office/drawing/2014/main" id="{76BCBAB4-2617-4567-BF77-1A31A1CFC0A7}"/>
            </a:ext>
          </a:extLst>
        </xdr:cNvPr>
        <xdr:cNvSpPr txBox="1"/>
      </xdr:nvSpPr>
      <xdr:spPr>
        <a:xfrm>
          <a:off x="18134545" y="6574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114065</xdr:rowOff>
    </xdr:from>
    <xdr:ext cx="599010" cy="259045"/>
    <xdr:sp macro="" textlink="">
      <xdr:nvSpPr>
        <xdr:cNvPr id="405" name="n_3mainValue【一般廃棄物処理施設】&#10;一人当たり有形固定資産（償却資産）額">
          <a:extLst>
            <a:ext uri="{FF2B5EF4-FFF2-40B4-BE49-F238E27FC236}">
              <a16:creationId xmlns:a16="http://schemas.microsoft.com/office/drawing/2014/main" id="{EF89F046-3B6C-4831-9EF6-BA53C97D95B4}"/>
            </a:ext>
          </a:extLst>
        </xdr:cNvPr>
        <xdr:cNvSpPr txBox="1"/>
      </xdr:nvSpPr>
      <xdr:spPr>
        <a:xfrm>
          <a:off x="17324920" y="6600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144980</xdr:rowOff>
    </xdr:from>
    <xdr:ext cx="599010" cy="259045"/>
    <xdr:sp macro="" textlink="">
      <xdr:nvSpPr>
        <xdr:cNvPr id="406" name="n_4mainValue【一般廃棄物処理施設】&#10;一人当たり有形固定資産（償却資産）額">
          <a:extLst>
            <a:ext uri="{FF2B5EF4-FFF2-40B4-BE49-F238E27FC236}">
              <a16:creationId xmlns:a16="http://schemas.microsoft.com/office/drawing/2014/main" id="{BBEB305D-3597-43EA-A686-EDFE26161480}"/>
            </a:ext>
          </a:extLst>
        </xdr:cNvPr>
        <xdr:cNvSpPr txBox="1"/>
      </xdr:nvSpPr>
      <xdr:spPr>
        <a:xfrm>
          <a:off x="16524820" y="6304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7" name="正方形/長方形 406">
          <a:extLst>
            <a:ext uri="{FF2B5EF4-FFF2-40B4-BE49-F238E27FC236}">
              <a16:creationId xmlns:a16="http://schemas.microsoft.com/office/drawing/2014/main" id="{47B25BAD-DFAA-4800-ACF0-AE5082FEDC3F}"/>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8" name="正方形/長方形 407">
          <a:extLst>
            <a:ext uri="{FF2B5EF4-FFF2-40B4-BE49-F238E27FC236}">
              <a16:creationId xmlns:a16="http://schemas.microsoft.com/office/drawing/2014/main" id="{49042C76-8AC1-4EBC-9EDE-92D881A183B7}"/>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9" name="正方形/長方形 408">
          <a:extLst>
            <a:ext uri="{FF2B5EF4-FFF2-40B4-BE49-F238E27FC236}">
              <a16:creationId xmlns:a16="http://schemas.microsoft.com/office/drawing/2014/main" id="{0D62460E-9FED-4029-A443-9E3E279F24D3}"/>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0" name="正方形/長方形 409">
          <a:extLst>
            <a:ext uri="{FF2B5EF4-FFF2-40B4-BE49-F238E27FC236}">
              <a16:creationId xmlns:a16="http://schemas.microsoft.com/office/drawing/2014/main" id="{B9311C45-DEE8-4C19-8FD9-0BC115FFA61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1" name="正方形/長方形 410">
          <a:extLst>
            <a:ext uri="{FF2B5EF4-FFF2-40B4-BE49-F238E27FC236}">
              <a16:creationId xmlns:a16="http://schemas.microsoft.com/office/drawing/2014/main" id="{C841B576-BA89-4306-ACBA-CECA42BA874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2" name="正方形/長方形 411">
          <a:extLst>
            <a:ext uri="{FF2B5EF4-FFF2-40B4-BE49-F238E27FC236}">
              <a16:creationId xmlns:a16="http://schemas.microsoft.com/office/drawing/2014/main" id="{47574776-6586-4DAB-AC44-E740415CD3D1}"/>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3" name="正方形/長方形 412">
          <a:extLst>
            <a:ext uri="{FF2B5EF4-FFF2-40B4-BE49-F238E27FC236}">
              <a16:creationId xmlns:a16="http://schemas.microsoft.com/office/drawing/2014/main" id="{D04B6138-1AE1-458B-BC3B-DE28930848FB}"/>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4" name="正方形/長方形 413">
          <a:extLst>
            <a:ext uri="{FF2B5EF4-FFF2-40B4-BE49-F238E27FC236}">
              <a16:creationId xmlns:a16="http://schemas.microsoft.com/office/drawing/2014/main" id="{5623BA3C-F64A-49E3-88B7-D3D864F2BC98}"/>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5" name="正方形/長方形 414">
          <a:extLst>
            <a:ext uri="{FF2B5EF4-FFF2-40B4-BE49-F238E27FC236}">
              <a16:creationId xmlns:a16="http://schemas.microsoft.com/office/drawing/2014/main" id="{5F7C444A-69CE-4B45-8099-330788F79003}"/>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6" name="正方形/長方形 415">
          <a:extLst>
            <a:ext uri="{FF2B5EF4-FFF2-40B4-BE49-F238E27FC236}">
              <a16:creationId xmlns:a16="http://schemas.microsoft.com/office/drawing/2014/main" id="{BC423EF2-7C35-4F81-BF98-59D47A1D18A4}"/>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7" name="正方形/長方形 416">
          <a:extLst>
            <a:ext uri="{FF2B5EF4-FFF2-40B4-BE49-F238E27FC236}">
              <a16:creationId xmlns:a16="http://schemas.microsoft.com/office/drawing/2014/main" id="{36A4EF5F-6774-46D6-8EA9-7EF4E69CF4B3}"/>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18" name="正方形/長方形 417">
          <a:extLst>
            <a:ext uri="{FF2B5EF4-FFF2-40B4-BE49-F238E27FC236}">
              <a16:creationId xmlns:a16="http://schemas.microsoft.com/office/drawing/2014/main" id="{A6A969D8-63A3-4906-A1CC-6125D677B540}"/>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19" name="正方形/長方形 418">
          <a:extLst>
            <a:ext uri="{FF2B5EF4-FFF2-40B4-BE49-F238E27FC236}">
              <a16:creationId xmlns:a16="http://schemas.microsoft.com/office/drawing/2014/main" id="{E639392C-3FCC-460F-9577-2944D18B9E64}"/>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0" name="正方形/長方形 419">
          <a:extLst>
            <a:ext uri="{FF2B5EF4-FFF2-40B4-BE49-F238E27FC236}">
              <a16:creationId xmlns:a16="http://schemas.microsoft.com/office/drawing/2014/main" id="{DFFCB629-F06B-47A2-A7E5-F3F86343FD59}"/>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1" name="正方形/長方形 420">
          <a:extLst>
            <a:ext uri="{FF2B5EF4-FFF2-40B4-BE49-F238E27FC236}">
              <a16:creationId xmlns:a16="http://schemas.microsoft.com/office/drawing/2014/main" id="{B890D98A-791C-4DEE-88DD-F79972824143}"/>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2" name="正方形/長方形 421">
          <a:extLst>
            <a:ext uri="{FF2B5EF4-FFF2-40B4-BE49-F238E27FC236}">
              <a16:creationId xmlns:a16="http://schemas.microsoft.com/office/drawing/2014/main" id="{86398B14-D3E7-48BB-B695-CDBEBFE4F57B}"/>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3" name="正方形/長方形 422">
          <a:extLst>
            <a:ext uri="{FF2B5EF4-FFF2-40B4-BE49-F238E27FC236}">
              <a16:creationId xmlns:a16="http://schemas.microsoft.com/office/drawing/2014/main" id="{08662888-81C1-4F2D-ADA1-7C97743BD8F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4" name="正方形/長方形 423">
          <a:extLst>
            <a:ext uri="{FF2B5EF4-FFF2-40B4-BE49-F238E27FC236}">
              <a16:creationId xmlns:a16="http://schemas.microsoft.com/office/drawing/2014/main" id="{D00FAEF8-8ADE-4884-A07D-DA3EEDAB8094}"/>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5" name="正方形/長方形 424">
          <a:extLst>
            <a:ext uri="{FF2B5EF4-FFF2-40B4-BE49-F238E27FC236}">
              <a16:creationId xmlns:a16="http://schemas.microsoft.com/office/drawing/2014/main" id="{2974DFD4-E80D-497F-AB94-D06C1484494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6" name="正方形/長方形 425">
          <a:extLst>
            <a:ext uri="{FF2B5EF4-FFF2-40B4-BE49-F238E27FC236}">
              <a16:creationId xmlns:a16="http://schemas.microsoft.com/office/drawing/2014/main" id="{F41CCA77-E101-4D1F-B46B-7AB8A757C939}"/>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7" name="正方形/長方形 426">
          <a:extLst>
            <a:ext uri="{FF2B5EF4-FFF2-40B4-BE49-F238E27FC236}">
              <a16:creationId xmlns:a16="http://schemas.microsoft.com/office/drawing/2014/main" id="{C646B337-77DB-48D3-BAD5-4A0B2D5CAEDB}"/>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28" name="正方形/長方形 427">
          <a:extLst>
            <a:ext uri="{FF2B5EF4-FFF2-40B4-BE49-F238E27FC236}">
              <a16:creationId xmlns:a16="http://schemas.microsoft.com/office/drawing/2014/main" id="{1BBA87AF-B306-4849-98EB-408AD984107B}"/>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29" name="正方形/長方形 428">
          <a:extLst>
            <a:ext uri="{FF2B5EF4-FFF2-40B4-BE49-F238E27FC236}">
              <a16:creationId xmlns:a16="http://schemas.microsoft.com/office/drawing/2014/main" id="{0E287DF1-F8C9-4863-9431-F2FB76B731A0}"/>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0" name="正方形/長方形 429">
          <a:extLst>
            <a:ext uri="{FF2B5EF4-FFF2-40B4-BE49-F238E27FC236}">
              <a16:creationId xmlns:a16="http://schemas.microsoft.com/office/drawing/2014/main" id="{F092F40B-6FCD-4D6F-8331-E68EE07A51D8}"/>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1" name="テキスト ボックス 430">
          <a:extLst>
            <a:ext uri="{FF2B5EF4-FFF2-40B4-BE49-F238E27FC236}">
              <a16:creationId xmlns:a16="http://schemas.microsoft.com/office/drawing/2014/main" id="{B4F24088-68F5-4A94-B110-5E100A5D5644}"/>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2" name="直線コネクタ 431">
          <a:extLst>
            <a:ext uri="{FF2B5EF4-FFF2-40B4-BE49-F238E27FC236}">
              <a16:creationId xmlns:a16="http://schemas.microsoft.com/office/drawing/2014/main" id="{569475E2-B701-46AB-96A9-8C17280D5F97}"/>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3" name="テキスト ボックス 432">
          <a:extLst>
            <a:ext uri="{FF2B5EF4-FFF2-40B4-BE49-F238E27FC236}">
              <a16:creationId xmlns:a16="http://schemas.microsoft.com/office/drawing/2014/main" id="{7BE3CBE5-A791-44C7-A1F1-3C651F131A90}"/>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4" name="直線コネクタ 433">
          <a:extLst>
            <a:ext uri="{FF2B5EF4-FFF2-40B4-BE49-F238E27FC236}">
              <a16:creationId xmlns:a16="http://schemas.microsoft.com/office/drawing/2014/main" id="{603DED52-482C-4E70-9D03-3AFF24959680}"/>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5" name="テキスト ボックス 434">
          <a:extLst>
            <a:ext uri="{FF2B5EF4-FFF2-40B4-BE49-F238E27FC236}">
              <a16:creationId xmlns:a16="http://schemas.microsoft.com/office/drawing/2014/main" id="{13489464-E96C-477C-9089-54EE842398C7}"/>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6" name="直線コネクタ 435">
          <a:extLst>
            <a:ext uri="{FF2B5EF4-FFF2-40B4-BE49-F238E27FC236}">
              <a16:creationId xmlns:a16="http://schemas.microsoft.com/office/drawing/2014/main" id="{46046219-0C46-4C02-82A4-161C23339DE8}"/>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7" name="テキスト ボックス 436">
          <a:extLst>
            <a:ext uri="{FF2B5EF4-FFF2-40B4-BE49-F238E27FC236}">
              <a16:creationId xmlns:a16="http://schemas.microsoft.com/office/drawing/2014/main" id="{C7B29A7C-2D99-4C08-AA0F-B5E22CF6EBE8}"/>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38" name="直線コネクタ 437">
          <a:extLst>
            <a:ext uri="{FF2B5EF4-FFF2-40B4-BE49-F238E27FC236}">
              <a16:creationId xmlns:a16="http://schemas.microsoft.com/office/drawing/2014/main" id="{7546008D-D991-400A-8C97-AAECDA762FAE}"/>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39" name="テキスト ボックス 438">
          <a:extLst>
            <a:ext uri="{FF2B5EF4-FFF2-40B4-BE49-F238E27FC236}">
              <a16:creationId xmlns:a16="http://schemas.microsoft.com/office/drawing/2014/main" id="{02F05395-8A3A-4D39-9549-56C0A6818CC4}"/>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0" name="直線コネクタ 439">
          <a:extLst>
            <a:ext uri="{FF2B5EF4-FFF2-40B4-BE49-F238E27FC236}">
              <a16:creationId xmlns:a16="http://schemas.microsoft.com/office/drawing/2014/main" id="{2F282817-530F-44EA-9837-63CCDBFE96B0}"/>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1" name="テキスト ボックス 440">
          <a:extLst>
            <a:ext uri="{FF2B5EF4-FFF2-40B4-BE49-F238E27FC236}">
              <a16:creationId xmlns:a16="http://schemas.microsoft.com/office/drawing/2014/main" id="{4D662F69-6405-4DE8-BB4E-9A7AE38B724E}"/>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2" name="直線コネクタ 441">
          <a:extLst>
            <a:ext uri="{FF2B5EF4-FFF2-40B4-BE49-F238E27FC236}">
              <a16:creationId xmlns:a16="http://schemas.microsoft.com/office/drawing/2014/main" id="{7BB25294-413B-48E0-9F6D-4A84F58F00B3}"/>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3" name="テキスト ボックス 442">
          <a:extLst>
            <a:ext uri="{FF2B5EF4-FFF2-40B4-BE49-F238E27FC236}">
              <a16:creationId xmlns:a16="http://schemas.microsoft.com/office/drawing/2014/main" id="{DC155D71-4BDA-41C8-87B6-4DF80AFC3FE0}"/>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4" name="直線コネクタ 443">
          <a:extLst>
            <a:ext uri="{FF2B5EF4-FFF2-40B4-BE49-F238E27FC236}">
              <a16:creationId xmlns:a16="http://schemas.microsoft.com/office/drawing/2014/main" id="{7FE2360C-B585-4249-AD73-2F3C43D7F734}"/>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5" name="テキスト ボックス 444">
          <a:extLst>
            <a:ext uri="{FF2B5EF4-FFF2-40B4-BE49-F238E27FC236}">
              <a16:creationId xmlns:a16="http://schemas.microsoft.com/office/drawing/2014/main" id="{BA687310-33CD-434C-8221-E591F0DBB258}"/>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6" name="直線コネクタ 445">
          <a:extLst>
            <a:ext uri="{FF2B5EF4-FFF2-40B4-BE49-F238E27FC236}">
              <a16:creationId xmlns:a16="http://schemas.microsoft.com/office/drawing/2014/main" id="{14584E89-204A-4477-973B-4471CCF4D380}"/>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7" name="【消防施設】&#10;有形固定資産減価償却率グラフ枠">
          <a:extLst>
            <a:ext uri="{FF2B5EF4-FFF2-40B4-BE49-F238E27FC236}">
              <a16:creationId xmlns:a16="http://schemas.microsoft.com/office/drawing/2014/main" id="{9EB46C04-910D-4E4C-863A-206783E183BC}"/>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44631</xdr:rowOff>
    </xdr:from>
    <xdr:to>
      <xdr:col>85</xdr:col>
      <xdr:colOff>126364</xdr:colOff>
      <xdr:row>86</xdr:row>
      <xdr:rowOff>168729</xdr:rowOff>
    </xdr:to>
    <xdr:cxnSp macro="">
      <xdr:nvCxnSpPr>
        <xdr:cNvPr id="448" name="直線コネクタ 447">
          <a:extLst>
            <a:ext uri="{FF2B5EF4-FFF2-40B4-BE49-F238E27FC236}">
              <a16:creationId xmlns:a16="http://schemas.microsoft.com/office/drawing/2014/main" id="{E41F6214-3158-4CB8-B324-69617AADB1DD}"/>
            </a:ext>
          </a:extLst>
        </xdr:cNvPr>
        <xdr:cNvCxnSpPr/>
      </xdr:nvCxnSpPr>
      <xdr:spPr>
        <a:xfrm flipV="1">
          <a:off x="14696439" y="12687481"/>
          <a:ext cx="0" cy="1406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49" name="【消防施設】&#10;有形固定資産減価償却率最小値テキスト">
          <a:extLst>
            <a:ext uri="{FF2B5EF4-FFF2-40B4-BE49-F238E27FC236}">
              <a16:creationId xmlns:a16="http://schemas.microsoft.com/office/drawing/2014/main" id="{A447AAAE-9B32-45B0-B5FB-AEFAC2140D45}"/>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0" name="直線コネクタ 449">
          <a:extLst>
            <a:ext uri="{FF2B5EF4-FFF2-40B4-BE49-F238E27FC236}">
              <a16:creationId xmlns:a16="http://schemas.microsoft.com/office/drawing/2014/main" id="{7B5AD70B-E495-4C10-9FAD-E68067D4AAAC}"/>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162758</xdr:rowOff>
    </xdr:from>
    <xdr:ext cx="340478" cy="259045"/>
    <xdr:sp macro="" textlink="">
      <xdr:nvSpPr>
        <xdr:cNvPr id="451" name="【消防施設】&#10;有形固定資産減価償却率最大値テキスト">
          <a:extLst>
            <a:ext uri="{FF2B5EF4-FFF2-40B4-BE49-F238E27FC236}">
              <a16:creationId xmlns:a16="http://schemas.microsoft.com/office/drawing/2014/main" id="{DF1952CA-9CC0-480B-8BD7-3F1464DFC5F2}"/>
            </a:ext>
          </a:extLst>
        </xdr:cNvPr>
        <xdr:cNvSpPr txBox="1"/>
      </xdr:nvSpPr>
      <xdr:spPr>
        <a:xfrm>
          <a:off x="14735175" y="1247540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44631</xdr:rowOff>
    </xdr:from>
    <xdr:to>
      <xdr:col>86</xdr:col>
      <xdr:colOff>25400</xdr:colOff>
      <xdr:row>78</xdr:row>
      <xdr:rowOff>44631</xdr:rowOff>
    </xdr:to>
    <xdr:cxnSp macro="">
      <xdr:nvCxnSpPr>
        <xdr:cNvPr id="452" name="直線コネクタ 451">
          <a:extLst>
            <a:ext uri="{FF2B5EF4-FFF2-40B4-BE49-F238E27FC236}">
              <a16:creationId xmlns:a16="http://schemas.microsoft.com/office/drawing/2014/main" id="{592F6DE3-1A25-4C5E-85C8-D4F87B96253B}"/>
            </a:ext>
          </a:extLst>
        </xdr:cNvPr>
        <xdr:cNvCxnSpPr/>
      </xdr:nvCxnSpPr>
      <xdr:spPr>
        <a:xfrm>
          <a:off x="14611350" y="1268748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81659</xdr:rowOff>
    </xdr:from>
    <xdr:ext cx="405111" cy="259045"/>
    <xdr:sp macro="" textlink="">
      <xdr:nvSpPr>
        <xdr:cNvPr id="453" name="【消防施設】&#10;有形固定資産減価償却率平均値テキスト">
          <a:extLst>
            <a:ext uri="{FF2B5EF4-FFF2-40B4-BE49-F238E27FC236}">
              <a16:creationId xmlns:a16="http://schemas.microsoft.com/office/drawing/2014/main" id="{640ADCD1-2BC1-4D27-853C-E58A3B2AA65E}"/>
            </a:ext>
          </a:extLst>
        </xdr:cNvPr>
        <xdr:cNvSpPr txBox="1"/>
      </xdr:nvSpPr>
      <xdr:spPr>
        <a:xfrm>
          <a:off x="14735175" y="13534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103232</xdr:rowOff>
    </xdr:from>
    <xdr:to>
      <xdr:col>85</xdr:col>
      <xdr:colOff>177800</xdr:colOff>
      <xdr:row>84</xdr:row>
      <xdr:rowOff>33382</xdr:rowOff>
    </xdr:to>
    <xdr:sp macro="" textlink="">
      <xdr:nvSpPr>
        <xdr:cNvPr id="454" name="フローチャート: 判断 453">
          <a:extLst>
            <a:ext uri="{FF2B5EF4-FFF2-40B4-BE49-F238E27FC236}">
              <a16:creationId xmlns:a16="http://schemas.microsoft.com/office/drawing/2014/main" id="{538C316E-8981-4F8E-9A94-4F92C6383274}"/>
            </a:ext>
          </a:extLst>
        </xdr:cNvPr>
        <xdr:cNvSpPr/>
      </xdr:nvSpPr>
      <xdr:spPr>
        <a:xfrm>
          <a:off x="14649450" y="1355570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57513</xdr:rowOff>
    </xdr:from>
    <xdr:to>
      <xdr:col>81</xdr:col>
      <xdr:colOff>101600</xdr:colOff>
      <xdr:row>83</xdr:row>
      <xdr:rowOff>159113</xdr:rowOff>
    </xdr:to>
    <xdr:sp macro="" textlink="">
      <xdr:nvSpPr>
        <xdr:cNvPr id="455" name="フローチャート: 判断 454">
          <a:extLst>
            <a:ext uri="{FF2B5EF4-FFF2-40B4-BE49-F238E27FC236}">
              <a16:creationId xmlns:a16="http://schemas.microsoft.com/office/drawing/2014/main" id="{19D31C1B-35D2-4925-AE43-FEC59A3DD809}"/>
            </a:ext>
          </a:extLst>
        </xdr:cNvPr>
        <xdr:cNvSpPr/>
      </xdr:nvSpPr>
      <xdr:spPr>
        <a:xfrm>
          <a:off x="13887450" y="135068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49349</xdr:rowOff>
    </xdr:from>
    <xdr:to>
      <xdr:col>76</xdr:col>
      <xdr:colOff>165100</xdr:colOff>
      <xdr:row>83</xdr:row>
      <xdr:rowOff>150949</xdr:rowOff>
    </xdr:to>
    <xdr:sp macro="" textlink="">
      <xdr:nvSpPr>
        <xdr:cNvPr id="456" name="フローチャート: 判断 455">
          <a:extLst>
            <a:ext uri="{FF2B5EF4-FFF2-40B4-BE49-F238E27FC236}">
              <a16:creationId xmlns:a16="http://schemas.microsoft.com/office/drawing/2014/main" id="{8F45DDF8-17E4-4BE4-B835-C8C7DEB87C0F}"/>
            </a:ext>
          </a:extLst>
        </xdr:cNvPr>
        <xdr:cNvSpPr/>
      </xdr:nvSpPr>
      <xdr:spPr>
        <a:xfrm>
          <a:off x="13096875" y="1349547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21589</xdr:rowOff>
    </xdr:from>
    <xdr:to>
      <xdr:col>72</xdr:col>
      <xdr:colOff>38100</xdr:colOff>
      <xdr:row>83</xdr:row>
      <xdr:rowOff>123189</xdr:rowOff>
    </xdr:to>
    <xdr:sp macro="" textlink="">
      <xdr:nvSpPr>
        <xdr:cNvPr id="457" name="フローチャート: 判断 456">
          <a:extLst>
            <a:ext uri="{FF2B5EF4-FFF2-40B4-BE49-F238E27FC236}">
              <a16:creationId xmlns:a16="http://schemas.microsoft.com/office/drawing/2014/main" id="{4332F161-E8B7-4D2D-B0FE-9502500FB2C3}"/>
            </a:ext>
          </a:extLst>
        </xdr:cNvPr>
        <xdr:cNvSpPr/>
      </xdr:nvSpPr>
      <xdr:spPr>
        <a:xfrm>
          <a:off x="12296775" y="134708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58" name="フローチャート: 判断 457">
          <a:extLst>
            <a:ext uri="{FF2B5EF4-FFF2-40B4-BE49-F238E27FC236}">
              <a16:creationId xmlns:a16="http://schemas.microsoft.com/office/drawing/2014/main" id="{4092679E-5D93-4AE3-9676-86496B2412B4}"/>
            </a:ext>
          </a:extLst>
        </xdr:cNvPr>
        <xdr:cNvSpPr/>
      </xdr:nvSpPr>
      <xdr:spPr>
        <a:xfrm>
          <a:off x="11487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59" name="テキスト ボックス 458">
          <a:extLst>
            <a:ext uri="{FF2B5EF4-FFF2-40B4-BE49-F238E27FC236}">
              <a16:creationId xmlns:a16="http://schemas.microsoft.com/office/drawing/2014/main" id="{A312B4D2-FF1F-499C-BB75-D47918A33B9E}"/>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0" name="テキスト ボックス 459">
          <a:extLst>
            <a:ext uri="{FF2B5EF4-FFF2-40B4-BE49-F238E27FC236}">
              <a16:creationId xmlns:a16="http://schemas.microsoft.com/office/drawing/2014/main" id="{794F6A15-548C-4A2A-AFCD-C21BE33FBF6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8300A0F1-C175-4E88-94B6-F6F5A40248D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701317DE-776F-47FC-974E-DFE83FB94620}"/>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7A38A01C-EEA8-43E1-B740-FE7DE74CBD4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19957</xdr:rowOff>
    </xdr:from>
    <xdr:to>
      <xdr:col>85</xdr:col>
      <xdr:colOff>177800</xdr:colOff>
      <xdr:row>83</xdr:row>
      <xdr:rowOff>121557</xdr:rowOff>
    </xdr:to>
    <xdr:sp macro="" textlink="">
      <xdr:nvSpPr>
        <xdr:cNvPr id="464" name="楕円 463">
          <a:extLst>
            <a:ext uri="{FF2B5EF4-FFF2-40B4-BE49-F238E27FC236}">
              <a16:creationId xmlns:a16="http://schemas.microsoft.com/office/drawing/2014/main" id="{29AA4C07-1A6D-4F71-A167-A054ED4D0222}"/>
            </a:ext>
          </a:extLst>
        </xdr:cNvPr>
        <xdr:cNvSpPr/>
      </xdr:nvSpPr>
      <xdr:spPr>
        <a:xfrm>
          <a:off x="14649450" y="134692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42834</xdr:rowOff>
    </xdr:from>
    <xdr:ext cx="405111" cy="259045"/>
    <xdr:sp macro="" textlink="">
      <xdr:nvSpPr>
        <xdr:cNvPr id="465" name="【消防施設】&#10;有形固定資産減価償却率該当値テキスト">
          <a:extLst>
            <a:ext uri="{FF2B5EF4-FFF2-40B4-BE49-F238E27FC236}">
              <a16:creationId xmlns:a16="http://schemas.microsoft.com/office/drawing/2014/main" id="{AB0A10D5-3A8A-4486-A1FE-CA774577CE88}"/>
            </a:ext>
          </a:extLst>
        </xdr:cNvPr>
        <xdr:cNvSpPr txBox="1"/>
      </xdr:nvSpPr>
      <xdr:spPr>
        <a:xfrm>
          <a:off x="14735175" y="13333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117929</xdr:rowOff>
    </xdr:from>
    <xdr:to>
      <xdr:col>81</xdr:col>
      <xdr:colOff>101600</xdr:colOff>
      <xdr:row>84</xdr:row>
      <xdr:rowOff>48079</xdr:rowOff>
    </xdr:to>
    <xdr:sp macro="" textlink="">
      <xdr:nvSpPr>
        <xdr:cNvPr id="466" name="楕円 465">
          <a:extLst>
            <a:ext uri="{FF2B5EF4-FFF2-40B4-BE49-F238E27FC236}">
              <a16:creationId xmlns:a16="http://schemas.microsoft.com/office/drawing/2014/main" id="{A8B37847-7797-4284-BBAD-27DB03495BD7}"/>
            </a:ext>
          </a:extLst>
        </xdr:cNvPr>
        <xdr:cNvSpPr/>
      </xdr:nvSpPr>
      <xdr:spPr>
        <a:xfrm>
          <a:off x="13887450" y="1357040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70757</xdr:rowOff>
    </xdr:from>
    <xdr:to>
      <xdr:col>85</xdr:col>
      <xdr:colOff>127000</xdr:colOff>
      <xdr:row>83</xdr:row>
      <xdr:rowOff>168729</xdr:rowOff>
    </xdr:to>
    <xdr:cxnSp macro="">
      <xdr:nvCxnSpPr>
        <xdr:cNvPr id="467" name="直線コネクタ 466">
          <a:extLst>
            <a:ext uri="{FF2B5EF4-FFF2-40B4-BE49-F238E27FC236}">
              <a16:creationId xmlns:a16="http://schemas.microsoft.com/office/drawing/2014/main" id="{B165D7D2-C2A5-4062-B6CA-F90BA1FAAD6E}"/>
            </a:ext>
          </a:extLst>
        </xdr:cNvPr>
        <xdr:cNvCxnSpPr/>
      </xdr:nvCxnSpPr>
      <xdr:spPr>
        <a:xfrm flipV="1">
          <a:off x="13935075" y="13516882"/>
          <a:ext cx="762000" cy="9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21589</xdr:rowOff>
    </xdr:from>
    <xdr:to>
      <xdr:col>76</xdr:col>
      <xdr:colOff>165100</xdr:colOff>
      <xdr:row>84</xdr:row>
      <xdr:rowOff>123189</xdr:rowOff>
    </xdr:to>
    <xdr:sp macro="" textlink="">
      <xdr:nvSpPr>
        <xdr:cNvPr id="468" name="楕円 467">
          <a:extLst>
            <a:ext uri="{FF2B5EF4-FFF2-40B4-BE49-F238E27FC236}">
              <a16:creationId xmlns:a16="http://schemas.microsoft.com/office/drawing/2014/main" id="{2EE3187E-A453-47D8-8200-4A8E260BA1C1}"/>
            </a:ext>
          </a:extLst>
        </xdr:cNvPr>
        <xdr:cNvSpPr/>
      </xdr:nvSpPr>
      <xdr:spPr>
        <a:xfrm>
          <a:off x="13096875" y="1363281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168729</xdr:rowOff>
    </xdr:from>
    <xdr:to>
      <xdr:col>81</xdr:col>
      <xdr:colOff>50800</xdr:colOff>
      <xdr:row>84</xdr:row>
      <xdr:rowOff>72389</xdr:rowOff>
    </xdr:to>
    <xdr:cxnSp macro="">
      <xdr:nvCxnSpPr>
        <xdr:cNvPr id="469" name="直線コネクタ 468">
          <a:extLst>
            <a:ext uri="{FF2B5EF4-FFF2-40B4-BE49-F238E27FC236}">
              <a16:creationId xmlns:a16="http://schemas.microsoft.com/office/drawing/2014/main" id="{D8EACEEC-23FD-4B8F-8FA9-FE1EA95CB713}"/>
            </a:ext>
          </a:extLst>
        </xdr:cNvPr>
        <xdr:cNvCxnSpPr/>
      </xdr:nvCxnSpPr>
      <xdr:spPr>
        <a:xfrm flipV="1">
          <a:off x="13144500" y="13608504"/>
          <a:ext cx="790575" cy="7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91802</xdr:rowOff>
    </xdr:from>
    <xdr:to>
      <xdr:col>72</xdr:col>
      <xdr:colOff>38100</xdr:colOff>
      <xdr:row>84</xdr:row>
      <xdr:rowOff>21952</xdr:rowOff>
    </xdr:to>
    <xdr:sp macro="" textlink="">
      <xdr:nvSpPr>
        <xdr:cNvPr id="470" name="楕円 469">
          <a:extLst>
            <a:ext uri="{FF2B5EF4-FFF2-40B4-BE49-F238E27FC236}">
              <a16:creationId xmlns:a16="http://schemas.microsoft.com/office/drawing/2014/main" id="{8655DE6F-064C-4A12-A6A9-7B302BA9CF99}"/>
            </a:ext>
          </a:extLst>
        </xdr:cNvPr>
        <xdr:cNvSpPr/>
      </xdr:nvSpPr>
      <xdr:spPr>
        <a:xfrm>
          <a:off x="12296775" y="1353792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142602</xdr:rowOff>
    </xdr:from>
    <xdr:to>
      <xdr:col>76</xdr:col>
      <xdr:colOff>114300</xdr:colOff>
      <xdr:row>84</xdr:row>
      <xdr:rowOff>72389</xdr:rowOff>
    </xdr:to>
    <xdr:cxnSp macro="">
      <xdr:nvCxnSpPr>
        <xdr:cNvPr id="471" name="直線コネクタ 470">
          <a:extLst>
            <a:ext uri="{FF2B5EF4-FFF2-40B4-BE49-F238E27FC236}">
              <a16:creationId xmlns:a16="http://schemas.microsoft.com/office/drawing/2014/main" id="{FF9DDBCE-8E54-452E-A942-5CBD17BC03DE}"/>
            </a:ext>
          </a:extLst>
        </xdr:cNvPr>
        <xdr:cNvCxnSpPr/>
      </xdr:nvCxnSpPr>
      <xdr:spPr>
        <a:xfrm>
          <a:off x="12344400" y="13595077"/>
          <a:ext cx="800100" cy="85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163649</xdr:rowOff>
    </xdr:from>
    <xdr:to>
      <xdr:col>67</xdr:col>
      <xdr:colOff>101600</xdr:colOff>
      <xdr:row>83</xdr:row>
      <xdr:rowOff>93799</xdr:rowOff>
    </xdr:to>
    <xdr:sp macro="" textlink="">
      <xdr:nvSpPr>
        <xdr:cNvPr id="472" name="楕円 471">
          <a:extLst>
            <a:ext uri="{FF2B5EF4-FFF2-40B4-BE49-F238E27FC236}">
              <a16:creationId xmlns:a16="http://schemas.microsoft.com/office/drawing/2014/main" id="{4C0B73C7-B2AA-4E5F-BD2B-BE95E9776AEB}"/>
            </a:ext>
          </a:extLst>
        </xdr:cNvPr>
        <xdr:cNvSpPr/>
      </xdr:nvSpPr>
      <xdr:spPr>
        <a:xfrm>
          <a:off x="11487150" y="134478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42999</xdr:rowOff>
    </xdr:from>
    <xdr:to>
      <xdr:col>71</xdr:col>
      <xdr:colOff>177800</xdr:colOff>
      <xdr:row>83</xdr:row>
      <xdr:rowOff>142602</xdr:rowOff>
    </xdr:to>
    <xdr:cxnSp macro="">
      <xdr:nvCxnSpPr>
        <xdr:cNvPr id="473" name="直線コネクタ 472">
          <a:extLst>
            <a:ext uri="{FF2B5EF4-FFF2-40B4-BE49-F238E27FC236}">
              <a16:creationId xmlns:a16="http://schemas.microsoft.com/office/drawing/2014/main" id="{BC02AF12-C587-45D8-8633-D68E62533E24}"/>
            </a:ext>
          </a:extLst>
        </xdr:cNvPr>
        <xdr:cNvCxnSpPr/>
      </xdr:nvCxnSpPr>
      <xdr:spPr>
        <a:xfrm>
          <a:off x="11534775" y="13495474"/>
          <a:ext cx="809625" cy="9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4190</xdr:rowOff>
    </xdr:from>
    <xdr:ext cx="405111" cy="259045"/>
    <xdr:sp macro="" textlink="">
      <xdr:nvSpPr>
        <xdr:cNvPr id="474" name="n_1aveValue【消防施設】&#10;有形固定資産減価償却率">
          <a:extLst>
            <a:ext uri="{FF2B5EF4-FFF2-40B4-BE49-F238E27FC236}">
              <a16:creationId xmlns:a16="http://schemas.microsoft.com/office/drawing/2014/main" id="{6E4C018B-5921-4A60-96C6-8156D81EB45C}"/>
            </a:ext>
          </a:extLst>
        </xdr:cNvPr>
        <xdr:cNvSpPr txBox="1"/>
      </xdr:nvSpPr>
      <xdr:spPr>
        <a:xfrm>
          <a:off x="13745219" y="13294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167476</xdr:rowOff>
    </xdr:from>
    <xdr:ext cx="405111" cy="259045"/>
    <xdr:sp macro="" textlink="">
      <xdr:nvSpPr>
        <xdr:cNvPr id="475" name="n_2aveValue【消防施設】&#10;有形固定資産減価償却率">
          <a:extLst>
            <a:ext uri="{FF2B5EF4-FFF2-40B4-BE49-F238E27FC236}">
              <a16:creationId xmlns:a16="http://schemas.microsoft.com/office/drawing/2014/main" id="{2960F177-1EEE-4F2F-92A6-DB074076C6D5}"/>
            </a:ext>
          </a:extLst>
        </xdr:cNvPr>
        <xdr:cNvSpPr txBox="1"/>
      </xdr:nvSpPr>
      <xdr:spPr>
        <a:xfrm>
          <a:off x="12964169" y="13289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139716</xdr:rowOff>
    </xdr:from>
    <xdr:ext cx="405111" cy="259045"/>
    <xdr:sp macro="" textlink="">
      <xdr:nvSpPr>
        <xdr:cNvPr id="476" name="n_3aveValue【消防施設】&#10;有形固定資産減価償却率">
          <a:extLst>
            <a:ext uri="{FF2B5EF4-FFF2-40B4-BE49-F238E27FC236}">
              <a16:creationId xmlns:a16="http://schemas.microsoft.com/office/drawing/2014/main" id="{E24FB043-C5ED-4534-AAB1-140B644F8F09}"/>
            </a:ext>
          </a:extLst>
        </xdr:cNvPr>
        <xdr:cNvSpPr txBox="1"/>
      </xdr:nvSpPr>
      <xdr:spPr>
        <a:xfrm>
          <a:off x="12164069" y="1326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477" name="n_4aveValue【消防施設】&#10;有形固定資産減価償却率">
          <a:extLst>
            <a:ext uri="{FF2B5EF4-FFF2-40B4-BE49-F238E27FC236}">
              <a16:creationId xmlns:a16="http://schemas.microsoft.com/office/drawing/2014/main" id="{E80D293C-F9F9-41FE-861B-1CD260322DF0}"/>
            </a:ext>
          </a:extLst>
        </xdr:cNvPr>
        <xdr:cNvSpPr txBox="1"/>
      </xdr:nvSpPr>
      <xdr:spPr>
        <a:xfrm>
          <a:off x="11354444"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39206</xdr:rowOff>
    </xdr:from>
    <xdr:ext cx="405111" cy="259045"/>
    <xdr:sp macro="" textlink="">
      <xdr:nvSpPr>
        <xdr:cNvPr id="478" name="n_1mainValue【消防施設】&#10;有形固定資産減価償却率">
          <a:extLst>
            <a:ext uri="{FF2B5EF4-FFF2-40B4-BE49-F238E27FC236}">
              <a16:creationId xmlns:a16="http://schemas.microsoft.com/office/drawing/2014/main" id="{1801D924-A890-485E-8E60-F10FDFF6571E}"/>
            </a:ext>
          </a:extLst>
        </xdr:cNvPr>
        <xdr:cNvSpPr txBox="1"/>
      </xdr:nvSpPr>
      <xdr:spPr>
        <a:xfrm>
          <a:off x="13745219" y="13650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114316</xdr:rowOff>
    </xdr:from>
    <xdr:ext cx="405111" cy="259045"/>
    <xdr:sp macro="" textlink="">
      <xdr:nvSpPr>
        <xdr:cNvPr id="479" name="n_2mainValue【消防施設】&#10;有形固定資産減価償却率">
          <a:extLst>
            <a:ext uri="{FF2B5EF4-FFF2-40B4-BE49-F238E27FC236}">
              <a16:creationId xmlns:a16="http://schemas.microsoft.com/office/drawing/2014/main" id="{0CF63974-B734-4E68-B383-9B4CA788FABC}"/>
            </a:ext>
          </a:extLst>
        </xdr:cNvPr>
        <xdr:cNvSpPr txBox="1"/>
      </xdr:nvSpPr>
      <xdr:spPr>
        <a:xfrm>
          <a:off x="12964169" y="13725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13079</xdr:rowOff>
    </xdr:from>
    <xdr:ext cx="405111" cy="259045"/>
    <xdr:sp macro="" textlink="">
      <xdr:nvSpPr>
        <xdr:cNvPr id="480" name="n_3mainValue【消防施設】&#10;有形固定資産減価償却率">
          <a:extLst>
            <a:ext uri="{FF2B5EF4-FFF2-40B4-BE49-F238E27FC236}">
              <a16:creationId xmlns:a16="http://schemas.microsoft.com/office/drawing/2014/main" id="{2481A7B1-2E27-4536-8D01-943650B1F31E}"/>
            </a:ext>
          </a:extLst>
        </xdr:cNvPr>
        <xdr:cNvSpPr txBox="1"/>
      </xdr:nvSpPr>
      <xdr:spPr>
        <a:xfrm>
          <a:off x="12164069" y="1362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84926</xdr:rowOff>
    </xdr:from>
    <xdr:ext cx="405111" cy="259045"/>
    <xdr:sp macro="" textlink="">
      <xdr:nvSpPr>
        <xdr:cNvPr id="481" name="n_4mainValue【消防施設】&#10;有形固定資産減価償却率">
          <a:extLst>
            <a:ext uri="{FF2B5EF4-FFF2-40B4-BE49-F238E27FC236}">
              <a16:creationId xmlns:a16="http://schemas.microsoft.com/office/drawing/2014/main" id="{33BE5F74-EA62-445E-A0FA-ADE6FB3DC4E4}"/>
            </a:ext>
          </a:extLst>
        </xdr:cNvPr>
        <xdr:cNvSpPr txBox="1"/>
      </xdr:nvSpPr>
      <xdr:spPr>
        <a:xfrm>
          <a:off x="11354444" y="13537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2" name="正方形/長方形 481">
          <a:extLst>
            <a:ext uri="{FF2B5EF4-FFF2-40B4-BE49-F238E27FC236}">
              <a16:creationId xmlns:a16="http://schemas.microsoft.com/office/drawing/2014/main" id="{29D0C1FB-B641-470B-9FDD-A36B163D2CE1}"/>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3" name="正方形/長方形 482">
          <a:extLst>
            <a:ext uri="{FF2B5EF4-FFF2-40B4-BE49-F238E27FC236}">
              <a16:creationId xmlns:a16="http://schemas.microsoft.com/office/drawing/2014/main" id="{E5349456-78F0-4DF2-8589-9613A13E511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4" name="正方形/長方形 483">
          <a:extLst>
            <a:ext uri="{FF2B5EF4-FFF2-40B4-BE49-F238E27FC236}">
              <a16:creationId xmlns:a16="http://schemas.microsoft.com/office/drawing/2014/main" id="{E650517F-D247-419E-B9BE-8303AFBE346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5" name="正方形/長方形 484">
          <a:extLst>
            <a:ext uri="{FF2B5EF4-FFF2-40B4-BE49-F238E27FC236}">
              <a16:creationId xmlns:a16="http://schemas.microsoft.com/office/drawing/2014/main" id="{E229EA0C-3623-48E5-ABA9-6CF6AB5E815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6" name="正方形/長方形 485">
          <a:extLst>
            <a:ext uri="{FF2B5EF4-FFF2-40B4-BE49-F238E27FC236}">
              <a16:creationId xmlns:a16="http://schemas.microsoft.com/office/drawing/2014/main" id="{5F3DA6A1-28C9-44E0-A6EC-647F3B01C776}"/>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7" name="正方形/長方形 486">
          <a:extLst>
            <a:ext uri="{FF2B5EF4-FFF2-40B4-BE49-F238E27FC236}">
              <a16:creationId xmlns:a16="http://schemas.microsoft.com/office/drawing/2014/main" id="{8A64241B-4C95-4881-876C-00AB445D2738}"/>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88" name="正方形/長方形 487">
          <a:extLst>
            <a:ext uri="{FF2B5EF4-FFF2-40B4-BE49-F238E27FC236}">
              <a16:creationId xmlns:a16="http://schemas.microsoft.com/office/drawing/2014/main" id="{546E1703-B3D8-4DBB-98F1-A2F250DA9DE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89" name="正方形/長方形 488">
          <a:extLst>
            <a:ext uri="{FF2B5EF4-FFF2-40B4-BE49-F238E27FC236}">
              <a16:creationId xmlns:a16="http://schemas.microsoft.com/office/drawing/2014/main" id="{FAB91432-E307-444D-9FFF-D0974D755088}"/>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0" name="テキスト ボックス 489">
          <a:extLst>
            <a:ext uri="{FF2B5EF4-FFF2-40B4-BE49-F238E27FC236}">
              <a16:creationId xmlns:a16="http://schemas.microsoft.com/office/drawing/2014/main" id="{768EA2C6-FF9E-40F8-B165-B440E74152D1}"/>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1" name="直線コネクタ 490">
          <a:extLst>
            <a:ext uri="{FF2B5EF4-FFF2-40B4-BE49-F238E27FC236}">
              <a16:creationId xmlns:a16="http://schemas.microsoft.com/office/drawing/2014/main" id="{770202D1-C405-4A20-A546-C12B363E3B61}"/>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2" name="直線コネクタ 491">
          <a:extLst>
            <a:ext uri="{FF2B5EF4-FFF2-40B4-BE49-F238E27FC236}">
              <a16:creationId xmlns:a16="http://schemas.microsoft.com/office/drawing/2014/main" id="{49B1EA1D-95D1-4BA5-A7BA-B270351C64A7}"/>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3" name="テキスト ボックス 492">
          <a:extLst>
            <a:ext uri="{FF2B5EF4-FFF2-40B4-BE49-F238E27FC236}">
              <a16:creationId xmlns:a16="http://schemas.microsoft.com/office/drawing/2014/main" id="{A37D3134-DDC9-4EE1-8F35-67EA52ACE74E}"/>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4" name="直線コネクタ 493">
          <a:extLst>
            <a:ext uri="{FF2B5EF4-FFF2-40B4-BE49-F238E27FC236}">
              <a16:creationId xmlns:a16="http://schemas.microsoft.com/office/drawing/2014/main" id="{4E5A0AEC-92C5-4BF1-8DE9-1A50C4E8D23B}"/>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495" name="テキスト ボックス 494">
          <a:extLst>
            <a:ext uri="{FF2B5EF4-FFF2-40B4-BE49-F238E27FC236}">
              <a16:creationId xmlns:a16="http://schemas.microsoft.com/office/drawing/2014/main" id="{5DFDE507-1C05-4BE4-90FB-D7057D05B62C}"/>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496" name="直線コネクタ 495">
          <a:extLst>
            <a:ext uri="{FF2B5EF4-FFF2-40B4-BE49-F238E27FC236}">
              <a16:creationId xmlns:a16="http://schemas.microsoft.com/office/drawing/2014/main" id="{E21E80A5-4E58-47F1-8527-DC140F772687}"/>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497" name="テキスト ボックス 496">
          <a:extLst>
            <a:ext uri="{FF2B5EF4-FFF2-40B4-BE49-F238E27FC236}">
              <a16:creationId xmlns:a16="http://schemas.microsoft.com/office/drawing/2014/main" id="{AC9B2AA2-1722-4A75-A45E-40421C2B0381}"/>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498" name="直線コネクタ 497">
          <a:extLst>
            <a:ext uri="{FF2B5EF4-FFF2-40B4-BE49-F238E27FC236}">
              <a16:creationId xmlns:a16="http://schemas.microsoft.com/office/drawing/2014/main" id="{C150B0B6-98DE-47A6-9952-BA1F098648B7}"/>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499" name="テキスト ボックス 498">
          <a:extLst>
            <a:ext uri="{FF2B5EF4-FFF2-40B4-BE49-F238E27FC236}">
              <a16:creationId xmlns:a16="http://schemas.microsoft.com/office/drawing/2014/main" id="{18F4946F-3EBB-4F58-93B8-6163D40358E8}"/>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0" name="直線コネクタ 499">
          <a:extLst>
            <a:ext uri="{FF2B5EF4-FFF2-40B4-BE49-F238E27FC236}">
              <a16:creationId xmlns:a16="http://schemas.microsoft.com/office/drawing/2014/main" id="{371470A8-FA98-4B5E-ACE7-75D609049CD7}"/>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1" name="テキスト ボックス 500">
          <a:extLst>
            <a:ext uri="{FF2B5EF4-FFF2-40B4-BE49-F238E27FC236}">
              <a16:creationId xmlns:a16="http://schemas.microsoft.com/office/drawing/2014/main" id="{3D8D34E7-DE30-4C65-8C6C-D0DD6B700E23}"/>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2" name="直線コネクタ 501">
          <a:extLst>
            <a:ext uri="{FF2B5EF4-FFF2-40B4-BE49-F238E27FC236}">
              <a16:creationId xmlns:a16="http://schemas.microsoft.com/office/drawing/2014/main" id="{E8F5B445-4F27-43CF-8901-AED070B88033}"/>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3" name="テキスト ボックス 502">
          <a:extLst>
            <a:ext uri="{FF2B5EF4-FFF2-40B4-BE49-F238E27FC236}">
              <a16:creationId xmlns:a16="http://schemas.microsoft.com/office/drawing/2014/main" id="{1C7ACC3F-4D00-4A2B-89AC-79B88FDCF223}"/>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4" name="【消防施設】&#10;一人当たり面積グラフ枠">
          <a:extLst>
            <a:ext uri="{FF2B5EF4-FFF2-40B4-BE49-F238E27FC236}">
              <a16:creationId xmlns:a16="http://schemas.microsoft.com/office/drawing/2014/main" id="{B37F208F-AD53-4363-B287-078A0C533D96}"/>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123189</xdr:rowOff>
    </xdr:from>
    <xdr:to>
      <xdr:col>116</xdr:col>
      <xdr:colOff>62864</xdr:colOff>
      <xdr:row>86</xdr:row>
      <xdr:rowOff>87630</xdr:rowOff>
    </xdr:to>
    <xdr:cxnSp macro="">
      <xdr:nvCxnSpPr>
        <xdr:cNvPr id="505" name="直線コネクタ 504">
          <a:extLst>
            <a:ext uri="{FF2B5EF4-FFF2-40B4-BE49-F238E27FC236}">
              <a16:creationId xmlns:a16="http://schemas.microsoft.com/office/drawing/2014/main" id="{403DE161-979F-465C-B988-C3992324094E}"/>
            </a:ext>
          </a:extLst>
        </xdr:cNvPr>
        <xdr:cNvCxnSpPr/>
      </xdr:nvCxnSpPr>
      <xdr:spPr>
        <a:xfrm flipV="1">
          <a:off x="19954239" y="12766039"/>
          <a:ext cx="0" cy="1253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91457</xdr:rowOff>
    </xdr:from>
    <xdr:ext cx="469744" cy="259045"/>
    <xdr:sp macro="" textlink="">
      <xdr:nvSpPr>
        <xdr:cNvPr id="506" name="【消防施設】&#10;一人当たり面積最小値テキスト">
          <a:extLst>
            <a:ext uri="{FF2B5EF4-FFF2-40B4-BE49-F238E27FC236}">
              <a16:creationId xmlns:a16="http://schemas.microsoft.com/office/drawing/2014/main" id="{FD411D2C-AB98-4037-8934-BCCBC2BD9AAC}"/>
            </a:ext>
          </a:extLst>
        </xdr:cNvPr>
        <xdr:cNvSpPr txBox="1"/>
      </xdr:nvSpPr>
      <xdr:spPr>
        <a:xfrm>
          <a:off x="19992975" y="140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87630</xdr:rowOff>
    </xdr:from>
    <xdr:to>
      <xdr:col>116</xdr:col>
      <xdr:colOff>152400</xdr:colOff>
      <xdr:row>86</xdr:row>
      <xdr:rowOff>87630</xdr:rowOff>
    </xdr:to>
    <xdr:cxnSp macro="">
      <xdr:nvCxnSpPr>
        <xdr:cNvPr id="507" name="直線コネクタ 506">
          <a:extLst>
            <a:ext uri="{FF2B5EF4-FFF2-40B4-BE49-F238E27FC236}">
              <a16:creationId xmlns:a16="http://schemas.microsoft.com/office/drawing/2014/main" id="{1C84BFA5-48A5-4BFC-B9B9-212E03283E3E}"/>
            </a:ext>
          </a:extLst>
        </xdr:cNvPr>
        <xdr:cNvCxnSpPr/>
      </xdr:nvCxnSpPr>
      <xdr:spPr>
        <a:xfrm>
          <a:off x="19878675" y="14019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69866</xdr:rowOff>
    </xdr:from>
    <xdr:ext cx="469744" cy="259045"/>
    <xdr:sp macro="" textlink="">
      <xdr:nvSpPr>
        <xdr:cNvPr id="508" name="【消防施設】&#10;一人当たり面積最大値テキスト">
          <a:extLst>
            <a:ext uri="{FF2B5EF4-FFF2-40B4-BE49-F238E27FC236}">
              <a16:creationId xmlns:a16="http://schemas.microsoft.com/office/drawing/2014/main" id="{86FBA4BC-8AE8-4E2E-AFCD-0A70BE1C688C}"/>
            </a:ext>
          </a:extLst>
        </xdr:cNvPr>
        <xdr:cNvSpPr txBox="1"/>
      </xdr:nvSpPr>
      <xdr:spPr>
        <a:xfrm>
          <a:off x="19992975" y="1254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123189</xdr:rowOff>
    </xdr:from>
    <xdr:to>
      <xdr:col>116</xdr:col>
      <xdr:colOff>152400</xdr:colOff>
      <xdr:row>78</xdr:row>
      <xdr:rowOff>123189</xdr:rowOff>
    </xdr:to>
    <xdr:cxnSp macro="">
      <xdr:nvCxnSpPr>
        <xdr:cNvPr id="509" name="直線コネクタ 508">
          <a:extLst>
            <a:ext uri="{FF2B5EF4-FFF2-40B4-BE49-F238E27FC236}">
              <a16:creationId xmlns:a16="http://schemas.microsoft.com/office/drawing/2014/main" id="{BCF36AD2-A2B7-46CE-B10F-9D781072B891}"/>
            </a:ext>
          </a:extLst>
        </xdr:cNvPr>
        <xdr:cNvCxnSpPr/>
      </xdr:nvCxnSpPr>
      <xdr:spPr>
        <a:xfrm>
          <a:off x="19878675" y="127660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59707</xdr:rowOff>
    </xdr:from>
    <xdr:ext cx="469744" cy="259045"/>
    <xdr:sp macro="" textlink="">
      <xdr:nvSpPr>
        <xdr:cNvPr id="510" name="【消防施設】&#10;一人当たり面積平均値テキスト">
          <a:extLst>
            <a:ext uri="{FF2B5EF4-FFF2-40B4-BE49-F238E27FC236}">
              <a16:creationId xmlns:a16="http://schemas.microsoft.com/office/drawing/2014/main" id="{56A6EBED-24B4-4BED-AEB6-C186F4C2920B}"/>
            </a:ext>
          </a:extLst>
        </xdr:cNvPr>
        <xdr:cNvSpPr txBox="1"/>
      </xdr:nvSpPr>
      <xdr:spPr>
        <a:xfrm>
          <a:off x="19992975" y="13509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36830</xdr:rowOff>
    </xdr:from>
    <xdr:to>
      <xdr:col>116</xdr:col>
      <xdr:colOff>114300</xdr:colOff>
      <xdr:row>84</xdr:row>
      <xdr:rowOff>138430</xdr:rowOff>
    </xdr:to>
    <xdr:sp macro="" textlink="">
      <xdr:nvSpPr>
        <xdr:cNvPr id="511" name="フローチャート: 判断 510">
          <a:extLst>
            <a:ext uri="{FF2B5EF4-FFF2-40B4-BE49-F238E27FC236}">
              <a16:creationId xmlns:a16="http://schemas.microsoft.com/office/drawing/2014/main" id="{F55B7010-540E-4BB3-A371-E3C44E418913}"/>
            </a:ext>
          </a:extLst>
        </xdr:cNvPr>
        <xdr:cNvSpPr/>
      </xdr:nvSpPr>
      <xdr:spPr>
        <a:xfrm>
          <a:off x="19897725" y="136480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72389</xdr:rowOff>
    </xdr:from>
    <xdr:to>
      <xdr:col>112</xdr:col>
      <xdr:colOff>38100</xdr:colOff>
      <xdr:row>85</xdr:row>
      <xdr:rowOff>2539</xdr:rowOff>
    </xdr:to>
    <xdr:sp macro="" textlink="">
      <xdr:nvSpPr>
        <xdr:cNvPr id="512" name="フローチャート: 判断 511">
          <a:extLst>
            <a:ext uri="{FF2B5EF4-FFF2-40B4-BE49-F238E27FC236}">
              <a16:creationId xmlns:a16="http://schemas.microsoft.com/office/drawing/2014/main" id="{611F38F5-A272-4905-8EFF-9350E35610D6}"/>
            </a:ext>
          </a:extLst>
        </xdr:cNvPr>
        <xdr:cNvSpPr/>
      </xdr:nvSpPr>
      <xdr:spPr>
        <a:xfrm>
          <a:off x="19154775" y="1368043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71120</xdr:rowOff>
    </xdr:from>
    <xdr:to>
      <xdr:col>107</xdr:col>
      <xdr:colOff>101600</xdr:colOff>
      <xdr:row>85</xdr:row>
      <xdr:rowOff>1270</xdr:rowOff>
    </xdr:to>
    <xdr:sp macro="" textlink="">
      <xdr:nvSpPr>
        <xdr:cNvPr id="513" name="フローチャート: 判断 512">
          <a:extLst>
            <a:ext uri="{FF2B5EF4-FFF2-40B4-BE49-F238E27FC236}">
              <a16:creationId xmlns:a16="http://schemas.microsoft.com/office/drawing/2014/main" id="{144089AA-2394-4A6B-83DA-266FCF25A7A0}"/>
            </a:ext>
          </a:extLst>
        </xdr:cNvPr>
        <xdr:cNvSpPr/>
      </xdr:nvSpPr>
      <xdr:spPr>
        <a:xfrm>
          <a:off x="18345150" y="136791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68580</xdr:rowOff>
    </xdr:from>
    <xdr:to>
      <xdr:col>102</xdr:col>
      <xdr:colOff>165100</xdr:colOff>
      <xdr:row>84</xdr:row>
      <xdr:rowOff>170180</xdr:rowOff>
    </xdr:to>
    <xdr:sp macro="" textlink="">
      <xdr:nvSpPr>
        <xdr:cNvPr id="514" name="フローチャート: 判断 513">
          <a:extLst>
            <a:ext uri="{FF2B5EF4-FFF2-40B4-BE49-F238E27FC236}">
              <a16:creationId xmlns:a16="http://schemas.microsoft.com/office/drawing/2014/main" id="{04BCA5F8-3C6D-4B2D-B925-657D18EAE12C}"/>
            </a:ext>
          </a:extLst>
        </xdr:cNvPr>
        <xdr:cNvSpPr/>
      </xdr:nvSpPr>
      <xdr:spPr>
        <a:xfrm>
          <a:off x="17554575" y="1367663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36830</xdr:rowOff>
    </xdr:from>
    <xdr:to>
      <xdr:col>98</xdr:col>
      <xdr:colOff>38100</xdr:colOff>
      <xdr:row>84</xdr:row>
      <xdr:rowOff>138430</xdr:rowOff>
    </xdr:to>
    <xdr:sp macro="" textlink="">
      <xdr:nvSpPr>
        <xdr:cNvPr id="515" name="フローチャート: 判断 514">
          <a:extLst>
            <a:ext uri="{FF2B5EF4-FFF2-40B4-BE49-F238E27FC236}">
              <a16:creationId xmlns:a16="http://schemas.microsoft.com/office/drawing/2014/main" id="{FC528489-393E-47F2-8697-9F170D973E3E}"/>
            </a:ext>
          </a:extLst>
        </xdr:cNvPr>
        <xdr:cNvSpPr/>
      </xdr:nvSpPr>
      <xdr:spPr>
        <a:xfrm>
          <a:off x="16754475" y="136480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D86A3C32-8F68-4B82-8BFE-8D8497028028}"/>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E5FBDEEF-C3DC-47AA-871E-999302C72651}"/>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9954BFFE-D2FE-4F49-A48F-26C8550F4C9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AA00D656-AF64-42F4-83B6-FA32B3C84825}"/>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203B6146-AB68-41BF-A203-42F9F964424C}"/>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521" name="楕円 520">
          <a:extLst>
            <a:ext uri="{FF2B5EF4-FFF2-40B4-BE49-F238E27FC236}">
              <a16:creationId xmlns:a16="http://schemas.microsoft.com/office/drawing/2014/main" id="{98DDBE72-CFFB-4CAE-86D9-03A50591FE74}"/>
            </a:ext>
          </a:extLst>
        </xdr:cNvPr>
        <xdr:cNvSpPr/>
      </xdr:nvSpPr>
      <xdr:spPr>
        <a:xfrm>
          <a:off x="19897725" y="1383728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45738</xdr:rowOff>
    </xdr:from>
    <xdr:ext cx="469744" cy="259045"/>
    <xdr:sp macro="" textlink="">
      <xdr:nvSpPr>
        <xdr:cNvPr id="522" name="【消防施設】&#10;一人当たり面積該当値テキスト">
          <a:extLst>
            <a:ext uri="{FF2B5EF4-FFF2-40B4-BE49-F238E27FC236}">
              <a16:creationId xmlns:a16="http://schemas.microsoft.com/office/drawing/2014/main" id="{2256B1F9-7ED7-49ED-B9A7-BEB28D9AA217}"/>
            </a:ext>
          </a:extLst>
        </xdr:cNvPr>
        <xdr:cNvSpPr txBox="1"/>
      </xdr:nvSpPr>
      <xdr:spPr>
        <a:xfrm>
          <a:off x="19992975" y="1382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77470</xdr:rowOff>
    </xdr:from>
    <xdr:to>
      <xdr:col>112</xdr:col>
      <xdr:colOff>38100</xdr:colOff>
      <xdr:row>86</xdr:row>
      <xdr:rowOff>7620</xdr:rowOff>
    </xdr:to>
    <xdr:sp macro="" textlink="">
      <xdr:nvSpPr>
        <xdr:cNvPr id="523" name="楕円 522">
          <a:extLst>
            <a:ext uri="{FF2B5EF4-FFF2-40B4-BE49-F238E27FC236}">
              <a16:creationId xmlns:a16="http://schemas.microsoft.com/office/drawing/2014/main" id="{FF1D6CFD-E46D-4F2D-91EE-71DBECA5DA4B}"/>
            </a:ext>
          </a:extLst>
        </xdr:cNvPr>
        <xdr:cNvSpPr/>
      </xdr:nvSpPr>
      <xdr:spPr>
        <a:xfrm>
          <a:off x="19154775" y="138506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128270</xdr:rowOff>
    </xdr:to>
    <xdr:cxnSp macro="">
      <xdr:nvCxnSpPr>
        <xdr:cNvPr id="524" name="直線コネクタ 523">
          <a:extLst>
            <a:ext uri="{FF2B5EF4-FFF2-40B4-BE49-F238E27FC236}">
              <a16:creationId xmlns:a16="http://schemas.microsoft.com/office/drawing/2014/main" id="{E7ABEE8F-8731-40AC-89C2-5F058B9EBD72}"/>
            </a:ext>
          </a:extLst>
        </xdr:cNvPr>
        <xdr:cNvCxnSpPr/>
      </xdr:nvCxnSpPr>
      <xdr:spPr>
        <a:xfrm flipV="1">
          <a:off x="19202400" y="13894436"/>
          <a:ext cx="752475"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96520</xdr:rowOff>
    </xdr:from>
    <xdr:to>
      <xdr:col>107</xdr:col>
      <xdr:colOff>101600</xdr:colOff>
      <xdr:row>86</xdr:row>
      <xdr:rowOff>26670</xdr:rowOff>
    </xdr:to>
    <xdr:sp macro="" textlink="">
      <xdr:nvSpPr>
        <xdr:cNvPr id="525" name="楕円 524">
          <a:extLst>
            <a:ext uri="{FF2B5EF4-FFF2-40B4-BE49-F238E27FC236}">
              <a16:creationId xmlns:a16="http://schemas.microsoft.com/office/drawing/2014/main" id="{DBC2154E-1B19-46A7-B0CB-F76ACA1B0876}"/>
            </a:ext>
          </a:extLst>
        </xdr:cNvPr>
        <xdr:cNvSpPr/>
      </xdr:nvSpPr>
      <xdr:spPr>
        <a:xfrm>
          <a:off x="18345150" y="138696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128270</xdr:rowOff>
    </xdr:from>
    <xdr:to>
      <xdr:col>111</xdr:col>
      <xdr:colOff>177800</xdr:colOff>
      <xdr:row>85</xdr:row>
      <xdr:rowOff>147320</xdr:rowOff>
    </xdr:to>
    <xdr:cxnSp macro="">
      <xdr:nvCxnSpPr>
        <xdr:cNvPr id="526" name="直線コネクタ 525">
          <a:extLst>
            <a:ext uri="{FF2B5EF4-FFF2-40B4-BE49-F238E27FC236}">
              <a16:creationId xmlns:a16="http://schemas.microsoft.com/office/drawing/2014/main" id="{A78FF5E9-FD60-4717-8F94-4B7CEFCF060B}"/>
            </a:ext>
          </a:extLst>
        </xdr:cNvPr>
        <xdr:cNvCxnSpPr/>
      </xdr:nvCxnSpPr>
      <xdr:spPr>
        <a:xfrm flipV="1">
          <a:off x="18392775" y="13898245"/>
          <a:ext cx="809625"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100330</xdr:rowOff>
    </xdr:from>
    <xdr:to>
      <xdr:col>102</xdr:col>
      <xdr:colOff>165100</xdr:colOff>
      <xdr:row>86</xdr:row>
      <xdr:rowOff>30480</xdr:rowOff>
    </xdr:to>
    <xdr:sp macro="" textlink="">
      <xdr:nvSpPr>
        <xdr:cNvPr id="527" name="楕円 526">
          <a:extLst>
            <a:ext uri="{FF2B5EF4-FFF2-40B4-BE49-F238E27FC236}">
              <a16:creationId xmlns:a16="http://schemas.microsoft.com/office/drawing/2014/main" id="{A0C7116E-171A-4C04-8F5C-693F375F3795}"/>
            </a:ext>
          </a:extLst>
        </xdr:cNvPr>
        <xdr:cNvSpPr/>
      </xdr:nvSpPr>
      <xdr:spPr>
        <a:xfrm>
          <a:off x="17554575" y="138766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147320</xdr:rowOff>
    </xdr:from>
    <xdr:to>
      <xdr:col>107</xdr:col>
      <xdr:colOff>50800</xdr:colOff>
      <xdr:row>85</xdr:row>
      <xdr:rowOff>151130</xdr:rowOff>
    </xdr:to>
    <xdr:cxnSp macro="">
      <xdr:nvCxnSpPr>
        <xdr:cNvPr id="528" name="直線コネクタ 527">
          <a:extLst>
            <a:ext uri="{FF2B5EF4-FFF2-40B4-BE49-F238E27FC236}">
              <a16:creationId xmlns:a16="http://schemas.microsoft.com/office/drawing/2014/main" id="{1527BE37-74C9-48AB-8092-01A3F8F53E45}"/>
            </a:ext>
          </a:extLst>
        </xdr:cNvPr>
        <xdr:cNvCxnSpPr/>
      </xdr:nvCxnSpPr>
      <xdr:spPr>
        <a:xfrm flipV="1">
          <a:off x="17602200" y="13917295"/>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99061</xdr:rowOff>
    </xdr:from>
    <xdr:to>
      <xdr:col>98</xdr:col>
      <xdr:colOff>38100</xdr:colOff>
      <xdr:row>86</xdr:row>
      <xdr:rowOff>29211</xdr:rowOff>
    </xdr:to>
    <xdr:sp macro="" textlink="">
      <xdr:nvSpPr>
        <xdr:cNvPr id="529" name="楕円 528">
          <a:extLst>
            <a:ext uri="{FF2B5EF4-FFF2-40B4-BE49-F238E27FC236}">
              <a16:creationId xmlns:a16="http://schemas.microsoft.com/office/drawing/2014/main" id="{6A5FC142-D666-40DC-9BF4-C25E8B62B46F}"/>
            </a:ext>
          </a:extLst>
        </xdr:cNvPr>
        <xdr:cNvSpPr/>
      </xdr:nvSpPr>
      <xdr:spPr>
        <a:xfrm>
          <a:off x="16754475" y="1387538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149861</xdr:rowOff>
    </xdr:from>
    <xdr:to>
      <xdr:col>102</xdr:col>
      <xdr:colOff>114300</xdr:colOff>
      <xdr:row>85</xdr:row>
      <xdr:rowOff>151130</xdr:rowOff>
    </xdr:to>
    <xdr:cxnSp macro="">
      <xdr:nvCxnSpPr>
        <xdr:cNvPr id="530" name="直線コネクタ 529">
          <a:extLst>
            <a:ext uri="{FF2B5EF4-FFF2-40B4-BE49-F238E27FC236}">
              <a16:creationId xmlns:a16="http://schemas.microsoft.com/office/drawing/2014/main" id="{56A62D1B-5905-4D00-B275-85C8159BD95C}"/>
            </a:ext>
          </a:extLst>
        </xdr:cNvPr>
        <xdr:cNvCxnSpPr/>
      </xdr:nvCxnSpPr>
      <xdr:spPr>
        <a:xfrm>
          <a:off x="16802100" y="13923011"/>
          <a:ext cx="8001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19066</xdr:rowOff>
    </xdr:from>
    <xdr:ext cx="469744" cy="259045"/>
    <xdr:sp macro="" textlink="">
      <xdr:nvSpPr>
        <xdr:cNvPr id="531" name="n_1aveValue【消防施設】&#10;一人当たり面積">
          <a:extLst>
            <a:ext uri="{FF2B5EF4-FFF2-40B4-BE49-F238E27FC236}">
              <a16:creationId xmlns:a16="http://schemas.microsoft.com/office/drawing/2014/main" id="{FE8C8311-18B1-4FC6-9707-82A0EBB33146}"/>
            </a:ext>
          </a:extLst>
        </xdr:cNvPr>
        <xdr:cNvSpPr txBox="1"/>
      </xdr:nvSpPr>
      <xdr:spPr>
        <a:xfrm>
          <a:off x="18983402" y="1346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17797</xdr:rowOff>
    </xdr:from>
    <xdr:ext cx="469744" cy="259045"/>
    <xdr:sp macro="" textlink="">
      <xdr:nvSpPr>
        <xdr:cNvPr id="532" name="n_2aveValue【消防施設】&#10;一人当たり面積">
          <a:extLst>
            <a:ext uri="{FF2B5EF4-FFF2-40B4-BE49-F238E27FC236}">
              <a16:creationId xmlns:a16="http://schemas.microsoft.com/office/drawing/2014/main" id="{E3F8F80D-6EF5-4E14-B0DC-D0A5710A0E74}"/>
            </a:ext>
          </a:extLst>
        </xdr:cNvPr>
        <xdr:cNvSpPr txBox="1"/>
      </xdr:nvSpPr>
      <xdr:spPr>
        <a:xfrm>
          <a:off x="18183302" y="1346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15257</xdr:rowOff>
    </xdr:from>
    <xdr:ext cx="469744" cy="259045"/>
    <xdr:sp macro="" textlink="">
      <xdr:nvSpPr>
        <xdr:cNvPr id="533" name="n_3aveValue【消防施設】&#10;一人当たり面積">
          <a:extLst>
            <a:ext uri="{FF2B5EF4-FFF2-40B4-BE49-F238E27FC236}">
              <a16:creationId xmlns:a16="http://schemas.microsoft.com/office/drawing/2014/main" id="{C39CDFDC-F1BD-4080-AEE2-97DB93411B31}"/>
            </a:ext>
          </a:extLst>
        </xdr:cNvPr>
        <xdr:cNvSpPr txBox="1"/>
      </xdr:nvSpPr>
      <xdr:spPr>
        <a:xfrm>
          <a:off x="17383202" y="13461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154957</xdr:rowOff>
    </xdr:from>
    <xdr:ext cx="469744" cy="259045"/>
    <xdr:sp macro="" textlink="">
      <xdr:nvSpPr>
        <xdr:cNvPr id="534" name="n_4aveValue【消防施設】&#10;一人当たり面積">
          <a:extLst>
            <a:ext uri="{FF2B5EF4-FFF2-40B4-BE49-F238E27FC236}">
              <a16:creationId xmlns:a16="http://schemas.microsoft.com/office/drawing/2014/main" id="{EE2E96B4-FDAC-4082-9D4F-AE899C2F667B}"/>
            </a:ext>
          </a:extLst>
        </xdr:cNvPr>
        <xdr:cNvSpPr txBox="1"/>
      </xdr:nvSpPr>
      <xdr:spPr>
        <a:xfrm>
          <a:off x="16592627" y="1344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170197</xdr:rowOff>
    </xdr:from>
    <xdr:ext cx="469744" cy="259045"/>
    <xdr:sp macro="" textlink="">
      <xdr:nvSpPr>
        <xdr:cNvPr id="535" name="n_1mainValue【消防施設】&#10;一人当たり面積">
          <a:extLst>
            <a:ext uri="{FF2B5EF4-FFF2-40B4-BE49-F238E27FC236}">
              <a16:creationId xmlns:a16="http://schemas.microsoft.com/office/drawing/2014/main" id="{AE0634BA-5CAB-4104-A07A-7E8D7E463E9F}"/>
            </a:ext>
          </a:extLst>
        </xdr:cNvPr>
        <xdr:cNvSpPr txBox="1"/>
      </xdr:nvSpPr>
      <xdr:spPr>
        <a:xfrm>
          <a:off x="18983402" y="1393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17797</xdr:rowOff>
    </xdr:from>
    <xdr:ext cx="469744" cy="259045"/>
    <xdr:sp macro="" textlink="">
      <xdr:nvSpPr>
        <xdr:cNvPr id="536" name="n_2mainValue【消防施設】&#10;一人当たり面積">
          <a:extLst>
            <a:ext uri="{FF2B5EF4-FFF2-40B4-BE49-F238E27FC236}">
              <a16:creationId xmlns:a16="http://schemas.microsoft.com/office/drawing/2014/main" id="{82E1A6CB-9AD5-4874-AFAE-1EE795C1DB0C}"/>
            </a:ext>
          </a:extLst>
        </xdr:cNvPr>
        <xdr:cNvSpPr txBox="1"/>
      </xdr:nvSpPr>
      <xdr:spPr>
        <a:xfrm>
          <a:off x="18183302" y="13952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21607</xdr:rowOff>
    </xdr:from>
    <xdr:ext cx="469744" cy="259045"/>
    <xdr:sp macro="" textlink="">
      <xdr:nvSpPr>
        <xdr:cNvPr id="537" name="n_3mainValue【消防施設】&#10;一人当たり面積">
          <a:extLst>
            <a:ext uri="{FF2B5EF4-FFF2-40B4-BE49-F238E27FC236}">
              <a16:creationId xmlns:a16="http://schemas.microsoft.com/office/drawing/2014/main" id="{21F3C3AF-01E1-44F3-AEE2-5F02657A4808}"/>
            </a:ext>
          </a:extLst>
        </xdr:cNvPr>
        <xdr:cNvSpPr txBox="1"/>
      </xdr:nvSpPr>
      <xdr:spPr>
        <a:xfrm>
          <a:off x="17383202" y="13956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20338</xdr:rowOff>
    </xdr:from>
    <xdr:ext cx="469744" cy="259045"/>
    <xdr:sp macro="" textlink="">
      <xdr:nvSpPr>
        <xdr:cNvPr id="538" name="n_4mainValue【消防施設】&#10;一人当たり面積">
          <a:extLst>
            <a:ext uri="{FF2B5EF4-FFF2-40B4-BE49-F238E27FC236}">
              <a16:creationId xmlns:a16="http://schemas.microsoft.com/office/drawing/2014/main" id="{517018B1-4AF6-404F-BFB8-EA8FDFCBBC21}"/>
            </a:ext>
          </a:extLst>
        </xdr:cNvPr>
        <xdr:cNvSpPr txBox="1"/>
      </xdr:nvSpPr>
      <xdr:spPr>
        <a:xfrm>
          <a:off x="16592627" y="1395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775ED212-A701-4C86-B01A-7F9D3988F978}"/>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2B8D47DB-7542-4898-8320-88657C3A6333}"/>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2E485418-1A84-4261-B749-91BCBFC8649F}"/>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ADB58939-C2AF-4E29-8129-2CB6C6E165EE}"/>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14AFCB09-2904-4E83-B580-0E3D0745A6C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FCED2F31-CA3B-4D4B-8842-6169F12EFB50}"/>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02265AC5-1C0D-46C4-9B07-27EE97492A3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E542BE2B-EF8B-4A86-9C2D-97443618F79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a:extLst>
            <a:ext uri="{FF2B5EF4-FFF2-40B4-BE49-F238E27FC236}">
              <a16:creationId xmlns:a16="http://schemas.microsoft.com/office/drawing/2014/main" id="{74630C99-F770-4248-9DC4-037ECF3F5D50}"/>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a:extLst>
            <a:ext uri="{FF2B5EF4-FFF2-40B4-BE49-F238E27FC236}">
              <a16:creationId xmlns:a16="http://schemas.microsoft.com/office/drawing/2014/main" id="{8DEF9556-76ED-4F61-B31E-116E004ED338}"/>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a:extLst>
            <a:ext uri="{FF2B5EF4-FFF2-40B4-BE49-F238E27FC236}">
              <a16:creationId xmlns:a16="http://schemas.microsoft.com/office/drawing/2014/main" id="{700503B3-844E-4EF4-AFD9-E434129187CF}"/>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0" name="直線コネクタ 549">
          <a:extLst>
            <a:ext uri="{FF2B5EF4-FFF2-40B4-BE49-F238E27FC236}">
              <a16:creationId xmlns:a16="http://schemas.microsoft.com/office/drawing/2014/main" id="{0C2C72FC-51B9-41A8-BFE2-6FCC35912AF8}"/>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1" name="テキスト ボックス 550">
          <a:extLst>
            <a:ext uri="{FF2B5EF4-FFF2-40B4-BE49-F238E27FC236}">
              <a16:creationId xmlns:a16="http://schemas.microsoft.com/office/drawing/2014/main" id="{294E859C-F469-4217-990F-B115A6F8E671}"/>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2" name="直線コネクタ 551">
          <a:extLst>
            <a:ext uri="{FF2B5EF4-FFF2-40B4-BE49-F238E27FC236}">
              <a16:creationId xmlns:a16="http://schemas.microsoft.com/office/drawing/2014/main" id="{E49F7816-C907-4B2B-80AB-53A002EE2BE4}"/>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3" name="テキスト ボックス 552">
          <a:extLst>
            <a:ext uri="{FF2B5EF4-FFF2-40B4-BE49-F238E27FC236}">
              <a16:creationId xmlns:a16="http://schemas.microsoft.com/office/drawing/2014/main" id="{64BA5EBD-F470-4061-A4DC-F147759AA826}"/>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4" name="直線コネクタ 553">
          <a:extLst>
            <a:ext uri="{FF2B5EF4-FFF2-40B4-BE49-F238E27FC236}">
              <a16:creationId xmlns:a16="http://schemas.microsoft.com/office/drawing/2014/main" id="{DCD7A30D-22C8-464F-9053-4A72EAC066C8}"/>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5" name="テキスト ボックス 554">
          <a:extLst>
            <a:ext uri="{FF2B5EF4-FFF2-40B4-BE49-F238E27FC236}">
              <a16:creationId xmlns:a16="http://schemas.microsoft.com/office/drawing/2014/main" id="{69254964-78B6-4A7B-B29B-F9412627E598}"/>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6" name="直線コネクタ 555">
          <a:extLst>
            <a:ext uri="{FF2B5EF4-FFF2-40B4-BE49-F238E27FC236}">
              <a16:creationId xmlns:a16="http://schemas.microsoft.com/office/drawing/2014/main" id="{26B77906-770B-44A1-BBFE-24D2E0508ADD}"/>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7" name="テキスト ボックス 556">
          <a:extLst>
            <a:ext uri="{FF2B5EF4-FFF2-40B4-BE49-F238E27FC236}">
              <a16:creationId xmlns:a16="http://schemas.microsoft.com/office/drawing/2014/main" id="{4D95AA4A-A1A7-46EA-B8FC-7486ACEA9159}"/>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8" name="直線コネクタ 557">
          <a:extLst>
            <a:ext uri="{FF2B5EF4-FFF2-40B4-BE49-F238E27FC236}">
              <a16:creationId xmlns:a16="http://schemas.microsoft.com/office/drawing/2014/main" id="{43C1BD4E-5D54-4BA8-9E51-542612C26BF5}"/>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9" name="テキスト ボックス 558">
          <a:extLst>
            <a:ext uri="{FF2B5EF4-FFF2-40B4-BE49-F238E27FC236}">
              <a16:creationId xmlns:a16="http://schemas.microsoft.com/office/drawing/2014/main" id="{D8FD28D6-4109-4FDF-AD0A-CE54BA412E81}"/>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0" name="直線コネクタ 559">
          <a:extLst>
            <a:ext uri="{FF2B5EF4-FFF2-40B4-BE49-F238E27FC236}">
              <a16:creationId xmlns:a16="http://schemas.microsoft.com/office/drawing/2014/main" id="{5F9856BD-CBAC-4B56-818D-D3032C1AE80A}"/>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1" name="テキスト ボックス 560">
          <a:extLst>
            <a:ext uri="{FF2B5EF4-FFF2-40B4-BE49-F238E27FC236}">
              <a16:creationId xmlns:a16="http://schemas.microsoft.com/office/drawing/2014/main" id="{6FD01E4D-3C1B-4267-968B-DFA7F8E9686D}"/>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85349B0A-B7FD-4D90-916D-3755127841C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庁舎】&#10;有形固定資産減価償却率グラフ枠">
          <a:extLst>
            <a:ext uri="{FF2B5EF4-FFF2-40B4-BE49-F238E27FC236}">
              <a16:creationId xmlns:a16="http://schemas.microsoft.com/office/drawing/2014/main" id="{4ED76A98-A606-4782-B746-2AF09C7DC8F7}"/>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48442</xdr:rowOff>
    </xdr:from>
    <xdr:to>
      <xdr:col>85</xdr:col>
      <xdr:colOff>126364</xdr:colOff>
      <xdr:row>108</xdr:row>
      <xdr:rowOff>164374</xdr:rowOff>
    </xdr:to>
    <xdr:cxnSp macro="">
      <xdr:nvCxnSpPr>
        <xdr:cNvPr id="564" name="直線コネクタ 563">
          <a:extLst>
            <a:ext uri="{FF2B5EF4-FFF2-40B4-BE49-F238E27FC236}">
              <a16:creationId xmlns:a16="http://schemas.microsoft.com/office/drawing/2014/main" id="{761D0F71-44DD-436F-B168-7B1F4B35D1A9}"/>
            </a:ext>
          </a:extLst>
        </xdr:cNvPr>
        <xdr:cNvCxnSpPr/>
      </xdr:nvCxnSpPr>
      <xdr:spPr>
        <a:xfrm flipV="1">
          <a:off x="14696439" y="16333017"/>
          <a:ext cx="0" cy="14875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168201</xdr:rowOff>
    </xdr:from>
    <xdr:ext cx="405111" cy="259045"/>
    <xdr:sp macro="" textlink="">
      <xdr:nvSpPr>
        <xdr:cNvPr id="565" name="【庁舎】&#10;有形固定資産減価償却率最小値テキスト">
          <a:extLst>
            <a:ext uri="{FF2B5EF4-FFF2-40B4-BE49-F238E27FC236}">
              <a16:creationId xmlns:a16="http://schemas.microsoft.com/office/drawing/2014/main" id="{C0EDDF9C-BF8D-4B62-B2D0-22AB7ABECF73}"/>
            </a:ext>
          </a:extLst>
        </xdr:cNvPr>
        <xdr:cNvSpPr txBox="1"/>
      </xdr:nvSpPr>
      <xdr:spPr>
        <a:xfrm>
          <a:off x="14735175" y="1782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164374</xdr:rowOff>
    </xdr:from>
    <xdr:to>
      <xdr:col>86</xdr:col>
      <xdr:colOff>25400</xdr:colOff>
      <xdr:row>108</xdr:row>
      <xdr:rowOff>164374</xdr:rowOff>
    </xdr:to>
    <xdr:cxnSp macro="">
      <xdr:nvCxnSpPr>
        <xdr:cNvPr id="566" name="直線コネクタ 565">
          <a:extLst>
            <a:ext uri="{FF2B5EF4-FFF2-40B4-BE49-F238E27FC236}">
              <a16:creationId xmlns:a16="http://schemas.microsoft.com/office/drawing/2014/main" id="{4F1EAB47-AB87-46F1-A10D-B88F52DC0DDD}"/>
            </a:ext>
          </a:extLst>
        </xdr:cNvPr>
        <xdr:cNvCxnSpPr/>
      </xdr:nvCxnSpPr>
      <xdr:spPr>
        <a:xfrm>
          <a:off x="14611350" y="17820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166569</xdr:rowOff>
    </xdr:from>
    <xdr:ext cx="340478" cy="259045"/>
    <xdr:sp macro="" textlink="">
      <xdr:nvSpPr>
        <xdr:cNvPr id="567" name="【庁舎】&#10;有形固定資産減価償却率最大値テキスト">
          <a:extLst>
            <a:ext uri="{FF2B5EF4-FFF2-40B4-BE49-F238E27FC236}">
              <a16:creationId xmlns:a16="http://schemas.microsoft.com/office/drawing/2014/main" id="{A32A02C2-173E-4F5D-BDB2-3D0516321D05}"/>
            </a:ext>
          </a:extLst>
        </xdr:cNvPr>
        <xdr:cNvSpPr txBox="1"/>
      </xdr:nvSpPr>
      <xdr:spPr>
        <a:xfrm>
          <a:off x="14735175" y="161082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48442</xdr:rowOff>
    </xdr:from>
    <xdr:to>
      <xdr:col>86</xdr:col>
      <xdr:colOff>25400</xdr:colOff>
      <xdr:row>100</xdr:row>
      <xdr:rowOff>48442</xdr:rowOff>
    </xdr:to>
    <xdr:cxnSp macro="">
      <xdr:nvCxnSpPr>
        <xdr:cNvPr id="568" name="直線コネクタ 567">
          <a:extLst>
            <a:ext uri="{FF2B5EF4-FFF2-40B4-BE49-F238E27FC236}">
              <a16:creationId xmlns:a16="http://schemas.microsoft.com/office/drawing/2014/main" id="{1D4F395E-5384-4CF3-A506-0E0DD9D2C8A1}"/>
            </a:ext>
          </a:extLst>
        </xdr:cNvPr>
        <xdr:cNvCxnSpPr/>
      </xdr:nvCxnSpPr>
      <xdr:spPr>
        <a:xfrm>
          <a:off x="14611350" y="163330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569" name="【庁舎】&#10;有形固定資産減価償却率平均値テキスト">
          <a:extLst>
            <a:ext uri="{FF2B5EF4-FFF2-40B4-BE49-F238E27FC236}">
              <a16:creationId xmlns:a16="http://schemas.microsoft.com/office/drawing/2014/main" id="{231D1BD1-3514-4204-AE14-BADD04591A56}"/>
            </a:ext>
          </a:extLst>
        </xdr:cNvPr>
        <xdr:cNvSpPr txBox="1"/>
      </xdr:nvSpPr>
      <xdr:spPr>
        <a:xfrm>
          <a:off x="14735175" y="169255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570" name="フローチャート: 判断 569">
          <a:extLst>
            <a:ext uri="{FF2B5EF4-FFF2-40B4-BE49-F238E27FC236}">
              <a16:creationId xmlns:a16="http://schemas.microsoft.com/office/drawing/2014/main" id="{2F8CC23C-E501-4ADB-AC98-A73313B47914}"/>
            </a:ext>
          </a:extLst>
        </xdr:cNvPr>
        <xdr:cNvSpPr/>
      </xdr:nvSpPr>
      <xdr:spPr>
        <a:xfrm>
          <a:off x="14649450" y="1708050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82550</xdr:rowOff>
    </xdr:from>
    <xdr:to>
      <xdr:col>81</xdr:col>
      <xdr:colOff>101600</xdr:colOff>
      <xdr:row>105</xdr:row>
      <xdr:rowOff>12700</xdr:rowOff>
    </xdr:to>
    <xdr:sp macro="" textlink="">
      <xdr:nvSpPr>
        <xdr:cNvPr id="571" name="フローチャート: 判断 570">
          <a:extLst>
            <a:ext uri="{FF2B5EF4-FFF2-40B4-BE49-F238E27FC236}">
              <a16:creationId xmlns:a16="http://schemas.microsoft.com/office/drawing/2014/main" id="{62E2FFD6-2A1F-4AEF-AFE1-8022D7318672}"/>
            </a:ext>
          </a:extLst>
        </xdr:cNvPr>
        <xdr:cNvSpPr/>
      </xdr:nvSpPr>
      <xdr:spPr>
        <a:xfrm>
          <a:off x="13887450" y="170592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572" name="フローチャート: 判断 571">
          <a:extLst>
            <a:ext uri="{FF2B5EF4-FFF2-40B4-BE49-F238E27FC236}">
              <a16:creationId xmlns:a16="http://schemas.microsoft.com/office/drawing/2014/main" id="{37605F33-938C-434E-93EB-3FA7DF7303EF}"/>
            </a:ext>
          </a:extLst>
        </xdr:cNvPr>
        <xdr:cNvSpPr/>
      </xdr:nvSpPr>
      <xdr:spPr>
        <a:xfrm>
          <a:off x="13096875" y="170592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72752</xdr:rowOff>
    </xdr:from>
    <xdr:to>
      <xdr:col>72</xdr:col>
      <xdr:colOff>38100</xdr:colOff>
      <xdr:row>105</xdr:row>
      <xdr:rowOff>2902</xdr:rowOff>
    </xdr:to>
    <xdr:sp macro="" textlink="">
      <xdr:nvSpPr>
        <xdr:cNvPr id="573" name="フローチャート: 判断 572">
          <a:extLst>
            <a:ext uri="{FF2B5EF4-FFF2-40B4-BE49-F238E27FC236}">
              <a16:creationId xmlns:a16="http://schemas.microsoft.com/office/drawing/2014/main" id="{3BAA635F-EBC0-42CB-9B5E-AD62A43AFA85}"/>
            </a:ext>
          </a:extLst>
        </xdr:cNvPr>
        <xdr:cNvSpPr/>
      </xdr:nvSpPr>
      <xdr:spPr>
        <a:xfrm>
          <a:off x="12296775" y="1704312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4" name="フローチャート: 判断 573">
          <a:extLst>
            <a:ext uri="{FF2B5EF4-FFF2-40B4-BE49-F238E27FC236}">
              <a16:creationId xmlns:a16="http://schemas.microsoft.com/office/drawing/2014/main" id="{D288E01C-EFC3-4953-953E-A04F38E1A47C}"/>
            </a:ext>
          </a:extLst>
        </xdr:cNvPr>
        <xdr:cNvSpPr/>
      </xdr:nvSpPr>
      <xdr:spPr>
        <a:xfrm>
          <a:off x="11487150" y="171343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4204A5C3-2C7F-4A8B-A317-615CBC4508F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119FC23-0D66-4125-BEE4-1FDCEF3117F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823ECBEF-C541-4E8C-89BF-D032407AADE1}"/>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D61D6AF2-C87F-4F1B-9A03-9FF3FC426727}"/>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16DF2699-9CA9-4DE6-AA5E-655806B382E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118473</xdr:rowOff>
    </xdr:from>
    <xdr:to>
      <xdr:col>85</xdr:col>
      <xdr:colOff>177800</xdr:colOff>
      <xdr:row>105</xdr:row>
      <xdr:rowOff>48623</xdr:rowOff>
    </xdr:to>
    <xdr:sp macro="" textlink="">
      <xdr:nvSpPr>
        <xdr:cNvPr id="580" name="楕円 579">
          <a:extLst>
            <a:ext uri="{FF2B5EF4-FFF2-40B4-BE49-F238E27FC236}">
              <a16:creationId xmlns:a16="http://schemas.microsoft.com/office/drawing/2014/main" id="{206056EF-7D61-4D27-9251-28E292A10AB5}"/>
            </a:ext>
          </a:extLst>
        </xdr:cNvPr>
        <xdr:cNvSpPr/>
      </xdr:nvSpPr>
      <xdr:spPr>
        <a:xfrm>
          <a:off x="14649450" y="170951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96900</xdr:rowOff>
    </xdr:from>
    <xdr:ext cx="405111" cy="259045"/>
    <xdr:sp macro="" textlink="">
      <xdr:nvSpPr>
        <xdr:cNvPr id="581" name="【庁舎】&#10;有形固定資産減価償却率該当値テキスト">
          <a:extLst>
            <a:ext uri="{FF2B5EF4-FFF2-40B4-BE49-F238E27FC236}">
              <a16:creationId xmlns:a16="http://schemas.microsoft.com/office/drawing/2014/main" id="{8D463E9F-C579-4946-B942-A2CEBE4F8A9C}"/>
            </a:ext>
          </a:extLst>
        </xdr:cNvPr>
        <xdr:cNvSpPr txBox="1"/>
      </xdr:nvSpPr>
      <xdr:spPr>
        <a:xfrm>
          <a:off x="14735175" y="17070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118473</xdr:rowOff>
    </xdr:from>
    <xdr:to>
      <xdr:col>81</xdr:col>
      <xdr:colOff>101600</xdr:colOff>
      <xdr:row>105</xdr:row>
      <xdr:rowOff>48623</xdr:rowOff>
    </xdr:to>
    <xdr:sp macro="" textlink="">
      <xdr:nvSpPr>
        <xdr:cNvPr id="582" name="楕円 581">
          <a:extLst>
            <a:ext uri="{FF2B5EF4-FFF2-40B4-BE49-F238E27FC236}">
              <a16:creationId xmlns:a16="http://schemas.microsoft.com/office/drawing/2014/main" id="{43BF0F8C-74E1-4BA5-AE7F-097F9A0806F2}"/>
            </a:ext>
          </a:extLst>
        </xdr:cNvPr>
        <xdr:cNvSpPr/>
      </xdr:nvSpPr>
      <xdr:spPr>
        <a:xfrm>
          <a:off x="13887450" y="170951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169273</xdr:rowOff>
    </xdr:from>
    <xdr:to>
      <xdr:col>85</xdr:col>
      <xdr:colOff>127000</xdr:colOff>
      <xdr:row>104</xdr:row>
      <xdr:rowOff>169273</xdr:rowOff>
    </xdr:to>
    <xdr:cxnSp macro="">
      <xdr:nvCxnSpPr>
        <xdr:cNvPr id="583" name="直線コネクタ 582">
          <a:extLst>
            <a:ext uri="{FF2B5EF4-FFF2-40B4-BE49-F238E27FC236}">
              <a16:creationId xmlns:a16="http://schemas.microsoft.com/office/drawing/2014/main" id="{BAEF1C41-F1D2-4AE0-94B0-E5D879897F2D}"/>
            </a:ext>
          </a:extLst>
        </xdr:cNvPr>
        <xdr:cNvCxnSpPr/>
      </xdr:nvCxnSpPr>
      <xdr:spPr>
        <a:xfrm>
          <a:off x="13935075" y="1714282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111942</xdr:rowOff>
    </xdr:from>
    <xdr:to>
      <xdr:col>76</xdr:col>
      <xdr:colOff>165100</xdr:colOff>
      <xdr:row>106</xdr:row>
      <xdr:rowOff>42092</xdr:rowOff>
    </xdr:to>
    <xdr:sp macro="" textlink="">
      <xdr:nvSpPr>
        <xdr:cNvPr id="584" name="楕円 583">
          <a:extLst>
            <a:ext uri="{FF2B5EF4-FFF2-40B4-BE49-F238E27FC236}">
              <a16:creationId xmlns:a16="http://schemas.microsoft.com/office/drawing/2014/main" id="{E2CD2EB7-F2B8-4EA0-B925-D169FC3CAF3C}"/>
            </a:ext>
          </a:extLst>
        </xdr:cNvPr>
        <xdr:cNvSpPr/>
      </xdr:nvSpPr>
      <xdr:spPr>
        <a:xfrm>
          <a:off x="13096875" y="172569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169273</xdr:rowOff>
    </xdr:from>
    <xdr:to>
      <xdr:col>81</xdr:col>
      <xdr:colOff>50800</xdr:colOff>
      <xdr:row>105</xdr:row>
      <xdr:rowOff>162742</xdr:rowOff>
    </xdr:to>
    <xdr:cxnSp macro="">
      <xdr:nvCxnSpPr>
        <xdr:cNvPr id="585" name="直線コネクタ 584">
          <a:extLst>
            <a:ext uri="{FF2B5EF4-FFF2-40B4-BE49-F238E27FC236}">
              <a16:creationId xmlns:a16="http://schemas.microsoft.com/office/drawing/2014/main" id="{3605F887-52D3-46B1-9126-74DAE8EFF6B3}"/>
            </a:ext>
          </a:extLst>
        </xdr:cNvPr>
        <xdr:cNvCxnSpPr/>
      </xdr:nvCxnSpPr>
      <xdr:spPr>
        <a:xfrm flipV="1">
          <a:off x="13144500" y="17142823"/>
          <a:ext cx="790575" cy="161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586" name="楕円 585">
          <a:extLst>
            <a:ext uri="{FF2B5EF4-FFF2-40B4-BE49-F238E27FC236}">
              <a16:creationId xmlns:a16="http://schemas.microsoft.com/office/drawing/2014/main" id="{B05A2892-1694-4F98-B41B-D15829C736F0}"/>
            </a:ext>
          </a:extLst>
        </xdr:cNvPr>
        <xdr:cNvSpPr/>
      </xdr:nvSpPr>
      <xdr:spPr>
        <a:xfrm>
          <a:off x="12296775" y="172096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118655</xdr:rowOff>
    </xdr:from>
    <xdr:to>
      <xdr:col>76</xdr:col>
      <xdr:colOff>114300</xdr:colOff>
      <xdr:row>105</xdr:row>
      <xdr:rowOff>162742</xdr:rowOff>
    </xdr:to>
    <xdr:cxnSp macro="">
      <xdr:nvCxnSpPr>
        <xdr:cNvPr id="587" name="直線コネクタ 586">
          <a:extLst>
            <a:ext uri="{FF2B5EF4-FFF2-40B4-BE49-F238E27FC236}">
              <a16:creationId xmlns:a16="http://schemas.microsoft.com/office/drawing/2014/main" id="{F932E40C-76D0-4DD9-8778-F96549BBB399}"/>
            </a:ext>
          </a:extLst>
        </xdr:cNvPr>
        <xdr:cNvCxnSpPr/>
      </xdr:nvCxnSpPr>
      <xdr:spPr>
        <a:xfrm>
          <a:off x="12344400" y="17266830"/>
          <a:ext cx="8001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20501</xdr:rowOff>
    </xdr:from>
    <xdr:to>
      <xdr:col>67</xdr:col>
      <xdr:colOff>101600</xdr:colOff>
      <xdr:row>105</xdr:row>
      <xdr:rowOff>122101</xdr:rowOff>
    </xdr:to>
    <xdr:sp macro="" textlink="">
      <xdr:nvSpPr>
        <xdr:cNvPr id="588" name="楕円 587">
          <a:extLst>
            <a:ext uri="{FF2B5EF4-FFF2-40B4-BE49-F238E27FC236}">
              <a16:creationId xmlns:a16="http://schemas.microsoft.com/office/drawing/2014/main" id="{EAD01B64-BBE9-47D2-A28D-B97B2EFC4BCC}"/>
            </a:ext>
          </a:extLst>
        </xdr:cNvPr>
        <xdr:cNvSpPr/>
      </xdr:nvSpPr>
      <xdr:spPr>
        <a:xfrm>
          <a:off x="11487150" y="171655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71301</xdr:rowOff>
    </xdr:from>
    <xdr:to>
      <xdr:col>71</xdr:col>
      <xdr:colOff>177800</xdr:colOff>
      <xdr:row>105</xdr:row>
      <xdr:rowOff>118655</xdr:rowOff>
    </xdr:to>
    <xdr:cxnSp macro="">
      <xdr:nvCxnSpPr>
        <xdr:cNvPr id="589" name="直線コネクタ 588">
          <a:extLst>
            <a:ext uri="{FF2B5EF4-FFF2-40B4-BE49-F238E27FC236}">
              <a16:creationId xmlns:a16="http://schemas.microsoft.com/office/drawing/2014/main" id="{9466D687-9CB3-4EE8-99B9-B8AE45263E80}"/>
            </a:ext>
          </a:extLst>
        </xdr:cNvPr>
        <xdr:cNvCxnSpPr/>
      </xdr:nvCxnSpPr>
      <xdr:spPr>
        <a:xfrm>
          <a:off x="11534775" y="17213126"/>
          <a:ext cx="809625" cy="5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29227</xdr:rowOff>
    </xdr:from>
    <xdr:ext cx="405111" cy="259045"/>
    <xdr:sp macro="" textlink="">
      <xdr:nvSpPr>
        <xdr:cNvPr id="590" name="n_1aveValue【庁舎】&#10;有形固定資産減価償却率">
          <a:extLst>
            <a:ext uri="{FF2B5EF4-FFF2-40B4-BE49-F238E27FC236}">
              <a16:creationId xmlns:a16="http://schemas.microsoft.com/office/drawing/2014/main" id="{7ADA0F85-BED8-4309-AD4E-263B4D67298B}"/>
            </a:ext>
          </a:extLst>
        </xdr:cNvPr>
        <xdr:cNvSpPr txBox="1"/>
      </xdr:nvSpPr>
      <xdr:spPr>
        <a:xfrm>
          <a:off x="13745219" y="168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591" name="n_2aveValue【庁舎】&#10;有形固定資産減価償却率">
          <a:extLst>
            <a:ext uri="{FF2B5EF4-FFF2-40B4-BE49-F238E27FC236}">
              <a16:creationId xmlns:a16="http://schemas.microsoft.com/office/drawing/2014/main" id="{A7E14FA9-197C-436B-8572-2AF76014D96E}"/>
            </a:ext>
          </a:extLst>
        </xdr:cNvPr>
        <xdr:cNvSpPr txBox="1"/>
      </xdr:nvSpPr>
      <xdr:spPr>
        <a:xfrm>
          <a:off x="12964169" y="16828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19429</xdr:rowOff>
    </xdr:from>
    <xdr:ext cx="405111" cy="259045"/>
    <xdr:sp macro="" textlink="">
      <xdr:nvSpPr>
        <xdr:cNvPr id="592" name="n_3aveValue【庁舎】&#10;有形固定資産減価償却率">
          <a:extLst>
            <a:ext uri="{FF2B5EF4-FFF2-40B4-BE49-F238E27FC236}">
              <a16:creationId xmlns:a16="http://schemas.microsoft.com/office/drawing/2014/main" id="{1DDA2A4C-EAA0-4360-8B0B-32A06257ED48}"/>
            </a:ext>
          </a:extLst>
        </xdr:cNvPr>
        <xdr:cNvSpPr txBox="1"/>
      </xdr:nvSpPr>
      <xdr:spPr>
        <a:xfrm>
          <a:off x="12164069" y="16821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3" name="n_4aveValue【庁舎】&#10;有形固定資産減価償却率">
          <a:extLst>
            <a:ext uri="{FF2B5EF4-FFF2-40B4-BE49-F238E27FC236}">
              <a16:creationId xmlns:a16="http://schemas.microsoft.com/office/drawing/2014/main" id="{00A96AB2-95AF-4A8B-9EE5-CFD85B0F61BF}"/>
            </a:ext>
          </a:extLst>
        </xdr:cNvPr>
        <xdr:cNvSpPr txBox="1"/>
      </xdr:nvSpPr>
      <xdr:spPr>
        <a:xfrm>
          <a:off x="11354444" y="1690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39750</xdr:rowOff>
    </xdr:from>
    <xdr:ext cx="405111" cy="259045"/>
    <xdr:sp macro="" textlink="">
      <xdr:nvSpPr>
        <xdr:cNvPr id="594" name="n_1mainValue【庁舎】&#10;有形固定資産減価償却率">
          <a:extLst>
            <a:ext uri="{FF2B5EF4-FFF2-40B4-BE49-F238E27FC236}">
              <a16:creationId xmlns:a16="http://schemas.microsoft.com/office/drawing/2014/main" id="{C5FD6128-F919-4BAE-A9F0-755768EEF3C1}"/>
            </a:ext>
          </a:extLst>
        </xdr:cNvPr>
        <xdr:cNvSpPr txBox="1"/>
      </xdr:nvSpPr>
      <xdr:spPr>
        <a:xfrm>
          <a:off x="13745219" y="17184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33219</xdr:rowOff>
    </xdr:from>
    <xdr:ext cx="405111" cy="259045"/>
    <xdr:sp macro="" textlink="">
      <xdr:nvSpPr>
        <xdr:cNvPr id="595" name="n_2mainValue【庁舎】&#10;有形固定資産減価償却率">
          <a:extLst>
            <a:ext uri="{FF2B5EF4-FFF2-40B4-BE49-F238E27FC236}">
              <a16:creationId xmlns:a16="http://schemas.microsoft.com/office/drawing/2014/main" id="{202EB415-C5F6-489D-A06B-2E691EEEC4E0}"/>
            </a:ext>
          </a:extLst>
        </xdr:cNvPr>
        <xdr:cNvSpPr txBox="1"/>
      </xdr:nvSpPr>
      <xdr:spPr>
        <a:xfrm>
          <a:off x="12964169" y="17346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596" name="n_3mainValue【庁舎】&#10;有形固定資産減価償却率">
          <a:extLst>
            <a:ext uri="{FF2B5EF4-FFF2-40B4-BE49-F238E27FC236}">
              <a16:creationId xmlns:a16="http://schemas.microsoft.com/office/drawing/2014/main" id="{C94BD622-267A-4CB7-BB56-7668C02F6523}"/>
            </a:ext>
          </a:extLst>
        </xdr:cNvPr>
        <xdr:cNvSpPr txBox="1"/>
      </xdr:nvSpPr>
      <xdr:spPr>
        <a:xfrm>
          <a:off x="12164069" y="17308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113228</xdr:rowOff>
    </xdr:from>
    <xdr:ext cx="405111" cy="259045"/>
    <xdr:sp macro="" textlink="">
      <xdr:nvSpPr>
        <xdr:cNvPr id="597" name="n_4mainValue【庁舎】&#10;有形固定資産減価償却率">
          <a:extLst>
            <a:ext uri="{FF2B5EF4-FFF2-40B4-BE49-F238E27FC236}">
              <a16:creationId xmlns:a16="http://schemas.microsoft.com/office/drawing/2014/main" id="{63871659-5C69-46F9-A8B0-3E3D76B2286B}"/>
            </a:ext>
          </a:extLst>
        </xdr:cNvPr>
        <xdr:cNvSpPr txBox="1"/>
      </xdr:nvSpPr>
      <xdr:spPr>
        <a:xfrm>
          <a:off x="11354444" y="172582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D31E4697-C4DC-488E-B383-C1C21767702F}"/>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EFC34339-0935-41C5-8F2D-8CEC7608C14A}"/>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3969E19B-EF7E-4A8B-B646-C1DF815712B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7A9581FD-19BF-4990-8C4B-7448A1DA2069}"/>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324331B1-CBF7-4935-A64E-415B8E377CD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2F3C0643-F1D6-42D1-A2E6-589BE775A126}"/>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F94D6511-7CF9-47AA-B210-1672E164D496}"/>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F911048B-ACC6-4621-8396-FA6C07C82175}"/>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A3384F5C-5358-4CC8-AE23-C09F758C82DF}"/>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294C396F-7C58-4E4C-BD9F-A4A08EBED14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8" name="直線コネクタ 607">
          <a:extLst>
            <a:ext uri="{FF2B5EF4-FFF2-40B4-BE49-F238E27FC236}">
              <a16:creationId xmlns:a16="http://schemas.microsoft.com/office/drawing/2014/main" id="{6E92070E-67AC-4FDF-81ED-EE7F9C2F39B6}"/>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09" name="テキスト ボックス 608">
          <a:extLst>
            <a:ext uri="{FF2B5EF4-FFF2-40B4-BE49-F238E27FC236}">
              <a16:creationId xmlns:a16="http://schemas.microsoft.com/office/drawing/2014/main" id="{832E2D9B-C463-4983-9310-FE3E96563660}"/>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0" name="直線コネクタ 609">
          <a:extLst>
            <a:ext uri="{FF2B5EF4-FFF2-40B4-BE49-F238E27FC236}">
              <a16:creationId xmlns:a16="http://schemas.microsoft.com/office/drawing/2014/main" id="{5CE7587F-9BEE-4F5D-BF65-AFB5965A22AC}"/>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1" name="テキスト ボックス 610">
          <a:extLst>
            <a:ext uri="{FF2B5EF4-FFF2-40B4-BE49-F238E27FC236}">
              <a16:creationId xmlns:a16="http://schemas.microsoft.com/office/drawing/2014/main" id="{667B2731-0139-4F54-B9DE-38CB4B73F7A7}"/>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2" name="直線コネクタ 611">
          <a:extLst>
            <a:ext uri="{FF2B5EF4-FFF2-40B4-BE49-F238E27FC236}">
              <a16:creationId xmlns:a16="http://schemas.microsoft.com/office/drawing/2014/main" id="{CE60681F-154B-4EAA-9784-E5A0A00BAB36}"/>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3" name="テキスト ボックス 612">
          <a:extLst>
            <a:ext uri="{FF2B5EF4-FFF2-40B4-BE49-F238E27FC236}">
              <a16:creationId xmlns:a16="http://schemas.microsoft.com/office/drawing/2014/main" id="{249E328F-5F9D-416E-B100-C0BCBB916159}"/>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4" name="直線コネクタ 613">
          <a:extLst>
            <a:ext uri="{FF2B5EF4-FFF2-40B4-BE49-F238E27FC236}">
              <a16:creationId xmlns:a16="http://schemas.microsoft.com/office/drawing/2014/main" id="{E3DF5A28-309A-42A5-9BE7-2147F21F3ACC}"/>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5" name="テキスト ボックス 614">
          <a:extLst>
            <a:ext uri="{FF2B5EF4-FFF2-40B4-BE49-F238E27FC236}">
              <a16:creationId xmlns:a16="http://schemas.microsoft.com/office/drawing/2014/main" id="{5C3F97CB-FBAE-48F7-B93D-B6DC734ACAF7}"/>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6" name="直線コネクタ 615">
          <a:extLst>
            <a:ext uri="{FF2B5EF4-FFF2-40B4-BE49-F238E27FC236}">
              <a16:creationId xmlns:a16="http://schemas.microsoft.com/office/drawing/2014/main" id="{FC65B216-B34A-45B3-A987-AD2FB0AF406E}"/>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7" name="テキスト ボックス 616">
          <a:extLst>
            <a:ext uri="{FF2B5EF4-FFF2-40B4-BE49-F238E27FC236}">
              <a16:creationId xmlns:a16="http://schemas.microsoft.com/office/drawing/2014/main" id="{EB898E96-BAFC-4D0F-AFC2-E5E634ACE4F8}"/>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8" name="【庁舎】&#10;一人当たり面積グラフ枠">
          <a:extLst>
            <a:ext uri="{FF2B5EF4-FFF2-40B4-BE49-F238E27FC236}">
              <a16:creationId xmlns:a16="http://schemas.microsoft.com/office/drawing/2014/main" id="{0CAB774C-808A-400B-8FED-FBF16BED5953}"/>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32308</xdr:rowOff>
    </xdr:from>
    <xdr:to>
      <xdr:col>116</xdr:col>
      <xdr:colOff>62864</xdr:colOff>
      <xdr:row>107</xdr:row>
      <xdr:rowOff>69799</xdr:rowOff>
    </xdr:to>
    <xdr:cxnSp macro="">
      <xdr:nvCxnSpPr>
        <xdr:cNvPr id="619" name="直線コネクタ 618">
          <a:extLst>
            <a:ext uri="{FF2B5EF4-FFF2-40B4-BE49-F238E27FC236}">
              <a16:creationId xmlns:a16="http://schemas.microsoft.com/office/drawing/2014/main" id="{383B5C2A-8F8D-4E9D-99D3-9529B8DDE753}"/>
            </a:ext>
          </a:extLst>
        </xdr:cNvPr>
        <xdr:cNvCxnSpPr/>
      </xdr:nvCxnSpPr>
      <xdr:spPr>
        <a:xfrm flipV="1">
          <a:off x="19954239" y="16316883"/>
          <a:ext cx="0" cy="1237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73626</xdr:rowOff>
    </xdr:from>
    <xdr:ext cx="469744" cy="259045"/>
    <xdr:sp macro="" textlink="">
      <xdr:nvSpPr>
        <xdr:cNvPr id="620" name="【庁舎】&#10;一人当たり面積最小値テキスト">
          <a:extLst>
            <a:ext uri="{FF2B5EF4-FFF2-40B4-BE49-F238E27FC236}">
              <a16:creationId xmlns:a16="http://schemas.microsoft.com/office/drawing/2014/main" id="{6F247D0D-2E26-481C-BB63-BDE6E5CEF769}"/>
            </a:ext>
          </a:extLst>
        </xdr:cNvPr>
        <xdr:cNvSpPr txBox="1"/>
      </xdr:nvSpPr>
      <xdr:spPr>
        <a:xfrm>
          <a:off x="19992975" y="17561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69799</xdr:rowOff>
    </xdr:from>
    <xdr:to>
      <xdr:col>116</xdr:col>
      <xdr:colOff>152400</xdr:colOff>
      <xdr:row>107</xdr:row>
      <xdr:rowOff>69799</xdr:rowOff>
    </xdr:to>
    <xdr:cxnSp macro="">
      <xdr:nvCxnSpPr>
        <xdr:cNvPr id="621" name="直線コネクタ 620">
          <a:extLst>
            <a:ext uri="{FF2B5EF4-FFF2-40B4-BE49-F238E27FC236}">
              <a16:creationId xmlns:a16="http://schemas.microsoft.com/office/drawing/2014/main" id="{8691B90D-7EB2-4258-9A7C-57424CB36809}"/>
            </a:ext>
          </a:extLst>
        </xdr:cNvPr>
        <xdr:cNvCxnSpPr/>
      </xdr:nvCxnSpPr>
      <xdr:spPr>
        <a:xfrm>
          <a:off x="19878675" y="175545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150435</xdr:rowOff>
    </xdr:from>
    <xdr:ext cx="469744" cy="259045"/>
    <xdr:sp macro="" textlink="">
      <xdr:nvSpPr>
        <xdr:cNvPr id="622" name="【庁舎】&#10;一人当たり面積最大値テキスト">
          <a:extLst>
            <a:ext uri="{FF2B5EF4-FFF2-40B4-BE49-F238E27FC236}">
              <a16:creationId xmlns:a16="http://schemas.microsoft.com/office/drawing/2014/main" id="{0EDB27F9-1E50-4D3A-990E-901A6047631F}"/>
            </a:ext>
          </a:extLst>
        </xdr:cNvPr>
        <xdr:cNvSpPr txBox="1"/>
      </xdr:nvSpPr>
      <xdr:spPr>
        <a:xfrm>
          <a:off x="19992975" y="16095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32308</xdr:rowOff>
    </xdr:from>
    <xdr:to>
      <xdr:col>116</xdr:col>
      <xdr:colOff>152400</xdr:colOff>
      <xdr:row>100</xdr:row>
      <xdr:rowOff>32308</xdr:rowOff>
    </xdr:to>
    <xdr:cxnSp macro="">
      <xdr:nvCxnSpPr>
        <xdr:cNvPr id="623" name="直線コネクタ 622">
          <a:extLst>
            <a:ext uri="{FF2B5EF4-FFF2-40B4-BE49-F238E27FC236}">
              <a16:creationId xmlns:a16="http://schemas.microsoft.com/office/drawing/2014/main" id="{693AF153-B811-4C4A-A52A-006FCA119AD6}"/>
            </a:ext>
          </a:extLst>
        </xdr:cNvPr>
        <xdr:cNvCxnSpPr/>
      </xdr:nvCxnSpPr>
      <xdr:spPr>
        <a:xfrm>
          <a:off x="19878675" y="16316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89882</xdr:rowOff>
    </xdr:from>
    <xdr:ext cx="469744" cy="259045"/>
    <xdr:sp macro="" textlink="">
      <xdr:nvSpPr>
        <xdr:cNvPr id="624" name="【庁舎】&#10;一人当たり面積平均値テキスト">
          <a:extLst>
            <a:ext uri="{FF2B5EF4-FFF2-40B4-BE49-F238E27FC236}">
              <a16:creationId xmlns:a16="http://schemas.microsoft.com/office/drawing/2014/main" id="{BBBF6DBB-7278-4471-A5E0-0DE13B78FE23}"/>
            </a:ext>
          </a:extLst>
        </xdr:cNvPr>
        <xdr:cNvSpPr txBox="1"/>
      </xdr:nvSpPr>
      <xdr:spPr>
        <a:xfrm>
          <a:off x="19992975" y="17060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67005</xdr:rowOff>
    </xdr:from>
    <xdr:to>
      <xdr:col>116</xdr:col>
      <xdr:colOff>114300</xdr:colOff>
      <xdr:row>105</xdr:row>
      <xdr:rowOff>168605</xdr:rowOff>
    </xdr:to>
    <xdr:sp macro="" textlink="">
      <xdr:nvSpPr>
        <xdr:cNvPr id="625" name="フローチャート: 判断 624">
          <a:extLst>
            <a:ext uri="{FF2B5EF4-FFF2-40B4-BE49-F238E27FC236}">
              <a16:creationId xmlns:a16="http://schemas.microsoft.com/office/drawing/2014/main" id="{94F5B6B2-5999-40D1-B4F7-AC41B8527A1C}"/>
            </a:ext>
          </a:extLst>
        </xdr:cNvPr>
        <xdr:cNvSpPr/>
      </xdr:nvSpPr>
      <xdr:spPr>
        <a:xfrm>
          <a:off x="19897725" y="17208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103581</xdr:rowOff>
    </xdr:from>
    <xdr:to>
      <xdr:col>112</xdr:col>
      <xdr:colOff>38100</xdr:colOff>
      <xdr:row>106</xdr:row>
      <xdr:rowOff>33731</xdr:rowOff>
    </xdr:to>
    <xdr:sp macro="" textlink="">
      <xdr:nvSpPr>
        <xdr:cNvPr id="626" name="フローチャート: 判断 625">
          <a:extLst>
            <a:ext uri="{FF2B5EF4-FFF2-40B4-BE49-F238E27FC236}">
              <a16:creationId xmlns:a16="http://schemas.microsoft.com/office/drawing/2014/main" id="{E5EE0CE4-50F6-4BA5-BBBF-45BB55576A23}"/>
            </a:ext>
          </a:extLst>
        </xdr:cNvPr>
        <xdr:cNvSpPr/>
      </xdr:nvSpPr>
      <xdr:spPr>
        <a:xfrm>
          <a:off x="19154775" y="1725175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134214</xdr:rowOff>
    </xdr:from>
    <xdr:to>
      <xdr:col>107</xdr:col>
      <xdr:colOff>101600</xdr:colOff>
      <xdr:row>106</xdr:row>
      <xdr:rowOff>64364</xdr:rowOff>
    </xdr:to>
    <xdr:sp macro="" textlink="">
      <xdr:nvSpPr>
        <xdr:cNvPr id="627" name="フローチャート: 判断 626">
          <a:extLst>
            <a:ext uri="{FF2B5EF4-FFF2-40B4-BE49-F238E27FC236}">
              <a16:creationId xmlns:a16="http://schemas.microsoft.com/office/drawing/2014/main" id="{AB72C880-9617-4096-BC4C-F630833FBD8B}"/>
            </a:ext>
          </a:extLst>
        </xdr:cNvPr>
        <xdr:cNvSpPr/>
      </xdr:nvSpPr>
      <xdr:spPr>
        <a:xfrm>
          <a:off x="18345150" y="172792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155702</xdr:rowOff>
    </xdr:from>
    <xdr:to>
      <xdr:col>102</xdr:col>
      <xdr:colOff>165100</xdr:colOff>
      <xdr:row>106</xdr:row>
      <xdr:rowOff>85852</xdr:rowOff>
    </xdr:to>
    <xdr:sp macro="" textlink="">
      <xdr:nvSpPr>
        <xdr:cNvPr id="628" name="フローチャート: 判断 627">
          <a:extLst>
            <a:ext uri="{FF2B5EF4-FFF2-40B4-BE49-F238E27FC236}">
              <a16:creationId xmlns:a16="http://schemas.microsoft.com/office/drawing/2014/main" id="{459F9667-7BE4-4712-813E-F88C448DBB7C}"/>
            </a:ext>
          </a:extLst>
        </xdr:cNvPr>
        <xdr:cNvSpPr/>
      </xdr:nvSpPr>
      <xdr:spPr>
        <a:xfrm>
          <a:off x="17554575" y="1730387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119126</xdr:rowOff>
    </xdr:from>
    <xdr:to>
      <xdr:col>98</xdr:col>
      <xdr:colOff>38100</xdr:colOff>
      <xdr:row>106</xdr:row>
      <xdr:rowOff>49276</xdr:rowOff>
    </xdr:to>
    <xdr:sp macro="" textlink="">
      <xdr:nvSpPr>
        <xdr:cNvPr id="629" name="フローチャート: 判断 628">
          <a:extLst>
            <a:ext uri="{FF2B5EF4-FFF2-40B4-BE49-F238E27FC236}">
              <a16:creationId xmlns:a16="http://schemas.microsoft.com/office/drawing/2014/main" id="{1C513465-809E-4245-8948-8B06724DE030}"/>
            </a:ext>
          </a:extLst>
        </xdr:cNvPr>
        <xdr:cNvSpPr/>
      </xdr:nvSpPr>
      <xdr:spPr>
        <a:xfrm>
          <a:off x="16754475" y="172673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0" name="テキスト ボックス 629">
          <a:extLst>
            <a:ext uri="{FF2B5EF4-FFF2-40B4-BE49-F238E27FC236}">
              <a16:creationId xmlns:a16="http://schemas.microsoft.com/office/drawing/2014/main" id="{AFF791C7-6034-44BB-BA1C-4C63B3CFE2D7}"/>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AAAB5D40-7F57-4559-AE7B-7C8ED413AE3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C975CBBE-04C4-45B3-9B58-139082D0E31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0E95205B-7E94-43D8-8012-73B980FBBF9E}"/>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39B77CFD-5FC2-4137-AF50-748244188C96}"/>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79808</xdr:rowOff>
    </xdr:from>
    <xdr:to>
      <xdr:col>116</xdr:col>
      <xdr:colOff>114300</xdr:colOff>
      <xdr:row>106</xdr:row>
      <xdr:rowOff>9958</xdr:rowOff>
    </xdr:to>
    <xdr:sp macro="" textlink="">
      <xdr:nvSpPr>
        <xdr:cNvPr id="635" name="楕円 634">
          <a:extLst>
            <a:ext uri="{FF2B5EF4-FFF2-40B4-BE49-F238E27FC236}">
              <a16:creationId xmlns:a16="http://schemas.microsoft.com/office/drawing/2014/main" id="{8839FB7D-193B-4807-A145-0A04CA7F1C0A}"/>
            </a:ext>
          </a:extLst>
        </xdr:cNvPr>
        <xdr:cNvSpPr/>
      </xdr:nvSpPr>
      <xdr:spPr>
        <a:xfrm>
          <a:off x="19897725" y="172279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58235</xdr:rowOff>
    </xdr:from>
    <xdr:ext cx="469744" cy="259045"/>
    <xdr:sp macro="" textlink="">
      <xdr:nvSpPr>
        <xdr:cNvPr id="636" name="【庁舎】&#10;一人当たり面積該当値テキスト">
          <a:extLst>
            <a:ext uri="{FF2B5EF4-FFF2-40B4-BE49-F238E27FC236}">
              <a16:creationId xmlns:a16="http://schemas.microsoft.com/office/drawing/2014/main" id="{BEBA74EE-BBEE-411E-808B-16123100B842}"/>
            </a:ext>
          </a:extLst>
        </xdr:cNvPr>
        <xdr:cNvSpPr txBox="1"/>
      </xdr:nvSpPr>
      <xdr:spPr>
        <a:xfrm>
          <a:off x="19992975" y="17203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88036</xdr:rowOff>
    </xdr:from>
    <xdr:to>
      <xdr:col>112</xdr:col>
      <xdr:colOff>38100</xdr:colOff>
      <xdr:row>106</xdr:row>
      <xdr:rowOff>18186</xdr:rowOff>
    </xdr:to>
    <xdr:sp macro="" textlink="">
      <xdr:nvSpPr>
        <xdr:cNvPr id="637" name="楕円 636">
          <a:extLst>
            <a:ext uri="{FF2B5EF4-FFF2-40B4-BE49-F238E27FC236}">
              <a16:creationId xmlns:a16="http://schemas.microsoft.com/office/drawing/2014/main" id="{4DFEE1FF-4CB0-4A6F-BC2C-2DD9BBE1A64A}"/>
            </a:ext>
          </a:extLst>
        </xdr:cNvPr>
        <xdr:cNvSpPr/>
      </xdr:nvSpPr>
      <xdr:spPr>
        <a:xfrm>
          <a:off x="19154775" y="172298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130608</xdr:rowOff>
    </xdr:from>
    <xdr:to>
      <xdr:col>116</xdr:col>
      <xdr:colOff>63500</xdr:colOff>
      <xdr:row>105</xdr:row>
      <xdr:rowOff>138836</xdr:rowOff>
    </xdr:to>
    <xdr:cxnSp macro="">
      <xdr:nvCxnSpPr>
        <xdr:cNvPr id="638" name="直線コネクタ 637">
          <a:extLst>
            <a:ext uri="{FF2B5EF4-FFF2-40B4-BE49-F238E27FC236}">
              <a16:creationId xmlns:a16="http://schemas.microsoft.com/office/drawing/2014/main" id="{159B776E-2214-4C6D-8425-5AD99C369E69}"/>
            </a:ext>
          </a:extLst>
        </xdr:cNvPr>
        <xdr:cNvCxnSpPr/>
      </xdr:nvCxnSpPr>
      <xdr:spPr>
        <a:xfrm flipV="1">
          <a:off x="19202400" y="17275608"/>
          <a:ext cx="752475" cy="11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107696</xdr:rowOff>
    </xdr:from>
    <xdr:to>
      <xdr:col>107</xdr:col>
      <xdr:colOff>101600</xdr:colOff>
      <xdr:row>106</xdr:row>
      <xdr:rowOff>37846</xdr:rowOff>
    </xdr:to>
    <xdr:sp macro="" textlink="">
      <xdr:nvSpPr>
        <xdr:cNvPr id="639" name="楕円 638">
          <a:extLst>
            <a:ext uri="{FF2B5EF4-FFF2-40B4-BE49-F238E27FC236}">
              <a16:creationId xmlns:a16="http://schemas.microsoft.com/office/drawing/2014/main" id="{A901A735-5858-4BE0-A6B9-131C87464C8F}"/>
            </a:ext>
          </a:extLst>
        </xdr:cNvPr>
        <xdr:cNvSpPr/>
      </xdr:nvSpPr>
      <xdr:spPr>
        <a:xfrm>
          <a:off x="18345150" y="1724952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138836</xdr:rowOff>
    </xdr:from>
    <xdr:to>
      <xdr:col>111</xdr:col>
      <xdr:colOff>177800</xdr:colOff>
      <xdr:row>105</xdr:row>
      <xdr:rowOff>158496</xdr:rowOff>
    </xdr:to>
    <xdr:cxnSp macro="">
      <xdr:nvCxnSpPr>
        <xdr:cNvPr id="640" name="直線コネクタ 639">
          <a:extLst>
            <a:ext uri="{FF2B5EF4-FFF2-40B4-BE49-F238E27FC236}">
              <a16:creationId xmlns:a16="http://schemas.microsoft.com/office/drawing/2014/main" id="{602AF4D2-A68F-48BA-B967-01BF33D1B82B}"/>
            </a:ext>
          </a:extLst>
        </xdr:cNvPr>
        <xdr:cNvCxnSpPr/>
      </xdr:nvCxnSpPr>
      <xdr:spPr>
        <a:xfrm flipV="1">
          <a:off x="18392775" y="17287011"/>
          <a:ext cx="809625" cy="19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154330</xdr:rowOff>
    </xdr:from>
    <xdr:to>
      <xdr:col>102</xdr:col>
      <xdr:colOff>165100</xdr:colOff>
      <xdr:row>106</xdr:row>
      <xdr:rowOff>84480</xdr:rowOff>
    </xdr:to>
    <xdr:sp macro="" textlink="">
      <xdr:nvSpPr>
        <xdr:cNvPr id="641" name="楕円 640">
          <a:extLst>
            <a:ext uri="{FF2B5EF4-FFF2-40B4-BE49-F238E27FC236}">
              <a16:creationId xmlns:a16="http://schemas.microsoft.com/office/drawing/2014/main" id="{94908AB1-593E-4D66-A050-8342EE09A288}"/>
            </a:ext>
          </a:extLst>
        </xdr:cNvPr>
        <xdr:cNvSpPr/>
      </xdr:nvSpPr>
      <xdr:spPr>
        <a:xfrm>
          <a:off x="17554575" y="172993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158496</xdr:rowOff>
    </xdr:from>
    <xdr:to>
      <xdr:col>107</xdr:col>
      <xdr:colOff>50800</xdr:colOff>
      <xdr:row>106</xdr:row>
      <xdr:rowOff>33680</xdr:rowOff>
    </xdr:to>
    <xdr:cxnSp macro="">
      <xdr:nvCxnSpPr>
        <xdr:cNvPr id="642" name="直線コネクタ 641">
          <a:extLst>
            <a:ext uri="{FF2B5EF4-FFF2-40B4-BE49-F238E27FC236}">
              <a16:creationId xmlns:a16="http://schemas.microsoft.com/office/drawing/2014/main" id="{16858262-A6CD-4594-9FEA-B2E73451BDA5}"/>
            </a:ext>
          </a:extLst>
        </xdr:cNvPr>
        <xdr:cNvCxnSpPr/>
      </xdr:nvCxnSpPr>
      <xdr:spPr>
        <a:xfrm flipV="1">
          <a:off x="17602200" y="17306671"/>
          <a:ext cx="790575" cy="4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161189</xdr:rowOff>
    </xdr:from>
    <xdr:to>
      <xdr:col>98</xdr:col>
      <xdr:colOff>38100</xdr:colOff>
      <xdr:row>106</xdr:row>
      <xdr:rowOff>91339</xdr:rowOff>
    </xdr:to>
    <xdr:sp macro="" textlink="">
      <xdr:nvSpPr>
        <xdr:cNvPr id="643" name="楕円 642">
          <a:extLst>
            <a:ext uri="{FF2B5EF4-FFF2-40B4-BE49-F238E27FC236}">
              <a16:creationId xmlns:a16="http://schemas.microsoft.com/office/drawing/2014/main" id="{5E21AC29-6F89-49A8-B6FB-96EEC5B422A5}"/>
            </a:ext>
          </a:extLst>
        </xdr:cNvPr>
        <xdr:cNvSpPr/>
      </xdr:nvSpPr>
      <xdr:spPr>
        <a:xfrm>
          <a:off x="16754475" y="1730936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33680</xdr:rowOff>
    </xdr:from>
    <xdr:to>
      <xdr:col>102</xdr:col>
      <xdr:colOff>114300</xdr:colOff>
      <xdr:row>106</xdr:row>
      <xdr:rowOff>40539</xdr:rowOff>
    </xdr:to>
    <xdr:cxnSp macro="">
      <xdr:nvCxnSpPr>
        <xdr:cNvPr id="644" name="直線コネクタ 643">
          <a:extLst>
            <a:ext uri="{FF2B5EF4-FFF2-40B4-BE49-F238E27FC236}">
              <a16:creationId xmlns:a16="http://schemas.microsoft.com/office/drawing/2014/main" id="{4320D0A4-BC6F-4B63-AF9F-6172B7D853D9}"/>
            </a:ext>
          </a:extLst>
        </xdr:cNvPr>
        <xdr:cNvCxnSpPr/>
      </xdr:nvCxnSpPr>
      <xdr:spPr>
        <a:xfrm flipV="1">
          <a:off x="16802100" y="17346955"/>
          <a:ext cx="800100" cy="10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24858</xdr:rowOff>
    </xdr:from>
    <xdr:ext cx="469744" cy="259045"/>
    <xdr:sp macro="" textlink="">
      <xdr:nvSpPr>
        <xdr:cNvPr id="645" name="n_1aveValue【庁舎】&#10;一人当たり面積">
          <a:extLst>
            <a:ext uri="{FF2B5EF4-FFF2-40B4-BE49-F238E27FC236}">
              <a16:creationId xmlns:a16="http://schemas.microsoft.com/office/drawing/2014/main" id="{F04630F2-A72E-4F07-873D-4D5C92FFDB1D}"/>
            </a:ext>
          </a:extLst>
        </xdr:cNvPr>
        <xdr:cNvSpPr txBox="1"/>
      </xdr:nvSpPr>
      <xdr:spPr>
        <a:xfrm>
          <a:off x="18983402" y="17344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55491</xdr:rowOff>
    </xdr:from>
    <xdr:ext cx="469744" cy="259045"/>
    <xdr:sp macro="" textlink="">
      <xdr:nvSpPr>
        <xdr:cNvPr id="646" name="n_2aveValue【庁舎】&#10;一人当たり面積">
          <a:extLst>
            <a:ext uri="{FF2B5EF4-FFF2-40B4-BE49-F238E27FC236}">
              <a16:creationId xmlns:a16="http://schemas.microsoft.com/office/drawing/2014/main" id="{1A6FE340-D3F4-485C-9524-AEAA5A7149A8}"/>
            </a:ext>
          </a:extLst>
        </xdr:cNvPr>
        <xdr:cNvSpPr txBox="1"/>
      </xdr:nvSpPr>
      <xdr:spPr>
        <a:xfrm>
          <a:off x="18183302" y="1737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76979</xdr:rowOff>
    </xdr:from>
    <xdr:ext cx="469744" cy="259045"/>
    <xdr:sp macro="" textlink="">
      <xdr:nvSpPr>
        <xdr:cNvPr id="647" name="n_3aveValue【庁舎】&#10;一人当たり面積">
          <a:extLst>
            <a:ext uri="{FF2B5EF4-FFF2-40B4-BE49-F238E27FC236}">
              <a16:creationId xmlns:a16="http://schemas.microsoft.com/office/drawing/2014/main" id="{618417F2-C0F6-4FF1-A8C8-948D18F4035F}"/>
            </a:ext>
          </a:extLst>
        </xdr:cNvPr>
        <xdr:cNvSpPr txBox="1"/>
      </xdr:nvSpPr>
      <xdr:spPr>
        <a:xfrm>
          <a:off x="17383202" y="17393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65803</xdr:rowOff>
    </xdr:from>
    <xdr:ext cx="469744" cy="259045"/>
    <xdr:sp macro="" textlink="">
      <xdr:nvSpPr>
        <xdr:cNvPr id="648" name="n_4aveValue【庁舎】&#10;一人当たり面積">
          <a:extLst>
            <a:ext uri="{FF2B5EF4-FFF2-40B4-BE49-F238E27FC236}">
              <a16:creationId xmlns:a16="http://schemas.microsoft.com/office/drawing/2014/main" id="{2CEE9BFC-F64A-4E77-80F7-ECE1BC5AC7D8}"/>
            </a:ext>
          </a:extLst>
        </xdr:cNvPr>
        <xdr:cNvSpPr txBox="1"/>
      </xdr:nvSpPr>
      <xdr:spPr>
        <a:xfrm>
          <a:off x="16592627" y="17042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34713</xdr:rowOff>
    </xdr:from>
    <xdr:ext cx="469744" cy="259045"/>
    <xdr:sp macro="" textlink="">
      <xdr:nvSpPr>
        <xdr:cNvPr id="649" name="n_1mainValue【庁舎】&#10;一人当たり面積">
          <a:extLst>
            <a:ext uri="{FF2B5EF4-FFF2-40B4-BE49-F238E27FC236}">
              <a16:creationId xmlns:a16="http://schemas.microsoft.com/office/drawing/2014/main" id="{AF9456F9-BCCB-43BF-8577-7B63BA8B496F}"/>
            </a:ext>
          </a:extLst>
        </xdr:cNvPr>
        <xdr:cNvSpPr txBox="1"/>
      </xdr:nvSpPr>
      <xdr:spPr>
        <a:xfrm>
          <a:off x="18983402" y="17005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54373</xdr:rowOff>
    </xdr:from>
    <xdr:ext cx="469744" cy="259045"/>
    <xdr:sp macro="" textlink="">
      <xdr:nvSpPr>
        <xdr:cNvPr id="650" name="n_2mainValue【庁舎】&#10;一人当たり面積">
          <a:extLst>
            <a:ext uri="{FF2B5EF4-FFF2-40B4-BE49-F238E27FC236}">
              <a16:creationId xmlns:a16="http://schemas.microsoft.com/office/drawing/2014/main" id="{9730BC40-AC6B-4524-BEB1-148CBCFA5D4C}"/>
            </a:ext>
          </a:extLst>
        </xdr:cNvPr>
        <xdr:cNvSpPr txBox="1"/>
      </xdr:nvSpPr>
      <xdr:spPr>
        <a:xfrm>
          <a:off x="18183302" y="17027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101007</xdr:rowOff>
    </xdr:from>
    <xdr:ext cx="469744" cy="259045"/>
    <xdr:sp macro="" textlink="">
      <xdr:nvSpPr>
        <xdr:cNvPr id="651" name="n_3mainValue【庁舎】&#10;一人当たり面積">
          <a:extLst>
            <a:ext uri="{FF2B5EF4-FFF2-40B4-BE49-F238E27FC236}">
              <a16:creationId xmlns:a16="http://schemas.microsoft.com/office/drawing/2014/main" id="{6B5E4DCA-0372-4688-AFAC-63AB6BFD7E59}"/>
            </a:ext>
          </a:extLst>
        </xdr:cNvPr>
        <xdr:cNvSpPr txBox="1"/>
      </xdr:nvSpPr>
      <xdr:spPr>
        <a:xfrm>
          <a:off x="17383202" y="17077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82466</xdr:rowOff>
    </xdr:from>
    <xdr:ext cx="469744" cy="259045"/>
    <xdr:sp macro="" textlink="">
      <xdr:nvSpPr>
        <xdr:cNvPr id="652" name="n_4mainValue【庁舎】&#10;一人当たり面積">
          <a:extLst>
            <a:ext uri="{FF2B5EF4-FFF2-40B4-BE49-F238E27FC236}">
              <a16:creationId xmlns:a16="http://schemas.microsoft.com/office/drawing/2014/main" id="{B6DEF477-C91C-4E19-8616-4E38A16AD476}"/>
            </a:ext>
          </a:extLst>
        </xdr:cNvPr>
        <xdr:cNvSpPr txBox="1"/>
      </xdr:nvSpPr>
      <xdr:spPr>
        <a:xfrm>
          <a:off x="16592627" y="17402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3" name="正方形/長方形 652">
          <a:extLst>
            <a:ext uri="{FF2B5EF4-FFF2-40B4-BE49-F238E27FC236}">
              <a16:creationId xmlns:a16="http://schemas.microsoft.com/office/drawing/2014/main" id="{7CD8678B-CF99-42C5-9085-BEE1FD80CDFE}"/>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4" name="正方形/長方形 653">
          <a:extLst>
            <a:ext uri="{FF2B5EF4-FFF2-40B4-BE49-F238E27FC236}">
              <a16:creationId xmlns:a16="http://schemas.microsoft.com/office/drawing/2014/main" id="{815FB1E4-F680-4A55-890F-D5F975EC5046}"/>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5" name="テキスト ボックス 654">
          <a:extLst>
            <a:ext uri="{FF2B5EF4-FFF2-40B4-BE49-F238E27FC236}">
              <a16:creationId xmlns:a16="http://schemas.microsoft.com/office/drawing/2014/main" id="{E9E72E5A-4D76-42ED-8473-3551C43A007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限られた予算で必要箇所の改良等を行っているが、老朽化等に対応できていない状況である。特に体育館・プールに関しては減価償却が完了しており、類似団体と比較して高い数値となっている。そのため、除却の検討を進めている状況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また、消防施設においては令和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月豪雨で被災したこともあり、移転計画が上がっている状況であるため、減価償却率が大幅に減少することが予想される。同様に一般廃棄処理施設についても統合の動きが上がっている状況である。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5121&#23665;&#27743;&#26449;_20260909-120231_&#12304;&#36001;&#25919;&#29366;&#27841;&#36039;&#26009;&#38598;&#12305;_435121_&#23665;&#27743;&#26449;_2024(2&#22238;&#30446;).xlsx" TargetMode="External"/><Relationship Id="rId1" Type="http://schemas.openxmlformats.org/officeDocument/2006/relationships/externalLinkPath" Target="435121&#23665;&#27743;&#26449;_20260909-120231_&#12304;&#36001;&#25919;&#29366;&#27841;&#36039;&#26009;&#38598;&#12305;_435121_&#23665;&#27743;&#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62.6</v>
          </cell>
          <cell r="BX53">
            <v>64.900000000000006</v>
          </cell>
          <cell r="CF53">
            <v>65.2</v>
          </cell>
          <cell r="CN53">
            <v>65.400000000000006</v>
          </cell>
          <cell r="CV53">
            <v>66.7</v>
          </cell>
        </row>
        <row r="55">
          <cell r="AN55" t="str">
            <v>類似団体内平均値</v>
          </cell>
          <cell r="BP55">
            <v>0</v>
          </cell>
          <cell r="BX55">
            <v>0</v>
          </cell>
          <cell r="CF55">
            <v>0</v>
          </cell>
          <cell r="CN55">
            <v>0</v>
          </cell>
          <cell r="CV55">
            <v>0</v>
          </cell>
        </row>
        <row r="57">
          <cell r="BP57">
            <v>61</v>
          </cell>
          <cell r="BX57">
            <v>62.9</v>
          </cell>
          <cell r="CF57">
            <v>62.9</v>
          </cell>
          <cell r="CN57">
            <v>64.3</v>
          </cell>
          <cell r="CV57">
            <v>65.8</v>
          </cell>
        </row>
        <row r="72">
          <cell r="BP72" t="str">
            <v>R02</v>
          </cell>
          <cell r="BX72" t="str">
            <v>R03</v>
          </cell>
          <cell r="CF72" t="str">
            <v>R04</v>
          </cell>
          <cell r="CN72" t="str">
            <v>R05</v>
          </cell>
          <cell r="CV72" t="str">
            <v>R06</v>
          </cell>
        </row>
        <row r="73">
          <cell r="AN73" t="str">
            <v>当該団体値</v>
          </cell>
        </row>
        <row r="75">
          <cell r="BP75">
            <v>11.3</v>
          </cell>
          <cell r="BX75">
            <v>10.9</v>
          </cell>
          <cell r="CF75">
            <v>10</v>
          </cell>
          <cell r="CN75">
            <v>9.3000000000000007</v>
          </cell>
          <cell r="CV75">
            <v>8.5</v>
          </cell>
        </row>
        <row r="77">
          <cell r="AN77" t="str">
            <v>類似団体内平均値</v>
          </cell>
          <cell r="BP77">
            <v>0</v>
          </cell>
          <cell r="BX77">
            <v>0</v>
          </cell>
          <cell r="CF77">
            <v>0</v>
          </cell>
          <cell r="CN77">
            <v>0</v>
          </cell>
          <cell r="CV77">
            <v>0</v>
          </cell>
        </row>
        <row r="79">
          <cell r="BP79">
            <v>7.4</v>
          </cell>
          <cell r="BX79">
            <v>6.1</v>
          </cell>
          <cell r="CF79">
            <v>6.3</v>
          </cell>
          <cell r="CN79">
            <v>6.7</v>
          </cell>
          <cell r="CV79">
            <v>6.6</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Normal="100" workbookViewId="0">
      <selection activeCell="L15" sqref="L15"/>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5575400</v>
      </c>
      <c r="BO4" s="358"/>
      <c r="BP4" s="358"/>
      <c r="BQ4" s="358"/>
      <c r="BR4" s="358"/>
      <c r="BS4" s="358"/>
      <c r="BT4" s="358"/>
      <c r="BU4" s="359"/>
      <c r="BV4" s="357">
        <v>5285481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22.2</v>
      </c>
      <c r="CU4" s="364"/>
      <c r="CV4" s="364"/>
      <c r="CW4" s="364"/>
      <c r="CX4" s="364"/>
      <c r="CY4" s="364"/>
      <c r="CZ4" s="364"/>
      <c r="DA4" s="365"/>
      <c r="DB4" s="363">
        <v>31.9</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5013007</v>
      </c>
      <c r="BO5" s="395"/>
      <c r="BP5" s="395"/>
      <c r="BQ5" s="395"/>
      <c r="BR5" s="395"/>
      <c r="BS5" s="395"/>
      <c r="BT5" s="395"/>
      <c r="BU5" s="396"/>
      <c r="BV5" s="394">
        <v>4544457</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95.2</v>
      </c>
      <c r="CU5" s="392"/>
      <c r="CV5" s="392"/>
      <c r="CW5" s="392"/>
      <c r="CX5" s="392"/>
      <c r="CY5" s="392"/>
      <c r="CZ5" s="392"/>
      <c r="DA5" s="393"/>
      <c r="DB5" s="391">
        <v>88.8</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562393</v>
      </c>
      <c r="BO6" s="395"/>
      <c r="BP6" s="395"/>
      <c r="BQ6" s="395"/>
      <c r="BR6" s="395"/>
      <c r="BS6" s="395"/>
      <c r="BT6" s="395"/>
      <c r="BU6" s="396"/>
      <c r="BV6" s="394">
        <v>741024</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95.4</v>
      </c>
      <c r="CU6" s="432"/>
      <c r="CV6" s="432"/>
      <c r="CW6" s="432"/>
      <c r="CX6" s="432"/>
      <c r="CY6" s="432"/>
      <c r="CZ6" s="432"/>
      <c r="DA6" s="433"/>
      <c r="DB6" s="431">
        <v>89.2</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95437</v>
      </c>
      <c r="BO7" s="395"/>
      <c r="BP7" s="395"/>
      <c r="BQ7" s="395"/>
      <c r="BR7" s="395"/>
      <c r="BS7" s="395"/>
      <c r="BT7" s="395"/>
      <c r="BU7" s="396"/>
      <c r="BV7" s="394">
        <v>86172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2107165</v>
      </c>
      <c r="CU7" s="395"/>
      <c r="CV7" s="395"/>
      <c r="CW7" s="395"/>
      <c r="CX7" s="395"/>
      <c r="CY7" s="395"/>
      <c r="CZ7" s="395"/>
      <c r="DA7" s="396"/>
      <c r="DB7" s="394">
        <v>2052330</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466956</v>
      </c>
      <c r="BO8" s="395"/>
      <c r="BP8" s="395"/>
      <c r="BQ8" s="395"/>
      <c r="BR8" s="395"/>
      <c r="BS8" s="395"/>
      <c r="BT8" s="395"/>
      <c r="BU8" s="396"/>
      <c r="BV8" s="394">
        <v>654852</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0.16</v>
      </c>
      <c r="CU8" s="435"/>
      <c r="CV8" s="435"/>
      <c r="CW8" s="435"/>
      <c r="CX8" s="435"/>
      <c r="CY8" s="435"/>
      <c r="CZ8" s="435"/>
      <c r="DA8" s="436"/>
      <c r="DB8" s="434">
        <v>0.15</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3238</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-187896</v>
      </c>
      <c r="BO9" s="395"/>
      <c r="BP9" s="395"/>
      <c r="BQ9" s="395"/>
      <c r="BR9" s="395"/>
      <c r="BS9" s="395"/>
      <c r="BT9" s="395"/>
      <c r="BU9" s="396"/>
      <c r="BV9" s="394">
        <v>-7173</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9.4</v>
      </c>
      <c r="CU9" s="392"/>
      <c r="CV9" s="392"/>
      <c r="CW9" s="392"/>
      <c r="CX9" s="392"/>
      <c r="CY9" s="392"/>
      <c r="CZ9" s="392"/>
      <c r="DA9" s="393"/>
      <c r="DB9" s="391">
        <v>9.6999999999999993</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3422</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151621</v>
      </c>
      <c r="BO10" s="395"/>
      <c r="BP10" s="395"/>
      <c r="BQ10" s="395"/>
      <c r="BR10" s="395"/>
      <c r="BS10" s="395"/>
      <c r="BT10" s="395"/>
      <c r="BU10" s="396"/>
      <c r="BV10" s="394">
        <v>111620</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3162</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143000</v>
      </c>
      <c r="BO12" s="395"/>
      <c r="BP12" s="395"/>
      <c r="BQ12" s="395"/>
      <c r="BR12" s="395"/>
      <c r="BS12" s="395"/>
      <c r="BT12" s="395"/>
      <c r="BU12" s="396"/>
      <c r="BV12" s="394">
        <v>143000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3154</v>
      </c>
      <c r="S13" s="479"/>
      <c r="T13" s="479"/>
      <c r="U13" s="479"/>
      <c r="V13" s="480"/>
      <c r="W13" s="410" t="s">
        <v>131</v>
      </c>
      <c r="X13" s="411"/>
      <c r="Y13" s="411"/>
      <c r="Z13" s="411"/>
      <c r="AA13" s="411"/>
      <c r="AB13" s="401"/>
      <c r="AC13" s="445">
        <v>288</v>
      </c>
      <c r="AD13" s="446"/>
      <c r="AE13" s="446"/>
      <c r="AF13" s="446"/>
      <c r="AG13" s="488"/>
      <c r="AH13" s="445">
        <v>337</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-179275</v>
      </c>
      <c r="BO13" s="395"/>
      <c r="BP13" s="395"/>
      <c r="BQ13" s="395"/>
      <c r="BR13" s="395"/>
      <c r="BS13" s="395"/>
      <c r="BT13" s="395"/>
      <c r="BU13" s="396"/>
      <c r="BV13" s="394">
        <v>-38553</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8.5</v>
      </c>
      <c r="CU13" s="392"/>
      <c r="CV13" s="392"/>
      <c r="CW13" s="392"/>
      <c r="CX13" s="392"/>
      <c r="CY13" s="392"/>
      <c r="CZ13" s="392"/>
      <c r="DA13" s="393"/>
      <c r="DB13" s="391">
        <v>9.3000000000000007</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3221</v>
      </c>
      <c r="S14" s="479"/>
      <c r="T14" s="479"/>
      <c r="U14" s="479"/>
      <c r="V14" s="480"/>
      <c r="W14" s="384"/>
      <c r="X14" s="385"/>
      <c r="Y14" s="385"/>
      <c r="Z14" s="385"/>
      <c r="AA14" s="385"/>
      <c r="AB14" s="374"/>
      <c r="AC14" s="481">
        <v>17.7</v>
      </c>
      <c r="AD14" s="482"/>
      <c r="AE14" s="482"/>
      <c r="AF14" s="482"/>
      <c r="AG14" s="483"/>
      <c r="AH14" s="481">
        <v>19.7</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3213</v>
      </c>
      <c r="S15" s="479"/>
      <c r="T15" s="479"/>
      <c r="U15" s="479"/>
      <c r="V15" s="480"/>
      <c r="W15" s="410" t="s">
        <v>137</v>
      </c>
      <c r="X15" s="411"/>
      <c r="Y15" s="411"/>
      <c r="Z15" s="411"/>
      <c r="AA15" s="411"/>
      <c r="AB15" s="401"/>
      <c r="AC15" s="445">
        <v>393</v>
      </c>
      <c r="AD15" s="446"/>
      <c r="AE15" s="446"/>
      <c r="AF15" s="446"/>
      <c r="AG15" s="488"/>
      <c r="AH15" s="445">
        <v>418</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328338</v>
      </c>
      <c r="BO15" s="358"/>
      <c r="BP15" s="358"/>
      <c r="BQ15" s="358"/>
      <c r="BR15" s="358"/>
      <c r="BS15" s="358"/>
      <c r="BT15" s="358"/>
      <c r="BU15" s="359"/>
      <c r="BV15" s="357">
        <v>310968</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24.1</v>
      </c>
      <c r="AD16" s="482"/>
      <c r="AE16" s="482"/>
      <c r="AF16" s="482"/>
      <c r="AG16" s="483"/>
      <c r="AH16" s="481">
        <v>24.4</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2039138</v>
      </c>
      <c r="BO16" s="395"/>
      <c r="BP16" s="395"/>
      <c r="BQ16" s="395"/>
      <c r="BR16" s="395"/>
      <c r="BS16" s="395"/>
      <c r="BT16" s="395"/>
      <c r="BU16" s="396"/>
      <c r="BV16" s="394">
        <v>1982802</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141</v>
      </c>
      <c r="S17" s="501"/>
      <c r="T17" s="501"/>
      <c r="U17" s="501"/>
      <c r="V17" s="502"/>
      <c r="W17" s="410" t="s">
        <v>144</v>
      </c>
      <c r="X17" s="411"/>
      <c r="Y17" s="411"/>
      <c r="Z17" s="411"/>
      <c r="AA17" s="411"/>
      <c r="AB17" s="401"/>
      <c r="AC17" s="445">
        <v>950</v>
      </c>
      <c r="AD17" s="446"/>
      <c r="AE17" s="446"/>
      <c r="AF17" s="446"/>
      <c r="AG17" s="488"/>
      <c r="AH17" s="445">
        <v>958</v>
      </c>
      <c r="AI17" s="446"/>
      <c r="AJ17" s="446"/>
      <c r="AK17" s="446"/>
      <c r="AL17" s="447"/>
      <c r="AM17" s="423"/>
      <c r="AN17" s="424"/>
      <c r="AO17" s="424"/>
      <c r="AP17" s="424"/>
      <c r="AQ17" s="424"/>
      <c r="AR17" s="424"/>
      <c r="AS17" s="424"/>
      <c r="AT17" s="425"/>
      <c r="AU17" s="426"/>
      <c r="AV17" s="427"/>
      <c r="AW17" s="427"/>
      <c r="AX17" s="427"/>
      <c r="AY17" s="428" t="s">
        <v>145</v>
      </c>
      <c r="AZ17" s="429"/>
      <c r="BA17" s="429"/>
      <c r="BB17" s="429"/>
      <c r="BC17" s="429"/>
      <c r="BD17" s="429"/>
      <c r="BE17" s="429"/>
      <c r="BF17" s="429"/>
      <c r="BG17" s="429"/>
      <c r="BH17" s="429"/>
      <c r="BI17" s="429"/>
      <c r="BJ17" s="429"/>
      <c r="BK17" s="429"/>
      <c r="BL17" s="429"/>
      <c r="BM17" s="430"/>
      <c r="BN17" s="394">
        <v>392823</v>
      </c>
      <c r="BO17" s="395"/>
      <c r="BP17" s="395"/>
      <c r="BQ17" s="395"/>
      <c r="BR17" s="395"/>
      <c r="BS17" s="395"/>
      <c r="BT17" s="395"/>
      <c r="BU17" s="396"/>
      <c r="BV17" s="394">
        <v>373000</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146</v>
      </c>
      <c r="C18" s="437"/>
      <c r="D18" s="437"/>
      <c r="E18" s="517"/>
      <c r="F18" s="517"/>
      <c r="G18" s="517"/>
      <c r="H18" s="517"/>
      <c r="I18" s="517"/>
      <c r="J18" s="517"/>
      <c r="K18" s="517"/>
      <c r="L18" s="518">
        <v>121.19</v>
      </c>
      <c r="M18" s="518"/>
      <c r="N18" s="518"/>
      <c r="O18" s="518"/>
      <c r="P18" s="518"/>
      <c r="Q18" s="518"/>
      <c r="R18" s="519"/>
      <c r="S18" s="519"/>
      <c r="T18" s="519"/>
      <c r="U18" s="519"/>
      <c r="V18" s="520"/>
      <c r="W18" s="412"/>
      <c r="X18" s="413"/>
      <c r="Y18" s="413"/>
      <c r="Z18" s="413"/>
      <c r="AA18" s="413"/>
      <c r="AB18" s="404"/>
      <c r="AC18" s="521">
        <v>58.2</v>
      </c>
      <c r="AD18" s="522"/>
      <c r="AE18" s="522"/>
      <c r="AF18" s="522"/>
      <c r="AG18" s="523"/>
      <c r="AH18" s="521">
        <v>55.9</v>
      </c>
      <c r="AI18" s="522"/>
      <c r="AJ18" s="522"/>
      <c r="AK18" s="522"/>
      <c r="AL18" s="524"/>
      <c r="AM18" s="423"/>
      <c r="AN18" s="424"/>
      <c r="AO18" s="424"/>
      <c r="AP18" s="424"/>
      <c r="AQ18" s="424"/>
      <c r="AR18" s="424"/>
      <c r="AS18" s="424"/>
      <c r="AT18" s="425"/>
      <c r="AU18" s="426"/>
      <c r="AV18" s="427"/>
      <c r="AW18" s="427"/>
      <c r="AX18" s="427"/>
      <c r="AY18" s="428" t="s">
        <v>147</v>
      </c>
      <c r="AZ18" s="429"/>
      <c r="BA18" s="429"/>
      <c r="BB18" s="429"/>
      <c r="BC18" s="429"/>
      <c r="BD18" s="429"/>
      <c r="BE18" s="429"/>
      <c r="BF18" s="429"/>
      <c r="BG18" s="429"/>
      <c r="BH18" s="429"/>
      <c r="BI18" s="429"/>
      <c r="BJ18" s="429"/>
      <c r="BK18" s="429"/>
      <c r="BL18" s="429"/>
      <c r="BM18" s="430"/>
      <c r="BN18" s="394">
        <v>2013708</v>
      </c>
      <c r="BO18" s="395"/>
      <c r="BP18" s="395"/>
      <c r="BQ18" s="395"/>
      <c r="BR18" s="395"/>
      <c r="BS18" s="395"/>
      <c r="BT18" s="395"/>
      <c r="BU18" s="396"/>
      <c r="BV18" s="394">
        <v>1830539</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148</v>
      </c>
      <c r="C19" s="437"/>
      <c r="D19" s="437"/>
      <c r="E19" s="517"/>
      <c r="F19" s="517"/>
      <c r="G19" s="517"/>
      <c r="H19" s="517"/>
      <c r="I19" s="517"/>
      <c r="J19" s="517"/>
      <c r="K19" s="517"/>
      <c r="L19" s="525">
        <v>27</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149</v>
      </c>
      <c r="AZ19" s="429"/>
      <c r="BA19" s="429"/>
      <c r="BB19" s="429"/>
      <c r="BC19" s="429"/>
      <c r="BD19" s="429"/>
      <c r="BE19" s="429"/>
      <c r="BF19" s="429"/>
      <c r="BG19" s="429"/>
      <c r="BH19" s="429"/>
      <c r="BI19" s="429"/>
      <c r="BJ19" s="429"/>
      <c r="BK19" s="429"/>
      <c r="BL19" s="429"/>
      <c r="BM19" s="430"/>
      <c r="BN19" s="394">
        <v>3651328</v>
      </c>
      <c r="BO19" s="395"/>
      <c r="BP19" s="395"/>
      <c r="BQ19" s="395"/>
      <c r="BR19" s="395"/>
      <c r="BS19" s="395"/>
      <c r="BT19" s="395"/>
      <c r="BU19" s="396"/>
      <c r="BV19" s="394">
        <v>3358235</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150</v>
      </c>
      <c r="C20" s="437"/>
      <c r="D20" s="437"/>
      <c r="E20" s="517"/>
      <c r="F20" s="517"/>
      <c r="G20" s="517"/>
      <c r="H20" s="517"/>
      <c r="I20" s="517"/>
      <c r="J20" s="517"/>
      <c r="K20" s="517"/>
      <c r="L20" s="525">
        <v>1131</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151</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152</v>
      </c>
      <c r="C22" s="538"/>
      <c r="D22" s="539"/>
      <c r="E22" s="406" t="s">
        <v>1</v>
      </c>
      <c r="F22" s="411"/>
      <c r="G22" s="411"/>
      <c r="H22" s="411"/>
      <c r="I22" s="411"/>
      <c r="J22" s="411"/>
      <c r="K22" s="401"/>
      <c r="L22" s="406" t="s">
        <v>153</v>
      </c>
      <c r="M22" s="411"/>
      <c r="N22" s="411"/>
      <c r="O22" s="411"/>
      <c r="P22" s="401"/>
      <c r="Q22" s="569" t="s">
        <v>154</v>
      </c>
      <c r="R22" s="570"/>
      <c r="S22" s="570"/>
      <c r="T22" s="570"/>
      <c r="U22" s="570"/>
      <c r="V22" s="571"/>
      <c r="W22" s="537" t="s">
        <v>155</v>
      </c>
      <c r="X22" s="538"/>
      <c r="Y22" s="539"/>
      <c r="Z22" s="406" t="s">
        <v>1</v>
      </c>
      <c r="AA22" s="411"/>
      <c r="AB22" s="411"/>
      <c r="AC22" s="411"/>
      <c r="AD22" s="411"/>
      <c r="AE22" s="411"/>
      <c r="AF22" s="411"/>
      <c r="AG22" s="401"/>
      <c r="AH22" s="575" t="s">
        <v>156</v>
      </c>
      <c r="AI22" s="411"/>
      <c r="AJ22" s="411"/>
      <c r="AK22" s="411"/>
      <c r="AL22" s="401"/>
      <c r="AM22" s="575" t="s">
        <v>157</v>
      </c>
      <c r="AN22" s="576"/>
      <c r="AO22" s="576"/>
      <c r="AP22" s="576"/>
      <c r="AQ22" s="576"/>
      <c r="AR22" s="577"/>
      <c r="AS22" s="569" t="s">
        <v>154</v>
      </c>
      <c r="AT22" s="570"/>
      <c r="AU22" s="570"/>
      <c r="AV22" s="570"/>
      <c r="AW22" s="570"/>
      <c r="AX22" s="581"/>
      <c r="AY22" s="354" t="s">
        <v>158</v>
      </c>
      <c r="AZ22" s="355"/>
      <c r="BA22" s="355"/>
      <c r="BB22" s="355"/>
      <c r="BC22" s="355"/>
      <c r="BD22" s="355"/>
      <c r="BE22" s="355"/>
      <c r="BF22" s="355"/>
      <c r="BG22" s="355"/>
      <c r="BH22" s="355"/>
      <c r="BI22" s="355"/>
      <c r="BJ22" s="355"/>
      <c r="BK22" s="355"/>
      <c r="BL22" s="355"/>
      <c r="BM22" s="356"/>
      <c r="BN22" s="357">
        <v>3404131</v>
      </c>
      <c r="BO22" s="358"/>
      <c r="BP22" s="358"/>
      <c r="BQ22" s="358"/>
      <c r="BR22" s="358"/>
      <c r="BS22" s="358"/>
      <c r="BT22" s="358"/>
      <c r="BU22" s="359"/>
      <c r="BV22" s="357">
        <v>3367067</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159</v>
      </c>
      <c r="AZ23" s="429"/>
      <c r="BA23" s="429"/>
      <c r="BB23" s="429"/>
      <c r="BC23" s="429"/>
      <c r="BD23" s="429"/>
      <c r="BE23" s="429"/>
      <c r="BF23" s="429"/>
      <c r="BG23" s="429"/>
      <c r="BH23" s="429"/>
      <c r="BI23" s="429"/>
      <c r="BJ23" s="429"/>
      <c r="BK23" s="429"/>
      <c r="BL23" s="429"/>
      <c r="BM23" s="430"/>
      <c r="BN23" s="394">
        <v>3146714</v>
      </c>
      <c r="BO23" s="395"/>
      <c r="BP23" s="395"/>
      <c r="BQ23" s="395"/>
      <c r="BR23" s="395"/>
      <c r="BS23" s="395"/>
      <c r="BT23" s="395"/>
      <c r="BU23" s="396"/>
      <c r="BV23" s="394">
        <v>3157877</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160</v>
      </c>
      <c r="F24" s="424"/>
      <c r="G24" s="424"/>
      <c r="H24" s="424"/>
      <c r="I24" s="424"/>
      <c r="J24" s="424"/>
      <c r="K24" s="425"/>
      <c r="L24" s="445">
        <v>1</v>
      </c>
      <c r="M24" s="446"/>
      <c r="N24" s="446"/>
      <c r="O24" s="446"/>
      <c r="P24" s="488"/>
      <c r="Q24" s="445">
        <v>7400</v>
      </c>
      <c r="R24" s="446"/>
      <c r="S24" s="446"/>
      <c r="T24" s="446"/>
      <c r="U24" s="446"/>
      <c r="V24" s="488"/>
      <c r="W24" s="540"/>
      <c r="X24" s="541"/>
      <c r="Y24" s="542"/>
      <c r="Z24" s="444" t="s">
        <v>161</v>
      </c>
      <c r="AA24" s="424"/>
      <c r="AB24" s="424"/>
      <c r="AC24" s="424"/>
      <c r="AD24" s="424"/>
      <c r="AE24" s="424"/>
      <c r="AF24" s="424"/>
      <c r="AG24" s="425"/>
      <c r="AH24" s="445">
        <v>62</v>
      </c>
      <c r="AI24" s="446"/>
      <c r="AJ24" s="446"/>
      <c r="AK24" s="446"/>
      <c r="AL24" s="488"/>
      <c r="AM24" s="445">
        <v>181536</v>
      </c>
      <c r="AN24" s="446"/>
      <c r="AO24" s="446"/>
      <c r="AP24" s="446"/>
      <c r="AQ24" s="446"/>
      <c r="AR24" s="488"/>
      <c r="AS24" s="445">
        <v>2928</v>
      </c>
      <c r="AT24" s="446"/>
      <c r="AU24" s="446"/>
      <c r="AV24" s="446"/>
      <c r="AW24" s="446"/>
      <c r="AX24" s="447"/>
      <c r="AY24" s="510" t="s">
        <v>162</v>
      </c>
      <c r="AZ24" s="511"/>
      <c r="BA24" s="511"/>
      <c r="BB24" s="511"/>
      <c r="BC24" s="511"/>
      <c r="BD24" s="511"/>
      <c r="BE24" s="511"/>
      <c r="BF24" s="511"/>
      <c r="BG24" s="511"/>
      <c r="BH24" s="511"/>
      <c r="BI24" s="511"/>
      <c r="BJ24" s="511"/>
      <c r="BK24" s="511"/>
      <c r="BL24" s="511"/>
      <c r="BM24" s="512"/>
      <c r="BN24" s="394">
        <v>2656063</v>
      </c>
      <c r="BO24" s="395"/>
      <c r="BP24" s="395"/>
      <c r="BQ24" s="395"/>
      <c r="BR24" s="395"/>
      <c r="BS24" s="395"/>
      <c r="BT24" s="395"/>
      <c r="BU24" s="396"/>
      <c r="BV24" s="394">
        <v>2523835</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163</v>
      </c>
      <c r="F25" s="424"/>
      <c r="G25" s="424"/>
      <c r="H25" s="424"/>
      <c r="I25" s="424"/>
      <c r="J25" s="424"/>
      <c r="K25" s="425"/>
      <c r="L25" s="445">
        <v>1</v>
      </c>
      <c r="M25" s="446"/>
      <c r="N25" s="446"/>
      <c r="O25" s="446"/>
      <c r="P25" s="488"/>
      <c r="Q25" s="445">
        <v>5680</v>
      </c>
      <c r="R25" s="446"/>
      <c r="S25" s="446"/>
      <c r="T25" s="446"/>
      <c r="U25" s="446"/>
      <c r="V25" s="488"/>
      <c r="W25" s="540"/>
      <c r="X25" s="541"/>
      <c r="Y25" s="542"/>
      <c r="Z25" s="444" t="s">
        <v>164</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165</v>
      </c>
      <c r="AZ25" s="355"/>
      <c r="BA25" s="355"/>
      <c r="BB25" s="355"/>
      <c r="BC25" s="355"/>
      <c r="BD25" s="355"/>
      <c r="BE25" s="355"/>
      <c r="BF25" s="355"/>
      <c r="BG25" s="355"/>
      <c r="BH25" s="355"/>
      <c r="BI25" s="355"/>
      <c r="BJ25" s="355"/>
      <c r="BK25" s="355"/>
      <c r="BL25" s="355"/>
      <c r="BM25" s="356"/>
      <c r="BN25" s="357">
        <v>17163</v>
      </c>
      <c r="BO25" s="358"/>
      <c r="BP25" s="358"/>
      <c r="BQ25" s="358"/>
      <c r="BR25" s="358"/>
      <c r="BS25" s="358"/>
      <c r="BT25" s="358"/>
      <c r="BU25" s="359"/>
      <c r="BV25" s="357">
        <v>21990</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166</v>
      </c>
      <c r="F26" s="424"/>
      <c r="G26" s="424"/>
      <c r="H26" s="424"/>
      <c r="I26" s="424"/>
      <c r="J26" s="424"/>
      <c r="K26" s="425"/>
      <c r="L26" s="445">
        <v>1</v>
      </c>
      <c r="M26" s="446"/>
      <c r="N26" s="446"/>
      <c r="O26" s="446"/>
      <c r="P26" s="488"/>
      <c r="Q26" s="445">
        <v>5090</v>
      </c>
      <c r="R26" s="446"/>
      <c r="S26" s="446"/>
      <c r="T26" s="446"/>
      <c r="U26" s="446"/>
      <c r="V26" s="488"/>
      <c r="W26" s="540"/>
      <c r="X26" s="541"/>
      <c r="Y26" s="542"/>
      <c r="Z26" s="444" t="s">
        <v>167</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168</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169</v>
      </c>
      <c r="F27" s="424"/>
      <c r="G27" s="424"/>
      <c r="H27" s="424"/>
      <c r="I27" s="424"/>
      <c r="J27" s="424"/>
      <c r="K27" s="425"/>
      <c r="L27" s="445">
        <v>1</v>
      </c>
      <c r="M27" s="446"/>
      <c r="N27" s="446"/>
      <c r="O27" s="446"/>
      <c r="P27" s="488"/>
      <c r="Q27" s="445">
        <v>2890</v>
      </c>
      <c r="R27" s="446"/>
      <c r="S27" s="446"/>
      <c r="T27" s="446"/>
      <c r="U27" s="446"/>
      <c r="V27" s="488"/>
      <c r="W27" s="540"/>
      <c r="X27" s="541"/>
      <c r="Y27" s="542"/>
      <c r="Z27" s="444" t="s">
        <v>170</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171</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172</v>
      </c>
      <c r="F28" s="424"/>
      <c r="G28" s="424"/>
      <c r="H28" s="424"/>
      <c r="I28" s="424"/>
      <c r="J28" s="424"/>
      <c r="K28" s="425"/>
      <c r="L28" s="445">
        <v>1</v>
      </c>
      <c r="M28" s="446"/>
      <c r="N28" s="446"/>
      <c r="O28" s="446"/>
      <c r="P28" s="488"/>
      <c r="Q28" s="445">
        <v>2380</v>
      </c>
      <c r="R28" s="446"/>
      <c r="S28" s="446"/>
      <c r="T28" s="446"/>
      <c r="U28" s="446"/>
      <c r="V28" s="488"/>
      <c r="W28" s="540"/>
      <c r="X28" s="541"/>
      <c r="Y28" s="542"/>
      <c r="Z28" s="444" t="s">
        <v>173</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174</v>
      </c>
      <c r="AZ28" s="549"/>
      <c r="BA28" s="549"/>
      <c r="BB28" s="550"/>
      <c r="BC28" s="354" t="s">
        <v>46</v>
      </c>
      <c r="BD28" s="355"/>
      <c r="BE28" s="355"/>
      <c r="BF28" s="355"/>
      <c r="BG28" s="355"/>
      <c r="BH28" s="355"/>
      <c r="BI28" s="355"/>
      <c r="BJ28" s="355"/>
      <c r="BK28" s="355"/>
      <c r="BL28" s="355"/>
      <c r="BM28" s="356"/>
      <c r="BN28" s="357">
        <v>983042</v>
      </c>
      <c r="BO28" s="358"/>
      <c r="BP28" s="358"/>
      <c r="BQ28" s="358"/>
      <c r="BR28" s="358"/>
      <c r="BS28" s="358"/>
      <c r="BT28" s="358"/>
      <c r="BU28" s="359"/>
      <c r="BV28" s="357">
        <v>974421</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175</v>
      </c>
      <c r="F29" s="424"/>
      <c r="G29" s="424"/>
      <c r="H29" s="424"/>
      <c r="I29" s="424"/>
      <c r="J29" s="424"/>
      <c r="K29" s="425"/>
      <c r="L29" s="445">
        <v>8</v>
      </c>
      <c r="M29" s="446"/>
      <c r="N29" s="446"/>
      <c r="O29" s="446"/>
      <c r="P29" s="488"/>
      <c r="Q29" s="445">
        <v>2160</v>
      </c>
      <c r="R29" s="446"/>
      <c r="S29" s="446"/>
      <c r="T29" s="446"/>
      <c r="U29" s="446"/>
      <c r="V29" s="488"/>
      <c r="W29" s="543"/>
      <c r="X29" s="544"/>
      <c r="Y29" s="545"/>
      <c r="Z29" s="444" t="s">
        <v>176</v>
      </c>
      <c r="AA29" s="424"/>
      <c r="AB29" s="424"/>
      <c r="AC29" s="424"/>
      <c r="AD29" s="424"/>
      <c r="AE29" s="424"/>
      <c r="AF29" s="424"/>
      <c r="AG29" s="425"/>
      <c r="AH29" s="445">
        <v>62</v>
      </c>
      <c r="AI29" s="446"/>
      <c r="AJ29" s="446"/>
      <c r="AK29" s="446"/>
      <c r="AL29" s="488"/>
      <c r="AM29" s="445">
        <v>181536</v>
      </c>
      <c r="AN29" s="446"/>
      <c r="AO29" s="446"/>
      <c r="AP29" s="446"/>
      <c r="AQ29" s="446"/>
      <c r="AR29" s="488"/>
      <c r="AS29" s="445">
        <v>2928</v>
      </c>
      <c r="AT29" s="446"/>
      <c r="AU29" s="446"/>
      <c r="AV29" s="446"/>
      <c r="AW29" s="446"/>
      <c r="AX29" s="447"/>
      <c r="AY29" s="551"/>
      <c r="AZ29" s="552"/>
      <c r="BA29" s="552"/>
      <c r="BB29" s="553"/>
      <c r="BC29" s="428" t="s">
        <v>177</v>
      </c>
      <c r="BD29" s="429"/>
      <c r="BE29" s="429"/>
      <c r="BF29" s="429"/>
      <c r="BG29" s="429"/>
      <c r="BH29" s="429"/>
      <c r="BI29" s="429"/>
      <c r="BJ29" s="429"/>
      <c r="BK29" s="429"/>
      <c r="BL29" s="429"/>
      <c r="BM29" s="430"/>
      <c r="BN29" s="394">
        <v>311730</v>
      </c>
      <c r="BO29" s="395"/>
      <c r="BP29" s="395"/>
      <c r="BQ29" s="395"/>
      <c r="BR29" s="395"/>
      <c r="BS29" s="395"/>
      <c r="BT29" s="395"/>
      <c r="BU29" s="396"/>
      <c r="BV29" s="394">
        <v>311722</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178</v>
      </c>
      <c r="X30" s="562"/>
      <c r="Y30" s="562"/>
      <c r="Z30" s="562"/>
      <c r="AA30" s="562"/>
      <c r="AB30" s="562"/>
      <c r="AC30" s="562"/>
      <c r="AD30" s="562"/>
      <c r="AE30" s="562"/>
      <c r="AF30" s="562"/>
      <c r="AG30" s="563"/>
      <c r="AH30" s="521">
        <v>93.7</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1563686</v>
      </c>
      <c r="BO30" s="514"/>
      <c r="BP30" s="514"/>
      <c r="BQ30" s="514"/>
      <c r="BR30" s="514"/>
      <c r="BS30" s="514"/>
      <c r="BT30" s="514"/>
      <c r="BU30" s="515"/>
      <c r="BV30" s="513">
        <v>1410461</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179</v>
      </c>
      <c r="D32" s="557"/>
      <c r="E32" s="557"/>
      <c r="F32" s="557"/>
      <c r="G32" s="557"/>
      <c r="H32" s="557"/>
      <c r="I32" s="557"/>
      <c r="J32" s="557"/>
      <c r="K32" s="557"/>
      <c r="L32" s="557"/>
      <c r="M32" s="557"/>
      <c r="N32" s="557"/>
      <c r="O32" s="557"/>
      <c r="P32" s="557"/>
      <c r="Q32" s="557"/>
      <c r="R32" s="557"/>
      <c r="S32" s="557"/>
      <c r="U32" s="398" t="s">
        <v>180</v>
      </c>
      <c r="V32" s="398"/>
      <c r="W32" s="398"/>
      <c r="X32" s="398"/>
      <c r="Y32" s="398"/>
      <c r="Z32" s="398"/>
      <c r="AA32" s="398"/>
      <c r="AB32" s="398"/>
      <c r="AC32" s="398"/>
      <c r="AD32" s="398"/>
      <c r="AE32" s="398"/>
      <c r="AF32" s="398"/>
      <c r="AG32" s="398"/>
      <c r="AH32" s="398"/>
      <c r="AI32" s="398"/>
      <c r="AJ32" s="398"/>
      <c r="AK32" s="398"/>
      <c r="AM32" s="398" t="s">
        <v>181</v>
      </c>
      <c r="AN32" s="398"/>
      <c r="AO32" s="398"/>
      <c r="AP32" s="398"/>
      <c r="AQ32" s="398"/>
      <c r="AR32" s="398"/>
      <c r="AS32" s="398"/>
      <c r="AT32" s="398"/>
      <c r="AU32" s="398"/>
      <c r="AV32" s="398"/>
      <c r="AW32" s="398"/>
      <c r="AX32" s="398"/>
      <c r="AY32" s="398"/>
      <c r="AZ32" s="398"/>
      <c r="BA32" s="398"/>
      <c r="BB32" s="398"/>
      <c r="BC32" s="398"/>
      <c r="BE32" s="398" t="s">
        <v>182</v>
      </c>
      <c r="BF32" s="398"/>
      <c r="BG32" s="398"/>
      <c r="BH32" s="398"/>
      <c r="BI32" s="398"/>
      <c r="BJ32" s="398"/>
      <c r="BK32" s="398"/>
      <c r="BL32" s="398"/>
      <c r="BM32" s="398"/>
      <c r="BN32" s="398"/>
      <c r="BO32" s="398"/>
      <c r="BP32" s="398"/>
      <c r="BQ32" s="398"/>
      <c r="BR32" s="398"/>
      <c r="BS32" s="398"/>
      <c r="BT32" s="398"/>
      <c r="BU32" s="398"/>
      <c r="BW32" s="398" t="s">
        <v>183</v>
      </c>
      <c r="BX32" s="398"/>
      <c r="BY32" s="398"/>
      <c r="BZ32" s="398"/>
      <c r="CA32" s="398"/>
      <c r="CB32" s="398"/>
      <c r="CC32" s="398"/>
      <c r="CD32" s="398"/>
      <c r="CE32" s="398"/>
      <c r="CF32" s="398"/>
      <c r="CG32" s="398"/>
      <c r="CH32" s="398"/>
      <c r="CI32" s="398"/>
      <c r="CJ32" s="398"/>
      <c r="CK32" s="398"/>
      <c r="CL32" s="398"/>
      <c r="CM32" s="398"/>
      <c r="CO32" s="398" t="s">
        <v>184</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185</v>
      </c>
      <c r="D33" s="418"/>
      <c r="E33" s="383" t="s">
        <v>186</v>
      </c>
      <c r="F33" s="383"/>
      <c r="G33" s="383"/>
      <c r="H33" s="383"/>
      <c r="I33" s="383"/>
      <c r="J33" s="383"/>
      <c r="K33" s="383"/>
      <c r="L33" s="383"/>
      <c r="M33" s="383"/>
      <c r="N33" s="383"/>
      <c r="O33" s="383"/>
      <c r="P33" s="383"/>
      <c r="Q33" s="383"/>
      <c r="R33" s="383"/>
      <c r="S33" s="383"/>
      <c r="T33" s="188"/>
      <c r="U33" s="418" t="s">
        <v>185</v>
      </c>
      <c r="V33" s="418"/>
      <c r="W33" s="383" t="s">
        <v>186</v>
      </c>
      <c r="X33" s="383"/>
      <c r="Y33" s="383"/>
      <c r="Z33" s="383"/>
      <c r="AA33" s="383"/>
      <c r="AB33" s="383"/>
      <c r="AC33" s="383"/>
      <c r="AD33" s="383"/>
      <c r="AE33" s="383"/>
      <c r="AF33" s="383"/>
      <c r="AG33" s="383"/>
      <c r="AH33" s="383"/>
      <c r="AI33" s="383"/>
      <c r="AJ33" s="383"/>
      <c r="AK33" s="383"/>
      <c r="AL33" s="188"/>
      <c r="AM33" s="418" t="s">
        <v>185</v>
      </c>
      <c r="AN33" s="418"/>
      <c r="AO33" s="383" t="s">
        <v>186</v>
      </c>
      <c r="AP33" s="383"/>
      <c r="AQ33" s="383"/>
      <c r="AR33" s="383"/>
      <c r="AS33" s="383"/>
      <c r="AT33" s="383"/>
      <c r="AU33" s="383"/>
      <c r="AV33" s="383"/>
      <c r="AW33" s="383"/>
      <c r="AX33" s="383"/>
      <c r="AY33" s="383"/>
      <c r="AZ33" s="383"/>
      <c r="BA33" s="383"/>
      <c r="BB33" s="383"/>
      <c r="BC33" s="383"/>
      <c r="BD33" s="189"/>
      <c r="BE33" s="383" t="s">
        <v>187</v>
      </c>
      <c r="BF33" s="383"/>
      <c r="BG33" s="383" t="s">
        <v>188</v>
      </c>
      <c r="BH33" s="383"/>
      <c r="BI33" s="383"/>
      <c r="BJ33" s="383"/>
      <c r="BK33" s="383"/>
      <c r="BL33" s="383"/>
      <c r="BM33" s="383"/>
      <c r="BN33" s="383"/>
      <c r="BO33" s="383"/>
      <c r="BP33" s="383"/>
      <c r="BQ33" s="383"/>
      <c r="BR33" s="383"/>
      <c r="BS33" s="383"/>
      <c r="BT33" s="383"/>
      <c r="BU33" s="383"/>
      <c r="BV33" s="189"/>
      <c r="BW33" s="418" t="s">
        <v>187</v>
      </c>
      <c r="BX33" s="418"/>
      <c r="BY33" s="383" t="s">
        <v>189</v>
      </c>
      <c r="BZ33" s="383"/>
      <c r="CA33" s="383"/>
      <c r="CB33" s="383"/>
      <c r="CC33" s="383"/>
      <c r="CD33" s="383"/>
      <c r="CE33" s="383"/>
      <c r="CF33" s="383"/>
      <c r="CG33" s="383"/>
      <c r="CH33" s="383"/>
      <c r="CI33" s="383"/>
      <c r="CJ33" s="383"/>
      <c r="CK33" s="383"/>
      <c r="CL33" s="383"/>
      <c r="CM33" s="383"/>
      <c r="CN33" s="188"/>
      <c r="CO33" s="418" t="s">
        <v>185</v>
      </c>
      <c r="CP33" s="418"/>
      <c r="CQ33" s="383" t="s">
        <v>190</v>
      </c>
      <c r="CR33" s="383"/>
      <c r="CS33" s="383"/>
      <c r="CT33" s="383"/>
      <c r="CU33" s="383"/>
      <c r="CV33" s="383"/>
      <c r="CW33" s="383"/>
      <c r="CX33" s="383"/>
      <c r="CY33" s="383"/>
      <c r="CZ33" s="383"/>
      <c r="DA33" s="383"/>
      <c r="DB33" s="383"/>
      <c r="DC33" s="383"/>
      <c r="DD33" s="383"/>
      <c r="DE33" s="383"/>
      <c r="DF33" s="188"/>
      <c r="DG33" s="583" t="s">
        <v>191</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v>
      </c>
      <c r="X34" s="585"/>
      <c r="Y34" s="585"/>
      <c r="Z34" s="585"/>
      <c r="AA34" s="585"/>
      <c r="AB34" s="585"/>
      <c r="AC34" s="585"/>
      <c r="AD34" s="585"/>
      <c r="AE34" s="585"/>
      <c r="AF34" s="585"/>
      <c r="AG34" s="585"/>
      <c r="AH34" s="585"/>
      <c r="AI34" s="585"/>
      <c r="AJ34" s="585"/>
      <c r="AK34" s="585"/>
      <c r="AL34" s="163"/>
      <c r="AM34" s="584">
        <f>IF(AO34="","",MAX(C34:D43,U34:V43)+1)</f>
        <v>5</v>
      </c>
      <c r="AN34" s="584"/>
      <c r="AO34" s="585" t="str">
        <f>IF('各会計、関係団体の財政状況及び健全化判断比率'!B31="","",'各会計、関係団体の財政状況及び健全化判断比率'!B31)</f>
        <v>簡易水道事業</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7</v>
      </c>
      <c r="BX34" s="584"/>
      <c r="BY34" s="585" t="str">
        <f>IF('各会計、関係団体の財政状況及び健全化判断比率'!B68="","",'各会計、関係団体の財政状況及び健全化判断比率'!B68)</f>
        <v>熊本県市町村総合事務組合</v>
      </c>
      <c r="BZ34" s="585"/>
      <c r="CA34" s="585"/>
      <c r="CB34" s="585"/>
      <c r="CC34" s="585"/>
      <c r="CD34" s="585"/>
      <c r="CE34" s="585"/>
      <c r="CF34" s="585"/>
      <c r="CG34" s="585"/>
      <c r="CH34" s="585"/>
      <c r="CI34" s="585"/>
      <c r="CJ34" s="585"/>
      <c r="CK34" s="585"/>
      <c r="CL34" s="585"/>
      <c r="CM34" s="585"/>
      <c r="CN34" s="163"/>
      <c r="CO34" s="584">
        <f>IF(CQ34="","",MAX(C34:D43,U34:V43,AM34:AN43,BE34:BF43,BW34:BX43)+1)</f>
        <v>12</v>
      </c>
      <c r="CP34" s="584"/>
      <c r="CQ34" s="585" t="str">
        <f>IF('各会計、関係団体の財政状況及び健全化判断比率'!BS7="","",'各会計、関係団体の財政状況及び健全化判断比率'!BS7)</f>
        <v>株式会社やまえ</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介護保険事業</v>
      </c>
      <c r="X35" s="585"/>
      <c r="Y35" s="585"/>
      <c r="Z35" s="585"/>
      <c r="AA35" s="585"/>
      <c r="AB35" s="585"/>
      <c r="AC35" s="585"/>
      <c r="AD35" s="585"/>
      <c r="AE35" s="585"/>
      <c r="AF35" s="585"/>
      <c r="AG35" s="585"/>
      <c r="AH35" s="585"/>
      <c r="AI35" s="585"/>
      <c r="AJ35" s="585"/>
      <c r="AK35" s="585"/>
      <c r="AL35" s="163"/>
      <c r="AM35" s="584">
        <f t="shared" ref="AM35:AM43" si="0">IF(AO35="","",AM34+1)</f>
        <v>6</v>
      </c>
      <c r="AN35" s="584"/>
      <c r="AO35" s="585" t="str">
        <f>IF('各会計、関係団体の財政状況及び健全化判断比率'!B32="","",'各会計、関係団体の財政状況及び健全化判断比率'!B32)</f>
        <v>農業集落排水事業</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8</v>
      </c>
      <c r="BX35" s="584"/>
      <c r="BY35" s="585" t="str">
        <f>IF('各会計、関係団体の財政状況及び健全化判断比率'!B69="","",'各会計、関係団体の財政状況及び健全化判断比率'!B69)</f>
        <v>人吉下球磨消防組合</v>
      </c>
      <c r="BZ35" s="585"/>
      <c r="CA35" s="585"/>
      <c r="CB35" s="585"/>
      <c r="CC35" s="585"/>
      <c r="CD35" s="585"/>
      <c r="CE35" s="585"/>
      <c r="CF35" s="585"/>
      <c r="CG35" s="585"/>
      <c r="CH35" s="585"/>
      <c r="CI35" s="585"/>
      <c r="CJ35" s="585"/>
      <c r="CK35" s="585"/>
      <c r="CL35" s="585"/>
      <c r="CM35" s="585"/>
      <c r="CN35" s="163"/>
      <c r="CO35" s="584">
        <f t="shared" ref="CO35:CO43" si="3">IF(CQ35="","",CO34+1)</f>
        <v>13</v>
      </c>
      <c r="CP35" s="584"/>
      <c r="CQ35" s="585" t="str">
        <f>IF('各会計、関係団体の財政状況及び健全化判断比率'!BS8="","",'各会計、関係団体の財政状況及び健全化判断比率'!BS8)</f>
        <v>くま川鉄道株式会社</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後期高齢者医療事業</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9</v>
      </c>
      <c r="BX36" s="584"/>
      <c r="BY36" s="585" t="str">
        <f>IF('各会計、関係団体の財政状況及び健全化判断比率'!B70="","",'各会計、関係団体の財政状況及び健全化判断比率'!B70)</f>
        <v>人吉球磨広域行政組合（一般会計）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10</v>
      </c>
      <c r="BX37" s="584"/>
      <c r="BY37" s="585" t="str">
        <f>IF('各会計、関係団体の財政状況及び健全化判断比率'!B71="","",'各会計、関係団体の財政状況及び健全化判断比率'!B71)</f>
        <v>熊本県後期高齢者医療広域連合（一般会計）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11</v>
      </c>
      <c r="BX38" s="584"/>
      <c r="BY38" s="585" t="str">
        <f>IF('各会計、関係団体の財政状況及び健全化判断比率'!B72="","",'各会計、関係団体の財政状況及び健全化判断比率'!B72)</f>
        <v>熊本県後期高齢者医療広域連合（後期高齢者医療特別会計）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587" t="s">
        <v>193</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194</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195</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196</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197</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198</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199</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200</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IdqXd3rKdlNymDOZfV/CAFzmQtf+pMlqEop708fP6gJO9sKQBxOWCLzWxEwgVTB8dm6w/dnW3gs4G8FRzK8iMQ==" saltValue="YsTaCPeg6Sj/W1ttktGOg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201</v>
      </c>
      <c r="DI1" s="590"/>
      <c r="DJ1" s="590"/>
      <c r="DK1" s="590"/>
      <c r="DL1" s="590"/>
      <c r="DM1" s="590"/>
      <c r="DN1" s="591"/>
      <c r="DO1" s="196"/>
      <c r="DP1" s="589" t="s">
        <v>202</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204</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205</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206</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207</v>
      </c>
      <c r="S4" s="593"/>
      <c r="T4" s="593"/>
      <c r="U4" s="593"/>
      <c r="V4" s="593"/>
      <c r="W4" s="593"/>
      <c r="X4" s="593"/>
      <c r="Y4" s="594"/>
      <c r="Z4" s="592" t="s">
        <v>208</v>
      </c>
      <c r="AA4" s="593"/>
      <c r="AB4" s="593"/>
      <c r="AC4" s="594"/>
      <c r="AD4" s="592" t="s">
        <v>209</v>
      </c>
      <c r="AE4" s="593"/>
      <c r="AF4" s="593"/>
      <c r="AG4" s="593"/>
      <c r="AH4" s="593"/>
      <c r="AI4" s="593"/>
      <c r="AJ4" s="593"/>
      <c r="AK4" s="594"/>
      <c r="AL4" s="592" t="s">
        <v>208</v>
      </c>
      <c r="AM4" s="593"/>
      <c r="AN4" s="593"/>
      <c r="AO4" s="594"/>
      <c r="AP4" s="595" t="s">
        <v>210</v>
      </c>
      <c r="AQ4" s="595"/>
      <c r="AR4" s="595"/>
      <c r="AS4" s="595"/>
      <c r="AT4" s="595"/>
      <c r="AU4" s="595"/>
      <c r="AV4" s="595"/>
      <c r="AW4" s="595"/>
      <c r="AX4" s="595"/>
      <c r="AY4" s="595"/>
      <c r="AZ4" s="595"/>
      <c r="BA4" s="595"/>
      <c r="BB4" s="595"/>
      <c r="BC4" s="595"/>
      <c r="BD4" s="595"/>
      <c r="BE4" s="595"/>
      <c r="BF4" s="595"/>
      <c r="BG4" s="595" t="s">
        <v>211</v>
      </c>
      <c r="BH4" s="595"/>
      <c r="BI4" s="595"/>
      <c r="BJ4" s="595"/>
      <c r="BK4" s="595"/>
      <c r="BL4" s="595"/>
      <c r="BM4" s="595"/>
      <c r="BN4" s="595"/>
      <c r="BO4" s="595" t="s">
        <v>208</v>
      </c>
      <c r="BP4" s="595"/>
      <c r="BQ4" s="595"/>
      <c r="BR4" s="595"/>
      <c r="BS4" s="595" t="s">
        <v>212</v>
      </c>
      <c r="BT4" s="595"/>
      <c r="BU4" s="595"/>
      <c r="BV4" s="595"/>
      <c r="BW4" s="595"/>
      <c r="BX4" s="595"/>
      <c r="BY4" s="595"/>
      <c r="BZ4" s="595"/>
      <c r="CA4" s="595"/>
      <c r="CB4" s="595"/>
      <c r="CD4" s="592" t="s">
        <v>213</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214</v>
      </c>
      <c r="C5" s="597"/>
      <c r="D5" s="597"/>
      <c r="E5" s="597"/>
      <c r="F5" s="597"/>
      <c r="G5" s="597"/>
      <c r="H5" s="597"/>
      <c r="I5" s="597"/>
      <c r="J5" s="597"/>
      <c r="K5" s="597"/>
      <c r="L5" s="597"/>
      <c r="M5" s="597"/>
      <c r="N5" s="597"/>
      <c r="O5" s="597"/>
      <c r="P5" s="597"/>
      <c r="Q5" s="598"/>
      <c r="R5" s="599">
        <v>237972</v>
      </c>
      <c r="S5" s="600"/>
      <c r="T5" s="600"/>
      <c r="U5" s="600"/>
      <c r="V5" s="600"/>
      <c r="W5" s="600"/>
      <c r="X5" s="600"/>
      <c r="Y5" s="601"/>
      <c r="Z5" s="602">
        <v>4.3</v>
      </c>
      <c r="AA5" s="602"/>
      <c r="AB5" s="602"/>
      <c r="AC5" s="602"/>
      <c r="AD5" s="603">
        <v>237972</v>
      </c>
      <c r="AE5" s="603"/>
      <c r="AF5" s="603"/>
      <c r="AG5" s="603"/>
      <c r="AH5" s="603"/>
      <c r="AI5" s="603"/>
      <c r="AJ5" s="603"/>
      <c r="AK5" s="603"/>
      <c r="AL5" s="604">
        <v>11.3</v>
      </c>
      <c r="AM5" s="605"/>
      <c r="AN5" s="605"/>
      <c r="AO5" s="606"/>
      <c r="AP5" s="596" t="s">
        <v>215</v>
      </c>
      <c r="AQ5" s="597"/>
      <c r="AR5" s="597"/>
      <c r="AS5" s="597"/>
      <c r="AT5" s="597"/>
      <c r="AU5" s="597"/>
      <c r="AV5" s="597"/>
      <c r="AW5" s="597"/>
      <c r="AX5" s="597"/>
      <c r="AY5" s="597"/>
      <c r="AZ5" s="597"/>
      <c r="BA5" s="597"/>
      <c r="BB5" s="597"/>
      <c r="BC5" s="597"/>
      <c r="BD5" s="597"/>
      <c r="BE5" s="597"/>
      <c r="BF5" s="598"/>
      <c r="BG5" s="610">
        <v>237423</v>
      </c>
      <c r="BH5" s="611"/>
      <c r="BI5" s="611"/>
      <c r="BJ5" s="611"/>
      <c r="BK5" s="611"/>
      <c r="BL5" s="611"/>
      <c r="BM5" s="611"/>
      <c r="BN5" s="612"/>
      <c r="BO5" s="613">
        <v>99.8</v>
      </c>
      <c r="BP5" s="613"/>
      <c r="BQ5" s="613"/>
      <c r="BR5" s="613"/>
      <c r="BS5" s="614" t="s">
        <v>122</v>
      </c>
      <c r="BT5" s="614"/>
      <c r="BU5" s="614"/>
      <c r="BV5" s="614"/>
      <c r="BW5" s="614"/>
      <c r="BX5" s="614"/>
      <c r="BY5" s="614"/>
      <c r="BZ5" s="614"/>
      <c r="CA5" s="614"/>
      <c r="CB5" s="618"/>
      <c r="CD5" s="592" t="s">
        <v>210</v>
      </c>
      <c r="CE5" s="593"/>
      <c r="CF5" s="593"/>
      <c r="CG5" s="593"/>
      <c r="CH5" s="593"/>
      <c r="CI5" s="593"/>
      <c r="CJ5" s="593"/>
      <c r="CK5" s="593"/>
      <c r="CL5" s="593"/>
      <c r="CM5" s="593"/>
      <c r="CN5" s="593"/>
      <c r="CO5" s="593"/>
      <c r="CP5" s="593"/>
      <c r="CQ5" s="594"/>
      <c r="CR5" s="592" t="s">
        <v>216</v>
      </c>
      <c r="CS5" s="593"/>
      <c r="CT5" s="593"/>
      <c r="CU5" s="593"/>
      <c r="CV5" s="593"/>
      <c r="CW5" s="593"/>
      <c r="CX5" s="593"/>
      <c r="CY5" s="594"/>
      <c r="CZ5" s="592" t="s">
        <v>208</v>
      </c>
      <c r="DA5" s="593"/>
      <c r="DB5" s="593"/>
      <c r="DC5" s="594"/>
      <c r="DD5" s="592" t="s">
        <v>217</v>
      </c>
      <c r="DE5" s="593"/>
      <c r="DF5" s="593"/>
      <c r="DG5" s="593"/>
      <c r="DH5" s="593"/>
      <c r="DI5" s="593"/>
      <c r="DJ5" s="593"/>
      <c r="DK5" s="593"/>
      <c r="DL5" s="593"/>
      <c r="DM5" s="593"/>
      <c r="DN5" s="593"/>
      <c r="DO5" s="593"/>
      <c r="DP5" s="594"/>
      <c r="DQ5" s="592" t="s">
        <v>218</v>
      </c>
      <c r="DR5" s="593"/>
      <c r="DS5" s="593"/>
      <c r="DT5" s="593"/>
      <c r="DU5" s="593"/>
      <c r="DV5" s="593"/>
      <c r="DW5" s="593"/>
      <c r="DX5" s="593"/>
      <c r="DY5" s="593"/>
      <c r="DZ5" s="593"/>
      <c r="EA5" s="593"/>
      <c r="EB5" s="593"/>
      <c r="EC5" s="594"/>
    </row>
    <row r="6" spans="2:143" ht="11.25" customHeight="1" x14ac:dyDescent="0.2">
      <c r="B6" s="607" t="s">
        <v>219</v>
      </c>
      <c r="C6" s="608"/>
      <c r="D6" s="608"/>
      <c r="E6" s="608"/>
      <c r="F6" s="608"/>
      <c r="G6" s="608"/>
      <c r="H6" s="608"/>
      <c r="I6" s="608"/>
      <c r="J6" s="608"/>
      <c r="K6" s="608"/>
      <c r="L6" s="608"/>
      <c r="M6" s="608"/>
      <c r="N6" s="608"/>
      <c r="O6" s="608"/>
      <c r="P6" s="608"/>
      <c r="Q6" s="609"/>
      <c r="R6" s="610">
        <v>59295</v>
      </c>
      <c r="S6" s="611"/>
      <c r="T6" s="611"/>
      <c r="U6" s="611"/>
      <c r="V6" s="611"/>
      <c r="W6" s="611"/>
      <c r="X6" s="611"/>
      <c r="Y6" s="612"/>
      <c r="Z6" s="613">
        <v>1.1000000000000001</v>
      </c>
      <c r="AA6" s="613"/>
      <c r="AB6" s="613"/>
      <c r="AC6" s="613"/>
      <c r="AD6" s="614">
        <v>59295</v>
      </c>
      <c r="AE6" s="614"/>
      <c r="AF6" s="614"/>
      <c r="AG6" s="614"/>
      <c r="AH6" s="614"/>
      <c r="AI6" s="614"/>
      <c r="AJ6" s="614"/>
      <c r="AK6" s="614"/>
      <c r="AL6" s="615">
        <v>2.8</v>
      </c>
      <c r="AM6" s="616"/>
      <c r="AN6" s="616"/>
      <c r="AO6" s="617"/>
      <c r="AP6" s="607" t="s">
        <v>220</v>
      </c>
      <c r="AQ6" s="608"/>
      <c r="AR6" s="608"/>
      <c r="AS6" s="608"/>
      <c r="AT6" s="608"/>
      <c r="AU6" s="608"/>
      <c r="AV6" s="608"/>
      <c r="AW6" s="608"/>
      <c r="AX6" s="608"/>
      <c r="AY6" s="608"/>
      <c r="AZ6" s="608"/>
      <c r="BA6" s="608"/>
      <c r="BB6" s="608"/>
      <c r="BC6" s="608"/>
      <c r="BD6" s="608"/>
      <c r="BE6" s="608"/>
      <c r="BF6" s="609"/>
      <c r="BG6" s="610">
        <v>237423</v>
      </c>
      <c r="BH6" s="611"/>
      <c r="BI6" s="611"/>
      <c r="BJ6" s="611"/>
      <c r="BK6" s="611"/>
      <c r="BL6" s="611"/>
      <c r="BM6" s="611"/>
      <c r="BN6" s="612"/>
      <c r="BO6" s="613">
        <v>99.8</v>
      </c>
      <c r="BP6" s="613"/>
      <c r="BQ6" s="613"/>
      <c r="BR6" s="613"/>
      <c r="BS6" s="614" t="s">
        <v>122</v>
      </c>
      <c r="BT6" s="614"/>
      <c r="BU6" s="614"/>
      <c r="BV6" s="614"/>
      <c r="BW6" s="614"/>
      <c r="BX6" s="614"/>
      <c r="BY6" s="614"/>
      <c r="BZ6" s="614"/>
      <c r="CA6" s="614"/>
      <c r="CB6" s="618"/>
      <c r="CD6" s="596" t="s">
        <v>221</v>
      </c>
      <c r="CE6" s="597"/>
      <c r="CF6" s="597"/>
      <c r="CG6" s="597"/>
      <c r="CH6" s="597"/>
      <c r="CI6" s="597"/>
      <c r="CJ6" s="597"/>
      <c r="CK6" s="597"/>
      <c r="CL6" s="597"/>
      <c r="CM6" s="597"/>
      <c r="CN6" s="597"/>
      <c r="CO6" s="597"/>
      <c r="CP6" s="597"/>
      <c r="CQ6" s="598"/>
      <c r="CR6" s="610">
        <v>57794</v>
      </c>
      <c r="CS6" s="611"/>
      <c r="CT6" s="611"/>
      <c r="CU6" s="611"/>
      <c r="CV6" s="611"/>
      <c r="CW6" s="611"/>
      <c r="CX6" s="611"/>
      <c r="CY6" s="612"/>
      <c r="CZ6" s="604">
        <v>1.2</v>
      </c>
      <c r="DA6" s="605"/>
      <c r="DB6" s="605"/>
      <c r="DC6" s="621"/>
      <c r="DD6" s="619" t="s">
        <v>122</v>
      </c>
      <c r="DE6" s="611"/>
      <c r="DF6" s="611"/>
      <c r="DG6" s="611"/>
      <c r="DH6" s="611"/>
      <c r="DI6" s="611"/>
      <c r="DJ6" s="611"/>
      <c r="DK6" s="611"/>
      <c r="DL6" s="611"/>
      <c r="DM6" s="611"/>
      <c r="DN6" s="611"/>
      <c r="DO6" s="611"/>
      <c r="DP6" s="612"/>
      <c r="DQ6" s="619">
        <v>57794</v>
      </c>
      <c r="DR6" s="611"/>
      <c r="DS6" s="611"/>
      <c r="DT6" s="611"/>
      <c r="DU6" s="611"/>
      <c r="DV6" s="611"/>
      <c r="DW6" s="611"/>
      <c r="DX6" s="611"/>
      <c r="DY6" s="611"/>
      <c r="DZ6" s="611"/>
      <c r="EA6" s="611"/>
      <c r="EB6" s="611"/>
      <c r="EC6" s="620"/>
    </row>
    <row r="7" spans="2:143" ht="11.25" customHeight="1" x14ac:dyDescent="0.2">
      <c r="B7" s="607" t="s">
        <v>222</v>
      </c>
      <c r="C7" s="608"/>
      <c r="D7" s="608"/>
      <c r="E7" s="608"/>
      <c r="F7" s="608"/>
      <c r="G7" s="608"/>
      <c r="H7" s="608"/>
      <c r="I7" s="608"/>
      <c r="J7" s="608"/>
      <c r="K7" s="608"/>
      <c r="L7" s="608"/>
      <c r="M7" s="608"/>
      <c r="N7" s="608"/>
      <c r="O7" s="608"/>
      <c r="P7" s="608"/>
      <c r="Q7" s="609"/>
      <c r="R7" s="610">
        <v>84</v>
      </c>
      <c r="S7" s="611"/>
      <c r="T7" s="611"/>
      <c r="U7" s="611"/>
      <c r="V7" s="611"/>
      <c r="W7" s="611"/>
      <c r="X7" s="611"/>
      <c r="Y7" s="612"/>
      <c r="Z7" s="613">
        <v>0</v>
      </c>
      <c r="AA7" s="613"/>
      <c r="AB7" s="613"/>
      <c r="AC7" s="613"/>
      <c r="AD7" s="614">
        <v>84</v>
      </c>
      <c r="AE7" s="614"/>
      <c r="AF7" s="614"/>
      <c r="AG7" s="614"/>
      <c r="AH7" s="614"/>
      <c r="AI7" s="614"/>
      <c r="AJ7" s="614"/>
      <c r="AK7" s="614"/>
      <c r="AL7" s="615">
        <v>0</v>
      </c>
      <c r="AM7" s="616"/>
      <c r="AN7" s="616"/>
      <c r="AO7" s="617"/>
      <c r="AP7" s="607" t="s">
        <v>223</v>
      </c>
      <c r="AQ7" s="608"/>
      <c r="AR7" s="608"/>
      <c r="AS7" s="608"/>
      <c r="AT7" s="608"/>
      <c r="AU7" s="608"/>
      <c r="AV7" s="608"/>
      <c r="AW7" s="608"/>
      <c r="AX7" s="608"/>
      <c r="AY7" s="608"/>
      <c r="AZ7" s="608"/>
      <c r="BA7" s="608"/>
      <c r="BB7" s="608"/>
      <c r="BC7" s="608"/>
      <c r="BD7" s="608"/>
      <c r="BE7" s="608"/>
      <c r="BF7" s="609"/>
      <c r="BG7" s="610">
        <v>100387</v>
      </c>
      <c r="BH7" s="611"/>
      <c r="BI7" s="611"/>
      <c r="BJ7" s="611"/>
      <c r="BK7" s="611"/>
      <c r="BL7" s="611"/>
      <c r="BM7" s="611"/>
      <c r="BN7" s="612"/>
      <c r="BO7" s="613">
        <v>42.2</v>
      </c>
      <c r="BP7" s="613"/>
      <c r="BQ7" s="613"/>
      <c r="BR7" s="613"/>
      <c r="BS7" s="614" t="s">
        <v>122</v>
      </c>
      <c r="BT7" s="614"/>
      <c r="BU7" s="614"/>
      <c r="BV7" s="614"/>
      <c r="BW7" s="614"/>
      <c r="BX7" s="614"/>
      <c r="BY7" s="614"/>
      <c r="BZ7" s="614"/>
      <c r="CA7" s="614"/>
      <c r="CB7" s="618"/>
      <c r="CD7" s="607" t="s">
        <v>224</v>
      </c>
      <c r="CE7" s="608"/>
      <c r="CF7" s="608"/>
      <c r="CG7" s="608"/>
      <c r="CH7" s="608"/>
      <c r="CI7" s="608"/>
      <c r="CJ7" s="608"/>
      <c r="CK7" s="608"/>
      <c r="CL7" s="608"/>
      <c r="CM7" s="608"/>
      <c r="CN7" s="608"/>
      <c r="CO7" s="608"/>
      <c r="CP7" s="608"/>
      <c r="CQ7" s="609"/>
      <c r="CR7" s="610">
        <v>1242913</v>
      </c>
      <c r="CS7" s="611"/>
      <c r="CT7" s="611"/>
      <c r="CU7" s="611"/>
      <c r="CV7" s="611"/>
      <c r="CW7" s="611"/>
      <c r="CX7" s="611"/>
      <c r="CY7" s="612"/>
      <c r="CZ7" s="613">
        <v>24.8</v>
      </c>
      <c r="DA7" s="613"/>
      <c r="DB7" s="613"/>
      <c r="DC7" s="613"/>
      <c r="DD7" s="619">
        <v>116194</v>
      </c>
      <c r="DE7" s="611"/>
      <c r="DF7" s="611"/>
      <c r="DG7" s="611"/>
      <c r="DH7" s="611"/>
      <c r="DI7" s="611"/>
      <c r="DJ7" s="611"/>
      <c r="DK7" s="611"/>
      <c r="DL7" s="611"/>
      <c r="DM7" s="611"/>
      <c r="DN7" s="611"/>
      <c r="DO7" s="611"/>
      <c r="DP7" s="612"/>
      <c r="DQ7" s="619">
        <v>882416</v>
      </c>
      <c r="DR7" s="611"/>
      <c r="DS7" s="611"/>
      <c r="DT7" s="611"/>
      <c r="DU7" s="611"/>
      <c r="DV7" s="611"/>
      <c r="DW7" s="611"/>
      <c r="DX7" s="611"/>
      <c r="DY7" s="611"/>
      <c r="DZ7" s="611"/>
      <c r="EA7" s="611"/>
      <c r="EB7" s="611"/>
      <c r="EC7" s="620"/>
    </row>
    <row r="8" spans="2:143" ht="11.25" customHeight="1" x14ac:dyDescent="0.2">
      <c r="B8" s="607" t="s">
        <v>225</v>
      </c>
      <c r="C8" s="608"/>
      <c r="D8" s="608"/>
      <c r="E8" s="608"/>
      <c r="F8" s="608"/>
      <c r="G8" s="608"/>
      <c r="H8" s="608"/>
      <c r="I8" s="608"/>
      <c r="J8" s="608"/>
      <c r="K8" s="608"/>
      <c r="L8" s="608"/>
      <c r="M8" s="608"/>
      <c r="N8" s="608"/>
      <c r="O8" s="608"/>
      <c r="P8" s="608"/>
      <c r="Q8" s="609"/>
      <c r="R8" s="610">
        <v>1020</v>
      </c>
      <c r="S8" s="611"/>
      <c r="T8" s="611"/>
      <c r="U8" s="611"/>
      <c r="V8" s="611"/>
      <c r="W8" s="611"/>
      <c r="X8" s="611"/>
      <c r="Y8" s="612"/>
      <c r="Z8" s="613">
        <v>0</v>
      </c>
      <c r="AA8" s="613"/>
      <c r="AB8" s="613"/>
      <c r="AC8" s="613"/>
      <c r="AD8" s="614">
        <v>1020</v>
      </c>
      <c r="AE8" s="614"/>
      <c r="AF8" s="614"/>
      <c r="AG8" s="614"/>
      <c r="AH8" s="614"/>
      <c r="AI8" s="614"/>
      <c r="AJ8" s="614"/>
      <c r="AK8" s="614"/>
      <c r="AL8" s="615">
        <v>0</v>
      </c>
      <c r="AM8" s="616"/>
      <c r="AN8" s="616"/>
      <c r="AO8" s="617"/>
      <c r="AP8" s="607" t="s">
        <v>226</v>
      </c>
      <c r="AQ8" s="608"/>
      <c r="AR8" s="608"/>
      <c r="AS8" s="608"/>
      <c r="AT8" s="608"/>
      <c r="AU8" s="608"/>
      <c r="AV8" s="608"/>
      <c r="AW8" s="608"/>
      <c r="AX8" s="608"/>
      <c r="AY8" s="608"/>
      <c r="AZ8" s="608"/>
      <c r="BA8" s="608"/>
      <c r="BB8" s="608"/>
      <c r="BC8" s="608"/>
      <c r="BD8" s="608"/>
      <c r="BE8" s="608"/>
      <c r="BF8" s="609"/>
      <c r="BG8" s="610">
        <v>4402</v>
      </c>
      <c r="BH8" s="611"/>
      <c r="BI8" s="611"/>
      <c r="BJ8" s="611"/>
      <c r="BK8" s="611"/>
      <c r="BL8" s="611"/>
      <c r="BM8" s="611"/>
      <c r="BN8" s="612"/>
      <c r="BO8" s="613">
        <v>1.8</v>
      </c>
      <c r="BP8" s="613"/>
      <c r="BQ8" s="613"/>
      <c r="BR8" s="613"/>
      <c r="BS8" s="614" t="s">
        <v>122</v>
      </c>
      <c r="BT8" s="614"/>
      <c r="BU8" s="614"/>
      <c r="BV8" s="614"/>
      <c r="BW8" s="614"/>
      <c r="BX8" s="614"/>
      <c r="BY8" s="614"/>
      <c r="BZ8" s="614"/>
      <c r="CA8" s="614"/>
      <c r="CB8" s="618"/>
      <c r="CD8" s="607" t="s">
        <v>227</v>
      </c>
      <c r="CE8" s="608"/>
      <c r="CF8" s="608"/>
      <c r="CG8" s="608"/>
      <c r="CH8" s="608"/>
      <c r="CI8" s="608"/>
      <c r="CJ8" s="608"/>
      <c r="CK8" s="608"/>
      <c r="CL8" s="608"/>
      <c r="CM8" s="608"/>
      <c r="CN8" s="608"/>
      <c r="CO8" s="608"/>
      <c r="CP8" s="608"/>
      <c r="CQ8" s="609"/>
      <c r="CR8" s="610">
        <v>894935</v>
      </c>
      <c r="CS8" s="611"/>
      <c r="CT8" s="611"/>
      <c r="CU8" s="611"/>
      <c r="CV8" s="611"/>
      <c r="CW8" s="611"/>
      <c r="CX8" s="611"/>
      <c r="CY8" s="612"/>
      <c r="CZ8" s="613">
        <v>17.899999999999999</v>
      </c>
      <c r="DA8" s="613"/>
      <c r="DB8" s="613"/>
      <c r="DC8" s="613"/>
      <c r="DD8" s="619">
        <v>4213</v>
      </c>
      <c r="DE8" s="611"/>
      <c r="DF8" s="611"/>
      <c r="DG8" s="611"/>
      <c r="DH8" s="611"/>
      <c r="DI8" s="611"/>
      <c r="DJ8" s="611"/>
      <c r="DK8" s="611"/>
      <c r="DL8" s="611"/>
      <c r="DM8" s="611"/>
      <c r="DN8" s="611"/>
      <c r="DO8" s="611"/>
      <c r="DP8" s="612"/>
      <c r="DQ8" s="619">
        <v>464912</v>
      </c>
      <c r="DR8" s="611"/>
      <c r="DS8" s="611"/>
      <c r="DT8" s="611"/>
      <c r="DU8" s="611"/>
      <c r="DV8" s="611"/>
      <c r="DW8" s="611"/>
      <c r="DX8" s="611"/>
      <c r="DY8" s="611"/>
      <c r="DZ8" s="611"/>
      <c r="EA8" s="611"/>
      <c r="EB8" s="611"/>
      <c r="EC8" s="620"/>
    </row>
    <row r="9" spans="2:143" ht="11.25" customHeight="1" x14ac:dyDescent="0.2">
      <c r="B9" s="607" t="s">
        <v>228</v>
      </c>
      <c r="C9" s="608"/>
      <c r="D9" s="608"/>
      <c r="E9" s="608"/>
      <c r="F9" s="608"/>
      <c r="G9" s="608"/>
      <c r="H9" s="608"/>
      <c r="I9" s="608"/>
      <c r="J9" s="608"/>
      <c r="K9" s="608"/>
      <c r="L9" s="608"/>
      <c r="M9" s="608"/>
      <c r="N9" s="608"/>
      <c r="O9" s="608"/>
      <c r="P9" s="608"/>
      <c r="Q9" s="609"/>
      <c r="R9" s="610">
        <v>1732</v>
      </c>
      <c r="S9" s="611"/>
      <c r="T9" s="611"/>
      <c r="U9" s="611"/>
      <c r="V9" s="611"/>
      <c r="W9" s="611"/>
      <c r="X9" s="611"/>
      <c r="Y9" s="612"/>
      <c r="Z9" s="613">
        <v>0</v>
      </c>
      <c r="AA9" s="613"/>
      <c r="AB9" s="613"/>
      <c r="AC9" s="613"/>
      <c r="AD9" s="614">
        <v>1732</v>
      </c>
      <c r="AE9" s="614"/>
      <c r="AF9" s="614"/>
      <c r="AG9" s="614"/>
      <c r="AH9" s="614"/>
      <c r="AI9" s="614"/>
      <c r="AJ9" s="614"/>
      <c r="AK9" s="614"/>
      <c r="AL9" s="615">
        <v>0.1</v>
      </c>
      <c r="AM9" s="616"/>
      <c r="AN9" s="616"/>
      <c r="AO9" s="617"/>
      <c r="AP9" s="607" t="s">
        <v>229</v>
      </c>
      <c r="AQ9" s="608"/>
      <c r="AR9" s="608"/>
      <c r="AS9" s="608"/>
      <c r="AT9" s="608"/>
      <c r="AU9" s="608"/>
      <c r="AV9" s="608"/>
      <c r="AW9" s="608"/>
      <c r="AX9" s="608"/>
      <c r="AY9" s="608"/>
      <c r="AZ9" s="608"/>
      <c r="BA9" s="608"/>
      <c r="BB9" s="608"/>
      <c r="BC9" s="608"/>
      <c r="BD9" s="608"/>
      <c r="BE9" s="608"/>
      <c r="BF9" s="609"/>
      <c r="BG9" s="610">
        <v>87308</v>
      </c>
      <c r="BH9" s="611"/>
      <c r="BI9" s="611"/>
      <c r="BJ9" s="611"/>
      <c r="BK9" s="611"/>
      <c r="BL9" s="611"/>
      <c r="BM9" s="611"/>
      <c r="BN9" s="612"/>
      <c r="BO9" s="613">
        <v>36.700000000000003</v>
      </c>
      <c r="BP9" s="613"/>
      <c r="BQ9" s="613"/>
      <c r="BR9" s="613"/>
      <c r="BS9" s="614" t="s">
        <v>122</v>
      </c>
      <c r="BT9" s="614"/>
      <c r="BU9" s="614"/>
      <c r="BV9" s="614"/>
      <c r="BW9" s="614"/>
      <c r="BX9" s="614"/>
      <c r="BY9" s="614"/>
      <c r="BZ9" s="614"/>
      <c r="CA9" s="614"/>
      <c r="CB9" s="618"/>
      <c r="CD9" s="607" t="s">
        <v>230</v>
      </c>
      <c r="CE9" s="608"/>
      <c r="CF9" s="608"/>
      <c r="CG9" s="608"/>
      <c r="CH9" s="608"/>
      <c r="CI9" s="608"/>
      <c r="CJ9" s="608"/>
      <c r="CK9" s="608"/>
      <c r="CL9" s="608"/>
      <c r="CM9" s="608"/>
      <c r="CN9" s="608"/>
      <c r="CO9" s="608"/>
      <c r="CP9" s="608"/>
      <c r="CQ9" s="609"/>
      <c r="CR9" s="610">
        <v>180740</v>
      </c>
      <c r="CS9" s="611"/>
      <c r="CT9" s="611"/>
      <c r="CU9" s="611"/>
      <c r="CV9" s="611"/>
      <c r="CW9" s="611"/>
      <c r="CX9" s="611"/>
      <c r="CY9" s="612"/>
      <c r="CZ9" s="613">
        <v>3.6</v>
      </c>
      <c r="DA9" s="613"/>
      <c r="DB9" s="613"/>
      <c r="DC9" s="613"/>
      <c r="DD9" s="619" t="s">
        <v>122</v>
      </c>
      <c r="DE9" s="611"/>
      <c r="DF9" s="611"/>
      <c r="DG9" s="611"/>
      <c r="DH9" s="611"/>
      <c r="DI9" s="611"/>
      <c r="DJ9" s="611"/>
      <c r="DK9" s="611"/>
      <c r="DL9" s="611"/>
      <c r="DM9" s="611"/>
      <c r="DN9" s="611"/>
      <c r="DO9" s="611"/>
      <c r="DP9" s="612"/>
      <c r="DQ9" s="619">
        <v>176191</v>
      </c>
      <c r="DR9" s="611"/>
      <c r="DS9" s="611"/>
      <c r="DT9" s="611"/>
      <c r="DU9" s="611"/>
      <c r="DV9" s="611"/>
      <c r="DW9" s="611"/>
      <c r="DX9" s="611"/>
      <c r="DY9" s="611"/>
      <c r="DZ9" s="611"/>
      <c r="EA9" s="611"/>
      <c r="EB9" s="611"/>
      <c r="EC9" s="620"/>
    </row>
    <row r="10" spans="2:143" ht="11.25" customHeight="1" x14ac:dyDescent="0.2">
      <c r="B10" s="607" t="s">
        <v>231</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232</v>
      </c>
      <c r="AQ10" s="608"/>
      <c r="AR10" s="608"/>
      <c r="AS10" s="608"/>
      <c r="AT10" s="608"/>
      <c r="AU10" s="608"/>
      <c r="AV10" s="608"/>
      <c r="AW10" s="608"/>
      <c r="AX10" s="608"/>
      <c r="AY10" s="608"/>
      <c r="AZ10" s="608"/>
      <c r="BA10" s="608"/>
      <c r="BB10" s="608"/>
      <c r="BC10" s="608"/>
      <c r="BD10" s="608"/>
      <c r="BE10" s="608"/>
      <c r="BF10" s="609"/>
      <c r="BG10" s="610">
        <v>5730</v>
      </c>
      <c r="BH10" s="611"/>
      <c r="BI10" s="611"/>
      <c r="BJ10" s="611"/>
      <c r="BK10" s="611"/>
      <c r="BL10" s="611"/>
      <c r="BM10" s="611"/>
      <c r="BN10" s="612"/>
      <c r="BO10" s="613">
        <v>2.4</v>
      </c>
      <c r="BP10" s="613"/>
      <c r="BQ10" s="613"/>
      <c r="BR10" s="613"/>
      <c r="BS10" s="614" t="s">
        <v>122</v>
      </c>
      <c r="BT10" s="614"/>
      <c r="BU10" s="614"/>
      <c r="BV10" s="614"/>
      <c r="BW10" s="614"/>
      <c r="BX10" s="614"/>
      <c r="BY10" s="614"/>
      <c r="BZ10" s="614"/>
      <c r="CA10" s="614"/>
      <c r="CB10" s="618"/>
      <c r="CD10" s="607" t="s">
        <v>233</v>
      </c>
      <c r="CE10" s="608"/>
      <c r="CF10" s="608"/>
      <c r="CG10" s="608"/>
      <c r="CH10" s="608"/>
      <c r="CI10" s="608"/>
      <c r="CJ10" s="608"/>
      <c r="CK10" s="608"/>
      <c r="CL10" s="608"/>
      <c r="CM10" s="608"/>
      <c r="CN10" s="608"/>
      <c r="CO10" s="608"/>
      <c r="CP10" s="608"/>
      <c r="CQ10" s="609"/>
      <c r="CR10" s="610" t="s">
        <v>122</v>
      </c>
      <c r="CS10" s="611"/>
      <c r="CT10" s="611"/>
      <c r="CU10" s="611"/>
      <c r="CV10" s="611"/>
      <c r="CW10" s="611"/>
      <c r="CX10" s="611"/>
      <c r="CY10" s="612"/>
      <c r="CZ10" s="613" t="s">
        <v>122</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234</v>
      </c>
      <c r="C11" s="608"/>
      <c r="D11" s="608"/>
      <c r="E11" s="608"/>
      <c r="F11" s="608"/>
      <c r="G11" s="608"/>
      <c r="H11" s="608"/>
      <c r="I11" s="608"/>
      <c r="J11" s="608"/>
      <c r="K11" s="608"/>
      <c r="L11" s="608"/>
      <c r="M11" s="608"/>
      <c r="N11" s="608"/>
      <c r="O11" s="608"/>
      <c r="P11" s="608"/>
      <c r="Q11" s="609"/>
      <c r="R11" s="610">
        <v>76882</v>
      </c>
      <c r="S11" s="611"/>
      <c r="T11" s="611"/>
      <c r="U11" s="611"/>
      <c r="V11" s="611"/>
      <c r="W11" s="611"/>
      <c r="X11" s="611"/>
      <c r="Y11" s="612"/>
      <c r="Z11" s="615">
        <v>1.4</v>
      </c>
      <c r="AA11" s="616"/>
      <c r="AB11" s="616"/>
      <c r="AC11" s="622"/>
      <c r="AD11" s="619">
        <v>76882</v>
      </c>
      <c r="AE11" s="611"/>
      <c r="AF11" s="611"/>
      <c r="AG11" s="611"/>
      <c r="AH11" s="611"/>
      <c r="AI11" s="611"/>
      <c r="AJ11" s="611"/>
      <c r="AK11" s="612"/>
      <c r="AL11" s="615">
        <v>3.6</v>
      </c>
      <c r="AM11" s="616"/>
      <c r="AN11" s="616"/>
      <c r="AO11" s="617"/>
      <c r="AP11" s="607" t="s">
        <v>235</v>
      </c>
      <c r="AQ11" s="608"/>
      <c r="AR11" s="608"/>
      <c r="AS11" s="608"/>
      <c r="AT11" s="608"/>
      <c r="AU11" s="608"/>
      <c r="AV11" s="608"/>
      <c r="AW11" s="608"/>
      <c r="AX11" s="608"/>
      <c r="AY11" s="608"/>
      <c r="AZ11" s="608"/>
      <c r="BA11" s="608"/>
      <c r="BB11" s="608"/>
      <c r="BC11" s="608"/>
      <c r="BD11" s="608"/>
      <c r="BE11" s="608"/>
      <c r="BF11" s="609"/>
      <c r="BG11" s="610">
        <v>2947</v>
      </c>
      <c r="BH11" s="611"/>
      <c r="BI11" s="611"/>
      <c r="BJ11" s="611"/>
      <c r="BK11" s="611"/>
      <c r="BL11" s="611"/>
      <c r="BM11" s="611"/>
      <c r="BN11" s="612"/>
      <c r="BO11" s="613">
        <v>1.2</v>
      </c>
      <c r="BP11" s="613"/>
      <c r="BQ11" s="613"/>
      <c r="BR11" s="613"/>
      <c r="BS11" s="614" t="s">
        <v>122</v>
      </c>
      <c r="BT11" s="614"/>
      <c r="BU11" s="614"/>
      <c r="BV11" s="614"/>
      <c r="BW11" s="614"/>
      <c r="BX11" s="614"/>
      <c r="BY11" s="614"/>
      <c r="BZ11" s="614"/>
      <c r="CA11" s="614"/>
      <c r="CB11" s="618"/>
      <c r="CD11" s="607" t="s">
        <v>236</v>
      </c>
      <c r="CE11" s="608"/>
      <c r="CF11" s="608"/>
      <c r="CG11" s="608"/>
      <c r="CH11" s="608"/>
      <c r="CI11" s="608"/>
      <c r="CJ11" s="608"/>
      <c r="CK11" s="608"/>
      <c r="CL11" s="608"/>
      <c r="CM11" s="608"/>
      <c r="CN11" s="608"/>
      <c r="CO11" s="608"/>
      <c r="CP11" s="608"/>
      <c r="CQ11" s="609"/>
      <c r="CR11" s="610">
        <v>317985</v>
      </c>
      <c r="CS11" s="611"/>
      <c r="CT11" s="611"/>
      <c r="CU11" s="611"/>
      <c r="CV11" s="611"/>
      <c r="CW11" s="611"/>
      <c r="CX11" s="611"/>
      <c r="CY11" s="612"/>
      <c r="CZ11" s="613">
        <v>6.3</v>
      </c>
      <c r="DA11" s="613"/>
      <c r="DB11" s="613"/>
      <c r="DC11" s="613"/>
      <c r="DD11" s="619">
        <v>38717</v>
      </c>
      <c r="DE11" s="611"/>
      <c r="DF11" s="611"/>
      <c r="DG11" s="611"/>
      <c r="DH11" s="611"/>
      <c r="DI11" s="611"/>
      <c r="DJ11" s="611"/>
      <c r="DK11" s="611"/>
      <c r="DL11" s="611"/>
      <c r="DM11" s="611"/>
      <c r="DN11" s="611"/>
      <c r="DO11" s="611"/>
      <c r="DP11" s="612"/>
      <c r="DQ11" s="619">
        <v>224567</v>
      </c>
      <c r="DR11" s="611"/>
      <c r="DS11" s="611"/>
      <c r="DT11" s="611"/>
      <c r="DU11" s="611"/>
      <c r="DV11" s="611"/>
      <c r="DW11" s="611"/>
      <c r="DX11" s="611"/>
      <c r="DY11" s="611"/>
      <c r="DZ11" s="611"/>
      <c r="EA11" s="611"/>
      <c r="EB11" s="611"/>
      <c r="EC11" s="620"/>
    </row>
    <row r="12" spans="2:143" ht="11.25" customHeight="1" x14ac:dyDescent="0.2">
      <c r="B12" s="607" t="s">
        <v>237</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238</v>
      </c>
      <c r="AQ12" s="608"/>
      <c r="AR12" s="608"/>
      <c r="AS12" s="608"/>
      <c r="AT12" s="608"/>
      <c r="AU12" s="608"/>
      <c r="AV12" s="608"/>
      <c r="AW12" s="608"/>
      <c r="AX12" s="608"/>
      <c r="AY12" s="608"/>
      <c r="AZ12" s="608"/>
      <c r="BA12" s="608"/>
      <c r="BB12" s="608"/>
      <c r="BC12" s="608"/>
      <c r="BD12" s="608"/>
      <c r="BE12" s="608"/>
      <c r="BF12" s="609"/>
      <c r="BG12" s="610">
        <v>100327</v>
      </c>
      <c r="BH12" s="611"/>
      <c r="BI12" s="611"/>
      <c r="BJ12" s="611"/>
      <c r="BK12" s="611"/>
      <c r="BL12" s="611"/>
      <c r="BM12" s="611"/>
      <c r="BN12" s="612"/>
      <c r="BO12" s="613">
        <v>42.2</v>
      </c>
      <c r="BP12" s="613"/>
      <c r="BQ12" s="613"/>
      <c r="BR12" s="613"/>
      <c r="BS12" s="614" t="s">
        <v>122</v>
      </c>
      <c r="BT12" s="614"/>
      <c r="BU12" s="614"/>
      <c r="BV12" s="614"/>
      <c r="BW12" s="614"/>
      <c r="BX12" s="614"/>
      <c r="BY12" s="614"/>
      <c r="BZ12" s="614"/>
      <c r="CA12" s="614"/>
      <c r="CB12" s="618"/>
      <c r="CD12" s="607" t="s">
        <v>239</v>
      </c>
      <c r="CE12" s="608"/>
      <c r="CF12" s="608"/>
      <c r="CG12" s="608"/>
      <c r="CH12" s="608"/>
      <c r="CI12" s="608"/>
      <c r="CJ12" s="608"/>
      <c r="CK12" s="608"/>
      <c r="CL12" s="608"/>
      <c r="CM12" s="608"/>
      <c r="CN12" s="608"/>
      <c r="CO12" s="608"/>
      <c r="CP12" s="608"/>
      <c r="CQ12" s="609"/>
      <c r="CR12" s="610">
        <v>166378</v>
      </c>
      <c r="CS12" s="611"/>
      <c r="CT12" s="611"/>
      <c r="CU12" s="611"/>
      <c r="CV12" s="611"/>
      <c r="CW12" s="611"/>
      <c r="CX12" s="611"/>
      <c r="CY12" s="612"/>
      <c r="CZ12" s="613">
        <v>3.3</v>
      </c>
      <c r="DA12" s="613"/>
      <c r="DB12" s="613"/>
      <c r="DC12" s="613"/>
      <c r="DD12" s="619">
        <v>47334</v>
      </c>
      <c r="DE12" s="611"/>
      <c r="DF12" s="611"/>
      <c r="DG12" s="611"/>
      <c r="DH12" s="611"/>
      <c r="DI12" s="611"/>
      <c r="DJ12" s="611"/>
      <c r="DK12" s="611"/>
      <c r="DL12" s="611"/>
      <c r="DM12" s="611"/>
      <c r="DN12" s="611"/>
      <c r="DO12" s="611"/>
      <c r="DP12" s="612"/>
      <c r="DQ12" s="619">
        <v>106882</v>
      </c>
      <c r="DR12" s="611"/>
      <c r="DS12" s="611"/>
      <c r="DT12" s="611"/>
      <c r="DU12" s="611"/>
      <c r="DV12" s="611"/>
      <c r="DW12" s="611"/>
      <c r="DX12" s="611"/>
      <c r="DY12" s="611"/>
      <c r="DZ12" s="611"/>
      <c r="EA12" s="611"/>
      <c r="EB12" s="611"/>
      <c r="EC12" s="620"/>
    </row>
    <row r="13" spans="2:143" ht="11.25" customHeight="1" x14ac:dyDescent="0.2">
      <c r="B13" s="607" t="s">
        <v>240</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241</v>
      </c>
      <c r="AQ13" s="608"/>
      <c r="AR13" s="608"/>
      <c r="AS13" s="608"/>
      <c r="AT13" s="608"/>
      <c r="AU13" s="608"/>
      <c r="AV13" s="608"/>
      <c r="AW13" s="608"/>
      <c r="AX13" s="608"/>
      <c r="AY13" s="608"/>
      <c r="AZ13" s="608"/>
      <c r="BA13" s="608"/>
      <c r="BB13" s="608"/>
      <c r="BC13" s="608"/>
      <c r="BD13" s="608"/>
      <c r="BE13" s="608"/>
      <c r="BF13" s="609"/>
      <c r="BG13" s="610">
        <v>99837</v>
      </c>
      <c r="BH13" s="611"/>
      <c r="BI13" s="611"/>
      <c r="BJ13" s="611"/>
      <c r="BK13" s="611"/>
      <c r="BL13" s="611"/>
      <c r="BM13" s="611"/>
      <c r="BN13" s="612"/>
      <c r="BO13" s="613">
        <v>42</v>
      </c>
      <c r="BP13" s="613"/>
      <c r="BQ13" s="613"/>
      <c r="BR13" s="613"/>
      <c r="BS13" s="614" t="s">
        <v>122</v>
      </c>
      <c r="BT13" s="614"/>
      <c r="BU13" s="614"/>
      <c r="BV13" s="614"/>
      <c r="BW13" s="614"/>
      <c r="BX13" s="614"/>
      <c r="BY13" s="614"/>
      <c r="BZ13" s="614"/>
      <c r="CA13" s="614"/>
      <c r="CB13" s="618"/>
      <c r="CD13" s="607" t="s">
        <v>242</v>
      </c>
      <c r="CE13" s="608"/>
      <c r="CF13" s="608"/>
      <c r="CG13" s="608"/>
      <c r="CH13" s="608"/>
      <c r="CI13" s="608"/>
      <c r="CJ13" s="608"/>
      <c r="CK13" s="608"/>
      <c r="CL13" s="608"/>
      <c r="CM13" s="608"/>
      <c r="CN13" s="608"/>
      <c r="CO13" s="608"/>
      <c r="CP13" s="608"/>
      <c r="CQ13" s="609"/>
      <c r="CR13" s="610">
        <v>424641</v>
      </c>
      <c r="CS13" s="611"/>
      <c r="CT13" s="611"/>
      <c r="CU13" s="611"/>
      <c r="CV13" s="611"/>
      <c r="CW13" s="611"/>
      <c r="CX13" s="611"/>
      <c r="CY13" s="612"/>
      <c r="CZ13" s="613">
        <v>8.5</v>
      </c>
      <c r="DA13" s="613"/>
      <c r="DB13" s="613"/>
      <c r="DC13" s="613"/>
      <c r="DD13" s="619">
        <v>350201</v>
      </c>
      <c r="DE13" s="611"/>
      <c r="DF13" s="611"/>
      <c r="DG13" s="611"/>
      <c r="DH13" s="611"/>
      <c r="DI13" s="611"/>
      <c r="DJ13" s="611"/>
      <c r="DK13" s="611"/>
      <c r="DL13" s="611"/>
      <c r="DM13" s="611"/>
      <c r="DN13" s="611"/>
      <c r="DO13" s="611"/>
      <c r="DP13" s="612"/>
      <c r="DQ13" s="619">
        <v>87840</v>
      </c>
      <c r="DR13" s="611"/>
      <c r="DS13" s="611"/>
      <c r="DT13" s="611"/>
      <c r="DU13" s="611"/>
      <c r="DV13" s="611"/>
      <c r="DW13" s="611"/>
      <c r="DX13" s="611"/>
      <c r="DY13" s="611"/>
      <c r="DZ13" s="611"/>
      <c r="EA13" s="611"/>
      <c r="EB13" s="611"/>
      <c r="EC13" s="620"/>
    </row>
    <row r="14" spans="2:143" ht="11.25" customHeight="1" x14ac:dyDescent="0.2">
      <c r="B14" s="607" t="s">
        <v>243</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244</v>
      </c>
      <c r="AQ14" s="608"/>
      <c r="AR14" s="608"/>
      <c r="AS14" s="608"/>
      <c r="AT14" s="608"/>
      <c r="AU14" s="608"/>
      <c r="AV14" s="608"/>
      <c r="AW14" s="608"/>
      <c r="AX14" s="608"/>
      <c r="AY14" s="608"/>
      <c r="AZ14" s="608"/>
      <c r="BA14" s="608"/>
      <c r="BB14" s="608"/>
      <c r="BC14" s="608"/>
      <c r="BD14" s="608"/>
      <c r="BE14" s="608"/>
      <c r="BF14" s="609"/>
      <c r="BG14" s="610">
        <v>16100</v>
      </c>
      <c r="BH14" s="611"/>
      <c r="BI14" s="611"/>
      <c r="BJ14" s="611"/>
      <c r="BK14" s="611"/>
      <c r="BL14" s="611"/>
      <c r="BM14" s="611"/>
      <c r="BN14" s="612"/>
      <c r="BO14" s="613">
        <v>6.8</v>
      </c>
      <c r="BP14" s="613"/>
      <c r="BQ14" s="613"/>
      <c r="BR14" s="613"/>
      <c r="BS14" s="614" t="s">
        <v>122</v>
      </c>
      <c r="BT14" s="614"/>
      <c r="BU14" s="614"/>
      <c r="BV14" s="614"/>
      <c r="BW14" s="614"/>
      <c r="BX14" s="614"/>
      <c r="BY14" s="614"/>
      <c r="BZ14" s="614"/>
      <c r="CA14" s="614"/>
      <c r="CB14" s="618"/>
      <c r="CD14" s="607" t="s">
        <v>245</v>
      </c>
      <c r="CE14" s="608"/>
      <c r="CF14" s="608"/>
      <c r="CG14" s="608"/>
      <c r="CH14" s="608"/>
      <c r="CI14" s="608"/>
      <c r="CJ14" s="608"/>
      <c r="CK14" s="608"/>
      <c r="CL14" s="608"/>
      <c r="CM14" s="608"/>
      <c r="CN14" s="608"/>
      <c r="CO14" s="608"/>
      <c r="CP14" s="608"/>
      <c r="CQ14" s="609"/>
      <c r="CR14" s="610">
        <v>160800</v>
      </c>
      <c r="CS14" s="611"/>
      <c r="CT14" s="611"/>
      <c r="CU14" s="611"/>
      <c r="CV14" s="611"/>
      <c r="CW14" s="611"/>
      <c r="CX14" s="611"/>
      <c r="CY14" s="612"/>
      <c r="CZ14" s="613">
        <v>3.2</v>
      </c>
      <c r="DA14" s="613"/>
      <c r="DB14" s="613"/>
      <c r="DC14" s="613"/>
      <c r="DD14" s="619">
        <v>21195</v>
      </c>
      <c r="DE14" s="611"/>
      <c r="DF14" s="611"/>
      <c r="DG14" s="611"/>
      <c r="DH14" s="611"/>
      <c r="DI14" s="611"/>
      <c r="DJ14" s="611"/>
      <c r="DK14" s="611"/>
      <c r="DL14" s="611"/>
      <c r="DM14" s="611"/>
      <c r="DN14" s="611"/>
      <c r="DO14" s="611"/>
      <c r="DP14" s="612"/>
      <c r="DQ14" s="619">
        <v>134531</v>
      </c>
      <c r="DR14" s="611"/>
      <c r="DS14" s="611"/>
      <c r="DT14" s="611"/>
      <c r="DU14" s="611"/>
      <c r="DV14" s="611"/>
      <c r="DW14" s="611"/>
      <c r="DX14" s="611"/>
      <c r="DY14" s="611"/>
      <c r="DZ14" s="611"/>
      <c r="EA14" s="611"/>
      <c r="EB14" s="611"/>
      <c r="EC14" s="620"/>
    </row>
    <row r="15" spans="2:143" ht="11.25" customHeight="1" x14ac:dyDescent="0.2">
      <c r="B15" s="607" t="s">
        <v>246</v>
      </c>
      <c r="C15" s="608"/>
      <c r="D15" s="608"/>
      <c r="E15" s="608"/>
      <c r="F15" s="608"/>
      <c r="G15" s="608"/>
      <c r="H15" s="608"/>
      <c r="I15" s="608"/>
      <c r="J15" s="608"/>
      <c r="K15" s="608"/>
      <c r="L15" s="608"/>
      <c r="M15" s="608"/>
      <c r="N15" s="608"/>
      <c r="O15" s="608"/>
      <c r="P15" s="608"/>
      <c r="Q15" s="609"/>
      <c r="R15" s="610">
        <v>4107</v>
      </c>
      <c r="S15" s="611"/>
      <c r="T15" s="611"/>
      <c r="U15" s="611"/>
      <c r="V15" s="611"/>
      <c r="W15" s="611"/>
      <c r="X15" s="611"/>
      <c r="Y15" s="612"/>
      <c r="Z15" s="613">
        <v>0.1</v>
      </c>
      <c r="AA15" s="613"/>
      <c r="AB15" s="613"/>
      <c r="AC15" s="613"/>
      <c r="AD15" s="614">
        <v>4107</v>
      </c>
      <c r="AE15" s="614"/>
      <c r="AF15" s="614"/>
      <c r="AG15" s="614"/>
      <c r="AH15" s="614"/>
      <c r="AI15" s="614"/>
      <c r="AJ15" s="614"/>
      <c r="AK15" s="614"/>
      <c r="AL15" s="615">
        <v>0.2</v>
      </c>
      <c r="AM15" s="616"/>
      <c r="AN15" s="616"/>
      <c r="AO15" s="617"/>
      <c r="AP15" s="607" t="s">
        <v>247</v>
      </c>
      <c r="AQ15" s="608"/>
      <c r="AR15" s="608"/>
      <c r="AS15" s="608"/>
      <c r="AT15" s="608"/>
      <c r="AU15" s="608"/>
      <c r="AV15" s="608"/>
      <c r="AW15" s="608"/>
      <c r="AX15" s="608"/>
      <c r="AY15" s="608"/>
      <c r="AZ15" s="608"/>
      <c r="BA15" s="608"/>
      <c r="BB15" s="608"/>
      <c r="BC15" s="608"/>
      <c r="BD15" s="608"/>
      <c r="BE15" s="608"/>
      <c r="BF15" s="609"/>
      <c r="BG15" s="610">
        <v>20609</v>
      </c>
      <c r="BH15" s="611"/>
      <c r="BI15" s="611"/>
      <c r="BJ15" s="611"/>
      <c r="BK15" s="611"/>
      <c r="BL15" s="611"/>
      <c r="BM15" s="611"/>
      <c r="BN15" s="612"/>
      <c r="BO15" s="613">
        <v>8.6999999999999993</v>
      </c>
      <c r="BP15" s="613"/>
      <c r="BQ15" s="613"/>
      <c r="BR15" s="613"/>
      <c r="BS15" s="614" t="s">
        <v>122</v>
      </c>
      <c r="BT15" s="614"/>
      <c r="BU15" s="614"/>
      <c r="BV15" s="614"/>
      <c r="BW15" s="614"/>
      <c r="BX15" s="614"/>
      <c r="BY15" s="614"/>
      <c r="BZ15" s="614"/>
      <c r="CA15" s="614"/>
      <c r="CB15" s="618"/>
      <c r="CD15" s="607" t="s">
        <v>248</v>
      </c>
      <c r="CE15" s="608"/>
      <c r="CF15" s="608"/>
      <c r="CG15" s="608"/>
      <c r="CH15" s="608"/>
      <c r="CI15" s="608"/>
      <c r="CJ15" s="608"/>
      <c r="CK15" s="608"/>
      <c r="CL15" s="608"/>
      <c r="CM15" s="608"/>
      <c r="CN15" s="608"/>
      <c r="CO15" s="608"/>
      <c r="CP15" s="608"/>
      <c r="CQ15" s="609"/>
      <c r="CR15" s="610">
        <v>347702</v>
      </c>
      <c r="CS15" s="611"/>
      <c r="CT15" s="611"/>
      <c r="CU15" s="611"/>
      <c r="CV15" s="611"/>
      <c r="CW15" s="611"/>
      <c r="CX15" s="611"/>
      <c r="CY15" s="612"/>
      <c r="CZ15" s="613">
        <v>6.9</v>
      </c>
      <c r="DA15" s="613"/>
      <c r="DB15" s="613"/>
      <c r="DC15" s="613"/>
      <c r="DD15" s="619">
        <v>35099</v>
      </c>
      <c r="DE15" s="611"/>
      <c r="DF15" s="611"/>
      <c r="DG15" s="611"/>
      <c r="DH15" s="611"/>
      <c r="DI15" s="611"/>
      <c r="DJ15" s="611"/>
      <c r="DK15" s="611"/>
      <c r="DL15" s="611"/>
      <c r="DM15" s="611"/>
      <c r="DN15" s="611"/>
      <c r="DO15" s="611"/>
      <c r="DP15" s="612"/>
      <c r="DQ15" s="619">
        <v>279775</v>
      </c>
      <c r="DR15" s="611"/>
      <c r="DS15" s="611"/>
      <c r="DT15" s="611"/>
      <c r="DU15" s="611"/>
      <c r="DV15" s="611"/>
      <c r="DW15" s="611"/>
      <c r="DX15" s="611"/>
      <c r="DY15" s="611"/>
      <c r="DZ15" s="611"/>
      <c r="EA15" s="611"/>
      <c r="EB15" s="611"/>
      <c r="EC15" s="620"/>
    </row>
    <row r="16" spans="2:143" ht="11.25" customHeight="1" x14ac:dyDescent="0.2">
      <c r="B16" s="607" t="s">
        <v>249</v>
      </c>
      <c r="C16" s="608"/>
      <c r="D16" s="608"/>
      <c r="E16" s="608"/>
      <c r="F16" s="608"/>
      <c r="G16" s="608"/>
      <c r="H16" s="608"/>
      <c r="I16" s="608"/>
      <c r="J16" s="608"/>
      <c r="K16" s="608"/>
      <c r="L16" s="608"/>
      <c r="M16" s="608"/>
      <c r="N16" s="608"/>
      <c r="O16" s="608"/>
      <c r="P16" s="608"/>
      <c r="Q16" s="609"/>
      <c r="R16" s="610">
        <v>3554</v>
      </c>
      <c r="S16" s="611"/>
      <c r="T16" s="611"/>
      <c r="U16" s="611"/>
      <c r="V16" s="611"/>
      <c r="W16" s="611"/>
      <c r="X16" s="611"/>
      <c r="Y16" s="612"/>
      <c r="Z16" s="613">
        <v>0.1</v>
      </c>
      <c r="AA16" s="613"/>
      <c r="AB16" s="613"/>
      <c r="AC16" s="613"/>
      <c r="AD16" s="614">
        <v>3554</v>
      </c>
      <c r="AE16" s="614"/>
      <c r="AF16" s="614"/>
      <c r="AG16" s="614"/>
      <c r="AH16" s="614"/>
      <c r="AI16" s="614"/>
      <c r="AJ16" s="614"/>
      <c r="AK16" s="614"/>
      <c r="AL16" s="615">
        <v>0.2</v>
      </c>
      <c r="AM16" s="616"/>
      <c r="AN16" s="616"/>
      <c r="AO16" s="617"/>
      <c r="AP16" s="607" t="s">
        <v>250</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251</v>
      </c>
      <c r="CE16" s="608"/>
      <c r="CF16" s="608"/>
      <c r="CG16" s="608"/>
      <c r="CH16" s="608"/>
      <c r="CI16" s="608"/>
      <c r="CJ16" s="608"/>
      <c r="CK16" s="608"/>
      <c r="CL16" s="608"/>
      <c r="CM16" s="608"/>
      <c r="CN16" s="608"/>
      <c r="CO16" s="608"/>
      <c r="CP16" s="608"/>
      <c r="CQ16" s="609"/>
      <c r="CR16" s="610">
        <v>857979</v>
      </c>
      <c r="CS16" s="611"/>
      <c r="CT16" s="611"/>
      <c r="CU16" s="611"/>
      <c r="CV16" s="611"/>
      <c r="CW16" s="611"/>
      <c r="CX16" s="611"/>
      <c r="CY16" s="612"/>
      <c r="CZ16" s="613">
        <v>17.100000000000001</v>
      </c>
      <c r="DA16" s="613"/>
      <c r="DB16" s="613"/>
      <c r="DC16" s="613"/>
      <c r="DD16" s="619" t="s">
        <v>122</v>
      </c>
      <c r="DE16" s="611"/>
      <c r="DF16" s="611"/>
      <c r="DG16" s="611"/>
      <c r="DH16" s="611"/>
      <c r="DI16" s="611"/>
      <c r="DJ16" s="611"/>
      <c r="DK16" s="611"/>
      <c r="DL16" s="611"/>
      <c r="DM16" s="611"/>
      <c r="DN16" s="611"/>
      <c r="DO16" s="611"/>
      <c r="DP16" s="612"/>
      <c r="DQ16" s="619">
        <v>332382</v>
      </c>
      <c r="DR16" s="611"/>
      <c r="DS16" s="611"/>
      <c r="DT16" s="611"/>
      <c r="DU16" s="611"/>
      <c r="DV16" s="611"/>
      <c r="DW16" s="611"/>
      <c r="DX16" s="611"/>
      <c r="DY16" s="611"/>
      <c r="DZ16" s="611"/>
      <c r="EA16" s="611"/>
      <c r="EB16" s="611"/>
      <c r="EC16" s="620"/>
    </row>
    <row r="17" spans="2:133" ht="11.25" customHeight="1" x14ac:dyDescent="0.2">
      <c r="B17" s="607" t="s">
        <v>252</v>
      </c>
      <c r="C17" s="608"/>
      <c r="D17" s="608"/>
      <c r="E17" s="608"/>
      <c r="F17" s="608"/>
      <c r="G17" s="608"/>
      <c r="H17" s="608"/>
      <c r="I17" s="608"/>
      <c r="J17" s="608"/>
      <c r="K17" s="608"/>
      <c r="L17" s="608"/>
      <c r="M17" s="608"/>
      <c r="N17" s="608"/>
      <c r="O17" s="608"/>
      <c r="P17" s="608"/>
      <c r="Q17" s="609"/>
      <c r="R17" s="610">
        <v>15673</v>
      </c>
      <c r="S17" s="611"/>
      <c r="T17" s="611"/>
      <c r="U17" s="611"/>
      <c r="V17" s="611"/>
      <c r="W17" s="611"/>
      <c r="X17" s="611"/>
      <c r="Y17" s="612"/>
      <c r="Z17" s="613">
        <v>0.3</v>
      </c>
      <c r="AA17" s="613"/>
      <c r="AB17" s="613"/>
      <c r="AC17" s="613"/>
      <c r="AD17" s="614">
        <v>15673</v>
      </c>
      <c r="AE17" s="614"/>
      <c r="AF17" s="614"/>
      <c r="AG17" s="614"/>
      <c r="AH17" s="614"/>
      <c r="AI17" s="614"/>
      <c r="AJ17" s="614"/>
      <c r="AK17" s="614"/>
      <c r="AL17" s="615">
        <v>0.7</v>
      </c>
      <c r="AM17" s="616"/>
      <c r="AN17" s="616"/>
      <c r="AO17" s="617"/>
      <c r="AP17" s="607" t="s">
        <v>253</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254</v>
      </c>
      <c r="CE17" s="608"/>
      <c r="CF17" s="608"/>
      <c r="CG17" s="608"/>
      <c r="CH17" s="608"/>
      <c r="CI17" s="608"/>
      <c r="CJ17" s="608"/>
      <c r="CK17" s="608"/>
      <c r="CL17" s="608"/>
      <c r="CM17" s="608"/>
      <c r="CN17" s="608"/>
      <c r="CO17" s="608"/>
      <c r="CP17" s="608"/>
      <c r="CQ17" s="609"/>
      <c r="CR17" s="610">
        <v>361140</v>
      </c>
      <c r="CS17" s="611"/>
      <c r="CT17" s="611"/>
      <c r="CU17" s="611"/>
      <c r="CV17" s="611"/>
      <c r="CW17" s="611"/>
      <c r="CX17" s="611"/>
      <c r="CY17" s="612"/>
      <c r="CZ17" s="613">
        <v>7.2</v>
      </c>
      <c r="DA17" s="613"/>
      <c r="DB17" s="613"/>
      <c r="DC17" s="613"/>
      <c r="DD17" s="619" t="s">
        <v>122</v>
      </c>
      <c r="DE17" s="611"/>
      <c r="DF17" s="611"/>
      <c r="DG17" s="611"/>
      <c r="DH17" s="611"/>
      <c r="DI17" s="611"/>
      <c r="DJ17" s="611"/>
      <c r="DK17" s="611"/>
      <c r="DL17" s="611"/>
      <c r="DM17" s="611"/>
      <c r="DN17" s="611"/>
      <c r="DO17" s="611"/>
      <c r="DP17" s="612"/>
      <c r="DQ17" s="619">
        <v>341645</v>
      </c>
      <c r="DR17" s="611"/>
      <c r="DS17" s="611"/>
      <c r="DT17" s="611"/>
      <c r="DU17" s="611"/>
      <c r="DV17" s="611"/>
      <c r="DW17" s="611"/>
      <c r="DX17" s="611"/>
      <c r="DY17" s="611"/>
      <c r="DZ17" s="611"/>
      <c r="EA17" s="611"/>
      <c r="EB17" s="611"/>
      <c r="EC17" s="620"/>
    </row>
    <row r="18" spans="2:133" ht="11.25" customHeight="1" x14ac:dyDescent="0.2">
      <c r="B18" s="607" t="s">
        <v>255</v>
      </c>
      <c r="C18" s="608"/>
      <c r="D18" s="608"/>
      <c r="E18" s="608"/>
      <c r="F18" s="608"/>
      <c r="G18" s="608"/>
      <c r="H18" s="608"/>
      <c r="I18" s="608"/>
      <c r="J18" s="608"/>
      <c r="K18" s="608"/>
      <c r="L18" s="608"/>
      <c r="M18" s="608"/>
      <c r="N18" s="608"/>
      <c r="O18" s="608"/>
      <c r="P18" s="608"/>
      <c r="Q18" s="609"/>
      <c r="R18" s="610">
        <v>1746</v>
      </c>
      <c r="S18" s="611"/>
      <c r="T18" s="611"/>
      <c r="U18" s="611"/>
      <c r="V18" s="611"/>
      <c r="W18" s="611"/>
      <c r="X18" s="611"/>
      <c r="Y18" s="612"/>
      <c r="Z18" s="613">
        <v>0</v>
      </c>
      <c r="AA18" s="613"/>
      <c r="AB18" s="613"/>
      <c r="AC18" s="613"/>
      <c r="AD18" s="614">
        <v>1746</v>
      </c>
      <c r="AE18" s="614"/>
      <c r="AF18" s="614"/>
      <c r="AG18" s="614"/>
      <c r="AH18" s="614"/>
      <c r="AI18" s="614"/>
      <c r="AJ18" s="614"/>
      <c r="AK18" s="614"/>
      <c r="AL18" s="615">
        <v>0.1</v>
      </c>
      <c r="AM18" s="616"/>
      <c r="AN18" s="616"/>
      <c r="AO18" s="617"/>
      <c r="AP18" s="607" t="s">
        <v>256</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257</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258</v>
      </c>
      <c r="C19" s="608"/>
      <c r="D19" s="608"/>
      <c r="E19" s="608"/>
      <c r="F19" s="608"/>
      <c r="G19" s="608"/>
      <c r="H19" s="608"/>
      <c r="I19" s="608"/>
      <c r="J19" s="608"/>
      <c r="K19" s="608"/>
      <c r="L19" s="608"/>
      <c r="M19" s="608"/>
      <c r="N19" s="608"/>
      <c r="O19" s="608"/>
      <c r="P19" s="608"/>
      <c r="Q19" s="609"/>
      <c r="R19" s="610">
        <v>12558</v>
      </c>
      <c r="S19" s="611"/>
      <c r="T19" s="611"/>
      <c r="U19" s="611"/>
      <c r="V19" s="611"/>
      <c r="W19" s="611"/>
      <c r="X19" s="611"/>
      <c r="Y19" s="612"/>
      <c r="Z19" s="613">
        <v>0.2</v>
      </c>
      <c r="AA19" s="613"/>
      <c r="AB19" s="613"/>
      <c r="AC19" s="613"/>
      <c r="AD19" s="614">
        <v>12558</v>
      </c>
      <c r="AE19" s="614"/>
      <c r="AF19" s="614"/>
      <c r="AG19" s="614"/>
      <c r="AH19" s="614"/>
      <c r="AI19" s="614"/>
      <c r="AJ19" s="614"/>
      <c r="AK19" s="614"/>
      <c r="AL19" s="615">
        <v>0.6</v>
      </c>
      <c r="AM19" s="616"/>
      <c r="AN19" s="616"/>
      <c r="AO19" s="617"/>
      <c r="AP19" s="607" t="s">
        <v>259</v>
      </c>
      <c r="AQ19" s="608"/>
      <c r="AR19" s="608"/>
      <c r="AS19" s="608"/>
      <c r="AT19" s="608"/>
      <c r="AU19" s="608"/>
      <c r="AV19" s="608"/>
      <c r="AW19" s="608"/>
      <c r="AX19" s="608"/>
      <c r="AY19" s="608"/>
      <c r="AZ19" s="608"/>
      <c r="BA19" s="608"/>
      <c r="BB19" s="608"/>
      <c r="BC19" s="608"/>
      <c r="BD19" s="608"/>
      <c r="BE19" s="608"/>
      <c r="BF19" s="609"/>
      <c r="BG19" s="610">
        <v>549</v>
      </c>
      <c r="BH19" s="611"/>
      <c r="BI19" s="611"/>
      <c r="BJ19" s="611"/>
      <c r="BK19" s="611"/>
      <c r="BL19" s="611"/>
      <c r="BM19" s="611"/>
      <c r="BN19" s="612"/>
      <c r="BO19" s="613">
        <v>0.2</v>
      </c>
      <c r="BP19" s="613"/>
      <c r="BQ19" s="613"/>
      <c r="BR19" s="613"/>
      <c r="BS19" s="614" t="s">
        <v>122</v>
      </c>
      <c r="BT19" s="614"/>
      <c r="BU19" s="614"/>
      <c r="BV19" s="614"/>
      <c r="BW19" s="614"/>
      <c r="BX19" s="614"/>
      <c r="BY19" s="614"/>
      <c r="BZ19" s="614"/>
      <c r="CA19" s="614"/>
      <c r="CB19" s="618"/>
      <c r="CD19" s="607" t="s">
        <v>260</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261</v>
      </c>
      <c r="C20" s="624"/>
      <c r="D20" s="624"/>
      <c r="E20" s="624"/>
      <c r="F20" s="624"/>
      <c r="G20" s="624"/>
      <c r="H20" s="624"/>
      <c r="I20" s="624"/>
      <c r="J20" s="624"/>
      <c r="K20" s="624"/>
      <c r="L20" s="624"/>
      <c r="M20" s="624"/>
      <c r="N20" s="624"/>
      <c r="O20" s="624"/>
      <c r="P20" s="624"/>
      <c r="Q20" s="625"/>
      <c r="R20" s="610">
        <v>1369</v>
      </c>
      <c r="S20" s="611"/>
      <c r="T20" s="611"/>
      <c r="U20" s="611"/>
      <c r="V20" s="611"/>
      <c r="W20" s="611"/>
      <c r="X20" s="611"/>
      <c r="Y20" s="612"/>
      <c r="Z20" s="613">
        <v>0</v>
      </c>
      <c r="AA20" s="613"/>
      <c r="AB20" s="613"/>
      <c r="AC20" s="613"/>
      <c r="AD20" s="614">
        <v>1369</v>
      </c>
      <c r="AE20" s="614"/>
      <c r="AF20" s="614"/>
      <c r="AG20" s="614"/>
      <c r="AH20" s="614"/>
      <c r="AI20" s="614"/>
      <c r="AJ20" s="614"/>
      <c r="AK20" s="614"/>
      <c r="AL20" s="615">
        <v>0.1</v>
      </c>
      <c r="AM20" s="616"/>
      <c r="AN20" s="616"/>
      <c r="AO20" s="617"/>
      <c r="AP20" s="607" t="s">
        <v>262</v>
      </c>
      <c r="AQ20" s="608"/>
      <c r="AR20" s="608"/>
      <c r="AS20" s="608"/>
      <c r="AT20" s="608"/>
      <c r="AU20" s="608"/>
      <c r="AV20" s="608"/>
      <c r="AW20" s="608"/>
      <c r="AX20" s="608"/>
      <c r="AY20" s="608"/>
      <c r="AZ20" s="608"/>
      <c r="BA20" s="608"/>
      <c r="BB20" s="608"/>
      <c r="BC20" s="608"/>
      <c r="BD20" s="608"/>
      <c r="BE20" s="608"/>
      <c r="BF20" s="609"/>
      <c r="BG20" s="610">
        <v>549</v>
      </c>
      <c r="BH20" s="611"/>
      <c r="BI20" s="611"/>
      <c r="BJ20" s="611"/>
      <c r="BK20" s="611"/>
      <c r="BL20" s="611"/>
      <c r="BM20" s="611"/>
      <c r="BN20" s="612"/>
      <c r="BO20" s="613">
        <v>0.2</v>
      </c>
      <c r="BP20" s="613"/>
      <c r="BQ20" s="613"/>
      <c r="BR20" s="613"/>
      <c r="BS20" s="614" t="s">
        <v>122</v>
      </c>
      <c r="BT20" s="614"/>
      <c r="BU20" s="614"/>
      <c r="BV20" s="614"/>
      <c r="BW20" s="614"/>
      <c r="BX20" s="614"/>
      <c r="BY20" s="614"/>
      <c r="BZ20" s="614"/>
      <c r="CA20" s="614"/>
      <c r="CB20" s="618"/>
      <c r="CD20" s="607" t="s">
        <v>263</v>
      </c>
      <c r="CE20" s="608"/>
      <c r="CF20" s="608"/>
      <c r="CG20" s="608"/>
      <c r="CH20" s="608"/>
      <c r="CI20" s="608"/>
      <c r="CJ20" s="608"/>
      <c r="CK20" s="608"/>
      <c r="CL20" s="608"/>
      <c r="CM20" s="608"/>
      <c r="CN20" s="608"/>
      <c r="CO20" s="608"/>
      <c r="CP20" s="608"/>
      <c r="CQ20" s="609"/>
      <c r="CR20" s="610">
        <v>5013007</v>
      </c>
      <c r="CS20" s="611"/>
      <c r="CT20" s="611"/>
      <c r="CU20" s="611"/>
      <c r="CV20" s="611"/>
      <c r="CW20" s="611"/>
      <c r="CX20" s="611"/>
      <c r="CY20" s="612"/>
      <c r="CZ20" s="613">
        <v>100</v>
      </c>
      <c r="DA20" s="613"/>
      <c r="DB20" s="613"/>
      <c r="DC20" s="613"/>
      <c r="DD20" s="619">
        <v>612953</v>
      </c>
      <c r="DE20" s="611"/>
      <c r="DF20" s="611"/>
      <c r="DG20" s="611"/>
      <c r="DH20" s="611"/>
      <c r="DI20" s="611"/>
      <c r="DJ20" s="611"/>
      <c r="DK20" s="611"/>
      <c r="DL20" s="611"/>
      <c r="DM20" s="611"/>
      <c r="DN20" s="611"/>
      <c r="DO20" s="611"/>
      <c r="DP20" s="612"/>
      <c r="DQ20" s="619">
        <v>3088935</v>
      </c>
      <c r="DR20" s="611"/>
      <c r="DS20" s="611"/>
      <c r="DT20" s="611"/>
      <c r="DU20" s="611"/>
      <c r="DV20" s="611"/>
      <c r="DW20" s="611"/>
      <c r="DX20" s="611"/>
      <c r="DY20" s="611"/>
      <c r="DZ20" s="611"/>
      <c r="EA20" s="611"/>
      <c r="EB20" s="611"/>
      <c r="EC20" s="620"/>
    </row>
    <row r="21" spans="2:133" ht="11.25" customHeight="1" x14ac:dyDescent="0.2">
      <c r="B21" s="607" t="s">
        <v>264</v>
      </c>
      <c r="C21" s="608"/>
      <c r="D21" s="608"/>
      <c r="E21" s="608"/>
      <c r="F21" s="608"/>
      <c r="G21" s="608"/>
      <c r="H21" s="608"/>
      <c r="I21" s="608"/>
      <c r="J21" s="608"/>
      <c r="K21" s="608"/>
      <c r="L21" s="608"/>
      <c r="M21" s="608"/>
      <c r="N21" s="608"/>
      <c r="O21" s="608"/>
      <c r="P21" s="608"/>
      <c r="Q21" s="609"/>
      <c r="R21" s="610">
        <v>1842937</v>
      </c>
      <c r="S21" s="611"/>
      <c r="T21" s="611"/>
      <c r="U21" s="611"/>
      <c r="V21" s="611"/>
      <c r="W21" s="611"/>
      <c r="X21" s="611"/>
      <c r="Y21" s="612"/>
      <c r="Z21" s="613">
        <v>33.1</v>
      </c>
      <c r="AA21" s="613"/>
      <c r="AB21" s="613"/>
      <c r="AC21" s="613"/>
      <c r="AD21" s="614">
        <v>1710801</v>
      </c>
      <c r="AE21" s="614"/>
      <c r="AF21" s="614"/>
      <c r="AG21" s="614"/>
      <c r="AH21" s="614"/>
      <c r="AI21" s="614"/>
      <c r="AJ21" s="614"/>
      <c r="AK21" s="614"/>
      <c r="AL21" s="615">
        <v>81</v>
      </c>
      <c r="AM21" s="616"/>
      <c r="AN21" s="616"/>
      <c r="AO21" s="617"/>
      <c r="AP21" s="607" t="s">
        <v>265</v>
      </c>
      <c r="AQ21" s="626"/>
      <c r="AR21" s="626"/>
      <c r="AS21" s="626"/>
      <c r="AT21" s="626"/>
      <c r="AU21" s="626"/>
      <c r="AV21" s="626"/>
      <c r="AW21" s="626"/>
      <c r="AX21" s="626"/>
      <c r="AY21" s="626"/>
      <c r="AZ21" s="626"/>
      <c r="BA21" s="626"/>
      <c r="BB21" s="626"/>
      <c r="BC21" s="626"/>
      <c r="BD21" s="626"/>
      <c r="BE21" s="626"/>
      <c r="BF21" s="627"/>
      <c r="BG21" s="610">
        <v>549</v>
      </c>
      <c r="BH21" s="611"/>
      <c r="BI21" s="611"/>
      <c r="BJ21" s="611"/>
      <c r="BK21" s="611"/>
      <c r="BL21" s="611"/>
      <c r="BM21" s="611"/>
      <c r="BN21" s="612"/>
      <c r="BO21" s="613">
        <v>0.2</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2">
      <c r="B22" s="607" t="s">
        <v>266</v>
      </c>
      <c r="C22" s="608"/>
      <c r="D22" s="608"/>
      <c r="E22" s="608"/>
      <c r="F22" s="608"/>
      <c r="G22" s="608"/>
      <c r="H22" s="608"/>
      <c r="I22" s="608"/>
      <c r="J22" s="608"/>
      <c r="K22" s="608"/>
      <c r="L22" s="608"/>
      <c r="M22" s="608"/>
      <c r="N22" s="608"/>
      <c r="O22" s="608"/>
      <c r="P22" s="608"/>
      <c r="Q22" s="609"/>
      <c r="R22" s="610">
        <v>1710801</v>
      </c>
      <c r="S22" s="611"/>
      <c r="T22" s="611"/>
      <c r="U22" s="611"/>
      <c r="V22" s="611"/>
      <c r="W22" s="611"/>
      <c r="X22" s="611"/>
      <c r="Y22" s="612"/>
      <c r="Z22" s="613">
        <v>30.7</v>
      </c>
      <c r="AA22" s="613"/>
      <c r="AB22" s="613"/>
      <c r="AC22" s="613"/>
      <c r="AD22" s="614">
        <v>1710801</v>
      </c>
      <c r="AE22" s="614"/>
      <c r="AF22" s="614"/>
      <c r="AG22" s="614"/>
      <c r="AH22" s="614"/>
      <c r="AI22" s="614"/>
      <c r="AJ22" s="614"/>
      <c r="AK22" s="614"/>
      <c r="AL22" s="615">
        <v>81</v>
      </c>
      <c r="AM22" s="616"/>
      <c r="AN22" s="616"/>
      <c r="AO22" s="617"/>
      <c r="AP22" s="607" t="s">
        <v>267</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268</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269</v>
      </c>
      <c r="C23" s="608"/>
      <c r="D23" s="608"/>
      <c r="E23" s="608"/>
      <c r="F23" s="608"/>
      <c r="G23" s="608"/>
      <c r="H23" s="608"/>
      <c r="I23" s="608"/>
      <c r="J23" s="608"/>
      <c r="K23" s="608"/>
      <c r="L23" s="608"/>
      <c r="M23" s="608"/>
      <c r="N23" s="608"/>
      <c r="O23" s="608"/>
      <c r="P23" s="608"/>
      <c r="Q23" s="609"/>
      <c r="R23" s="610">
        <v>132136</v>
      </c>
      <c r="S23" s="611"/>
      <c r="T23" s="611"/>
      <c r="U23" s="611"/>
      <c r="V23" s="611"/>
      <c r="W23" s="611"/>
      <c r="X23" s="611"/>
      <c r="Y23" s="612"/>
      <c r="Z23" s="613">
        <v>2.4</v>
      </c>
      <c r="AA23" s="613"/>
      <c r="AB23" s="613"/>
      <c r="AC23" s="613"/>
      <c r="AD23" s="614" t="s">
        <v>122</v>
      </c>
      <c r="AE23" s="614"/>
      <c r="AF23" s="614"/>
      <c r="AG23" s="614"/>
      <c r="AH23" s="614"/>
      <c r="AI23" s="614"/>
      <c r="AJ23" s="614"/>
      <c r="AK23" s="614"/>
      <c r="AL23" s="615" t="s">
        <v>122</v>
      </c>
      <c r="AM23" s="616"/>
      <c r="AN23" s="616"/>
      <c r="AO23" s="617"/>
      <c r="AP23" s="607" t="s">
        <v>270</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210</v>
      </c>
      <c r="CE23" s="593"/>
      <c r="CF23" s="593"/>
      <c r="CG23" s="593"/>
      <c r="CH23" s="593"/>
      <c r="CI23" s="593"/>
      <c r="CJ23" s="593"/>
      <c r="CK23" s="593"/>
      <c r="CL23" s="593"/>
      <c r="CM23" s="593"/>
      <c r="CN23" s="593"/>
      <c r="CO23" s="593"/>
      <c r="CP23" s="593"/>
      <c r="CQ23" s="594"/>
      <c r="CR23" s="592" t="s">
        <v>271</v>
      </c>
      <c r="CS23" s="593"/>
      <c r="CT23" s="593"/>
      <c r="CU23" s="593"/>
      <c r="CV23" s="593"/>
      <c r="CW23" s="593"/>
      <c r="CX23" s="593"/>
      <c r="CY23" s="594"/>
      <c r="CZ23" s="592" t="s">
        <v>272</v>
      </c>
      <c r="DA23" s="593"/>
      <c r="DB23" s="593"/>
      <c r="DC23" s="594"/>
      <c r="DD23" s="592" t="s">
        <v>273</v>
      </c>
      <c r="DE23" s="593"/>
      <c r="DF23" s="593"/>
      <c r="DG23" s="593"/>
      <c r="DH23" s="593"/>
      <c r="DI23" s="593"/>
      <c r="DJ23" s="593"/>
      <c r="DK23" s="594"/>
      <c r="DL23" s="639" t="s">
        <v>274</v>
      </c>
      <c r="DM23" s="640"/>
      <c r="DN23" s="640"/>
      <c r="DO23" s="640"/>
      <c r="DP23" s="640"/>
      <c r="DQ23" s="640"/>
      <c r="DR23" s="640"/>
      <c r="DS23" s="640"/>
      <c r="DT23" s="640"/>
      <c r="DU23" s="640"/>
      <c r="DV23" s="641"/>
      <c r="DW23" s="592" t="s">
        <v>275</v>
      </c>
      <c r="DX23" s="593"/>
      <c r="DY23" s="593"/>
      <c r="DZ23" s="593"/>
      <c r="EA23" s="593"/>
      <c r="EB23" s="593"/>
      <c r="EC23" s="594"/>
    </row>
    <row r="24" spans="2:133" ht="11.25" customHeight="1" x14ac:dyDescent="0.2">
      <c r="B24" s="607" t="s">
        <v>276</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277</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278</v>
      </c>
      <c r="CE24" s="597"/>
      <c r="CF24" s="597"/>
      <c r="CG24" s="597"/>
      <c r="CH24" s="597"/>
      <c r="CI24" s="597"/>
      <c r="CJ24" s="597"/>
      <c r="CK24" s="597"/>
      <c r="CL24" s="597"/>
      <c r="CM24" s="597"/>
      <c r="CN24" s="597"/>
      <c r="CO24" s="597"/>
      <c r="CP24" s="597"/>
      <c r="CQ24" s="598"/>
      <c r="CR24" s="599">
        <v>1558466</v>
      </c>
      <c r="CS24" s="600"/>
      <c r="CT24" s="600"/>
      <c r="CU24" s="600"/>
      <c r="CV24" s="600"/>
      <c r="CW24" s="600"/>
      <c r="CX24" s="600"/>
      <c r="CY24" s="601"/>
      <c r="CZ24" s="604">
        <v>31.1</v>
      </c>
      <c r="DA24" s="605"/>
      <c r="DB24" s="605"/>
      <c r="DC24" s="621"/>
      <c r="DD24" s="642">
        <v>1150559</v>
      </c>
      <c r="DE24" s="600"/>
      <c r="DF24" s="600"/>
      <c r="DG24" s="600"/>
      <c r="DH24" s="600"/>
      <c r="DI24" s="600"/>
      <c r="DJ24" s="600"/>
      <c r="DK24" s="601"/>
      <c r="DL24" s="642">
        <v>1113456</v>
      </c>
      <c r="DM24" s="600"/>
      <c r="DN24" s="600"/>
      <c r="DO24" s="600"/>
      <c r="DP24" s="600"/>
      <c r="DQ24" s="600"/>
      <c r="DR24" s="600"/>
      <c r="DS24" s="600"/>
      <c r="DT24" s="600"/>
      <c r="DU24" s="600"/>
      <c r="DV24" s="601"/>
      <c r="DW24" s="604">
        <v>52.6</v>
      </c>
      <c r="DX24" s="605"/>
      <c r="DY24" s="605"/>
      <c r="DZ24" s="605"/>
      <c r="EA24" s="605"/>
      <c r="EB24" s="605"/>
      <c r="EC24" s="606"/>
    </row>
    <row r="25" spans="2:133" ht="11.25" customHeight="1" x14ac:dyDescent="0.2">
      <c r="B25" s="607" t="s">
        <v>279</v>
      </c>
      <c r="C25" s="608"/>
      <c r="D25" s="608"/>
      <c r="E25" s="608"/>
      <c r="F25" s="608"/>
      <c r="G25" s="608"/>
      <c r="H25" s="608"/>
      <c r="I25" s="608"/>
      <c r="J25" s="608"/>
      <c r="K25" s="608"/>
      <c r="L25" s="608"/>
      <c r="M25" s="608"/>
      <c r="N25" s="608"/>
      <c r="O25" s="608"/>
      <c r="P25" s="608"/>
      <c r="Q25" s="609"/>
      <c r="R25" s="610">
        <v>2243256</v>
      </c>
      <c r="S25" s="611"/>
      <c r="T25" s="611"/>
      <c r="U25" s="611"/>
      <c r="V25" s="611"/>
      <c r="W25" s="611"/>
      <c r="X25" s="611"/>
      <c r="Y25" s="612"/>
      <c r="Z25" s="613">
        <v>40.200000000000003</v>
      </c>
      <c r="AA25" s="613"/>
      <c r="AB25" s="613"/>
      <c r="AC25" s="613"/>
      <c r="AD25" s="614">
        <v>2111120</v>
      </c>
      <c r="AE25" s="614"/>
      <c r="AF25" s="614"/>
      <c r="AG25" s="614"/>
      <c r="AH25" s="614"/>
      <c r="AI25" s="614"/>
      <c r="AJ25" s="614"/>
      <c r="AK25" s="614"/>
      <c r="AL25" s="615">
        <v>100</v>
      </c>
      <c r="AM25" s="616"/>
      <c r="AN25" s="616"/>
      <c r="AO25" s="617"/>
      <c r="AP25" s="607" t="s">
        <v>280</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281</v>
      </c>
      <c r="CE25" s="608"/>
      <c r="CF25" s="608"/>
      <c r="CG25" s="608"/>
      <c r="CH25" s="608"/>
      <c r="CI25" s="608"/>
      <c r="CJ25" s="608"/>
      <c r="CK25" s="608"/>
      <c r="CL25" s="608"/>
      <c r="CM25" s="608"/>
      <c r="CN25" s="608"/>
      <c r="CO25" s="608"/>
      <c r="CP25" s="608"/>
      <c r="CQ25" s="609"/>
      <c r="CR25" s="610">
        <v>677654</v>
      </c>
      <c r="CS25" s="631"/>
      <c r="CT25" s="631"/>
      <c r="CU25" s="631"/>
      <c r="CV25" s="631"/>
      <c r="CW25" s="631"/>
      <c r="CX25" s="631"/>
      <c r="CY25" s="632"/>
      <c r="CZ25" s="615">
        <v>13.5</v>
      </c>
      <c r="DA25" s="643"/>
      <c r="DB25" s="643"/>
      <c r="DC25" s="645"/>
      <c r="DD25" s="619">
        <v>653249</v>
      </c>
      <c r="DE25" s="631"/>
      <c r="DF25" s="631"/>
      <c r="DG25" s="631"/>
      <c r="DH25" s="631"/>
      <c r="DI25" s="631"/>
      <c r="DJ25" s="631"/>
      <c r="DK25" s="632"/>
      <c r="DL25" s="619">
        <v>633877</v>
      </c>
      <c r="DM25" s="631"/>
      <c r="DN25" s="631"/>
      <c r="DO25" s="631"/>
      <c r="DP25" s="631"/>
      <c r="DQ25" s="631"/>
      <c r="DR25" s="631"/>
      <c r="DS25" s="631"/>
      <c r="DT25" s="631"/>
      <c r="DU25" s="631"/>
      <c r="DV25" s="632"/>
      <c r="DW25" s="615">
        <v>30</v>
      </c>
      <c r="DX25" s="643"/>
      <c r="DY25" s="643"/>
      <c r="DZ25" s="643"/>
      <c r="EA25" s="643"/>
      <c r="EB25" s="643"/>
      <c r="EC25" s="644"/>
    </row>
    <row r="26" spans="2:133" ht="11.25" customHeight="1" x14ac:dyDescent="0.2">
      <c r="B26" s="607" t="s">
        <v>282</v>
      </c>
      <c r="C26" s="608"/>
      <c r="D26" s="608"/>
      <c r="E26" s="608"/>
      <c r="F26" s="608"/>
      <c r="G26" s="608"/>
      <c r="H26" s="608"/>
      <c r="I26" s="608"/>
      <c r="J26" s="608"/>
      <c r="K26" s="608"/>
      <c r="L26" s="608"/>
      <c r="M26" s="608"/>
      <c r="N26" s="608"/>
      <c r="O26" s="608"/>
      <c r="P26" s="608"/>
      <c r="Q26" s="609"/>
      <c r="R26" s="610" t="s">
        <v>122</v>
      </c>
      <c r="S26" s="611"/>
      <c r="T26" s="611"/>
      <c r="U26" s="611"/>
      <c r="V26" s="611"/>
      <c r="W26" s="611"/>
      <c r="X26" s="611"/>
      <c r="Y26" s="612"/>
      <c r="Z26" s="613" t="s">
        <v>122</v>
      </c>
      <c r="AA26" s="613"/>
      <c r="AB26" s="613"/>
      <c r="AC26" s="613"/>
      <c r="AD26" s="614" t="s">
        <v>122</v>
      </c>
      <c r="AE26" s="614"/>
      <c r="AF26" s="614"/>
      <c r="AG26" s="614"/>
      <c r="AH26" s="614"/>
      <c r="AI26" s="614"/>
      <c r="AJ26" s="614"/>
      <c r="AK26" s="614"/>
      <c r="AL26" s="615" t="s">
        <v>122</v>
      </c>
      <c r="AM26" s="616"/>
      <c r="AN26" s="616"/>
      <c r="AO26" s="617"/>
      <c r="AP26" s="607" t="s">
        <v>283</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284</v>
      </c>
      <c r="CE26" s="608"/>
      <c r="CF26" s="608"/>
      <c r="CG26" s="608"/>
      <c r="CH26" s="608"/>
      <c r="CI26" s="608"/>
      <c r="CJ26" s="608"/>
      <c r="CK26" s="608"/>
      <c r="CL26" s="608"/>
      <c r="CM26" s="608"/>
      <c r="CN26" s="608"/>
      <c r="CO26" s="608"/>
      <c r="CP26" s="608"/>
      <c r="CQ26" s="609"/>
      <c r="CR26" s="610">
        <v>362040</v>
      </c>
      <c r="CS26" s="611"/>
      <c r="CT26" s="611"/>
      <c r="CU26" s="611"/>
      <c r="CV26" s="611"/>
      <c r="CW26" s="611"/>
      <c r="CX26" s="611"/>
      <c r="CY26" s="612"/>
      <c r="CZ26" s="615">
        <v>7.2</v>
      </c>
      <c r="DA26" s="643"/>
      <c r="DB26" s="643"/>
      <c r="DC26" s="645"/>
      <c r="DD26" s="619">
        <v>354943</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2">
      <c r="B27" s="607" t="s">
        <v>285</v>
      </c>
      <c r="C27" s="608"/>
      <c r="D27" s="608"/>
      <c r="E27" s="608"/>
      <c r="F27" s="608"/>
      <c r="G27" s="608"/>
      <c r="H27" s="608"/>
      <c r="I27" s="608"/>
      <c r="J27" s="608"/>
      <c r="K27" s="608"/>
      <c r="L27" s="608"/>
      <c r="M27" s="608"/>
      <c r="N27" s="608"/>
      <c r="O27" s="608"/>
      <c r="P27" s="608"/>
      <c r="Q27" s="609"/>
      <c r="R27" s="610">
        <v>5873</v>
      </c>
      <c r="S27" s="611"/>
      <c r="T27" s="611"/>
      <c r="U27" s="611"/>
      <c r="V27" s="611"/>
      <c r="W27" s="611"/>
      <c r="X27" s="611"/>
      <c r="Y27" s="612"/>
      <c r="Z27" s="613">
        <v>0.1</v>
      </c>
      <c r="AA27" s="613"/>
      <c r="AB27" s="613"/>
      <c r="AC27" s="613"/>
      <c r="AD27" s="614" t="s">
        <v>122</v>
      </c>
      <c r="AE27" s="614"/>
      <c r="AF27" s="614"/>
      <c r="AG27" s="614"/>
      <c r="AH27" s="614"/>
      <c r="AI27" s="614"/>
      <c r="AJ27" s="614"/>
      <c r="AK27" s="614"/>
      <c r="AL27" s="615" t="s">
        <v>122</v>
      </c>
      <c r="AM27" s="616"/>
      <c r="AN27" s="616"/>
      <c r="AO27" s="617"/>
      <c r="AP27" s="607" t="s">
        <v>286</v>
      </c>
      <c r="AQ27" s="608"/>
      <c r="AR27" s="608"/>
      <c r="AS27" s="608"/>
      <c r="AT27" s="608"/>
      <c r="AU27" s="608"/>
      <c r="AV27" s="608"/>
      <c r="AW27" s="608"/>
      <c r="AX27" s="608"/>
      <c r="AY27" s="608"/>
      <c r="AZ27" s="608"/>
      <c r="BA27" s="608"/>
      <c r="BB27" s="608"/>
      <c r="BC27" s="608"/>
      <c r="BD27" s="608"/>
      <c r="BE27" s="608"/>
      <c r="BF27" s="609"/>
      <c r="BG27" s="610">
        <v>237972</v>
      </c>
      <c r="BH27" s="611"/>
      <c r="BI27" s="611"/>
      <c r="BJ27" s="611"/>
      <c r="BK27" s="611"/>
      <c r="BL27" s="611"/>
      <c r="BM27" s="611"/>
      <c r="BN27" s="612"/>
      <c r="BO27" s="613">
        <v>100</v>
      </c>
      <c r="BP27" s="613"/>
      <c r="BQ27" s="613"/>
      <c r="BR27" s="613"/>
      <c r="BS27" s="614" t="s">
        <v>122</v>
      </c>
      <c r="BT27" s="614"/>
      <c r="BU27" s="614"/>
      <c r="BV27" s="614"/>
      <c r="BW27" s="614"/>
      <c r="BX27" s="614"/>
      <c r="BY27" s="614"/>
      <c r="BZ27" s="614"/>
      <c r="CA27" s="614"/>
      <c r="CB27" s="618"/>
      <c r="CD27" s="607" t="s">
        <v>287</v>
      </c>
      <c r="CE27" s="608"/>
      <c r="CF27" s="608"/>
      <c r="CG27" s="608"/>
      <c r="CH27" s="608"/>
      <c r="CI27" s="608"/>
      <c r="CJ27" s="608"/>
      <c r="CK27" s="608"/>
      <c r="CL27" s="608"/>
      <c r="CM27" s="608"/>
      <c r="CN27" s="608"/>
      <c r="CO27" s="608"/>
      <c r="CP27" s="608"/>
      <c r="CQ27" s="609"/>
      <c r="CR27" s="610">
        <v>519672</v>
      </c>
      <c r="CS27" s="631"/>
      <c r="CT27" s="631"/>
      <c r="CU27" s="631"/>
      <c r="CV27" s="631"/>
      <c r="CW27" s="631"/>
      <c r="CX27" s="631"/>
      <c r="CY27" s="632"/>
      <c r="CZ27" s="615">
        <v>10.4</v>
      </c>
      <c r="DA27" s="643"/>
      <c r="DB27" s="643"/>
      <c r="DC27" s="645"/>
      <c r="DD27" s="619">
        <v>155665</v>
      </c>
      <c r="DE27" s="631"/>
      <c r="DF27" s="631"/>
      <c r="DG27" s="631"/>
      <c r="DH27" s="631"/>
      <c r="DI27" s="631"/>
      <c r="DJ27" s="631"/>
      <c r="DK27" s="632"/>
      <c r="DL27" s="619">
        <v>137934</v>
      </c>
      <c r="DM27" s="631"/>
      <c r="DN27" s="631"/>
      <c r="DO27" s="631"/>
      <c r="DP27" s="631"/>
      <c r="DQ27" s="631"/>
      <c r="DR27" s="631"/>
      <c r="DS27" s="631"/>
      <c r="DT27" s="631"/>
      <c r="DU27" s="631"/>
      <c r="DV27" s="632"/>
      <c r="DW27" s="615">
        <v>6.5</v>
      </c>
      <c r="DX27" s="643"/>
      <c r="DY27" s="643"/>
      <c r="DZ27" s="643"/>
      <c r="EA27" s="643"/>
      <c r="EB27" s="643"/>
      <c r="EC27" s="644"/>
    </row>
    <row r="28" spans="2:133" ht="11.25" customHeight="1" x14ac:dyDescent="0.2">
      <c r="B28" s="607" t="s">
        <v>288</v>
      </c>
      <c r="C28" s="608"/>
      <c r="D28" s="608"/>
      <c r="E28" s="608"/>
      <c r="F28" s="608"/>
      <c r="G28" s="608"/>
      <c r="H28" s="608"/>
      <c r="I28" s="608"/>
      <c r="J28" s="608"/>
      <c r="K28" s="608"/>
      <c r="L28" s="608"/>
      <c r="M28" s="608"/>
      <c r="N28" s="608"/>
      <c r="O28" s="608"/>
      <c r="P28" s="608"/>
      <c r="Q28" s="609"/>
      <c r="R28" s="610">
        <v>74911</v>
      </c>
      <c r="S28" s="611"/>
      <c r="T28" s="611"/>
      <c r="U28" s="611"/>
      <c r="V28" s="611"/>
      <c r="W28" s="611"/>
      <c r="X28" s="611"/>
      <c r="Y28" s="612"/>
      <c r="Z28" s="613">
        <v>1.3</v>
      </c>
      <c r="AA28" s="613"/>
      <c r="AB28" s="613"/>
      <c r="AC28" s="613"/>
      <c r="AD28" s="614" t="s">
        <v>122</v>
      </c>
      <c r="AE28" s="614"/>
      <c r="AF28" s="614"/>
      <c r="AG28" s="614"/>
      <c r="AH28" s="614"/>
      <c r="AI28" s="614"/>
      <c r="AJ28" s="614"/>
      <c r="AK28" s="614"/>
      <c r="AL28" s="615" t="s">
        <v>122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289</v>
      </c>
      <c r="CE28" s="608"/>
      <c r="CF28" s="608"/>
      <c r="CG28" s="608"/>
      <c r="CH28" s="608"/>
      <c r="CI28" s="608"/>
      <c r="CJ28" s="608"/>
      <c r="CK28" s="608"/>
      <c r="CL28" s="608"/>
      <c r="CM28" s="608"/>
      <c r="CN28" s="608"/>
      <c r="CO28" s="608"/>
      <c r="CP28" s="608"/>
      <c r="CQ28" s="609"/>
      <c r="CR28" s="610">
        <v>361140</v>
      </c>
      <c r="CS28" s="611"/>
      <c r="CT28" s="611"/>
      <c r="CU28" s="611"/>
      <c r="CV28" s="611"/>
      <c r="CW28" s="611"/>
      <c r="CX28" s="611"/>
      <c r="CY28" s="612"/>
      <c r="CZ28" s="615">
        <v>7.2</v>
      </c>
      <c r="DA28" s="643"/>
      <c r="DB28" s="643"/>
      <c r="DC28" s="645"/>
      <c r="DD28" s="619">
        <v>341645</v>
      </c>
      <c r="DE28" s="611"/>
      <c r="DF28" s="611"/>
      <c r="DG28" s="611"/>
      <c r="DH28" s="611"/>
      <c r="DI28" s="611"/>
      <c r="DJ28" s="611"/>
      <c r="DK28" s="612"/>
      <c r="DL28" s="619">
        <v>341645</v>
      </c>
      <c r="DM28" s="611"/>
      <c r="DN28" s="611"/>
      <c r="DO28" s="611"/>
      <c r="DP28" s="611"/>
      <c r="DQ28" s="611"/>
      <c r="DR28" s="611"/>
      <c r="DS28" s="611"/>
      <c r="DT28" s="611"/>
      <c r="DU28" s="611"/>
      <c r="DV28" s="612"/>
      <c r="DW28" s="615">
        <v>16.2</v>
      </c>
      <c r="DX28" s="643"/>
      <c r="DY28" s="643"/>
      <c r="DZ28" s="643"/>
      <c r="EA28" s="643"/>
      <c r="EB28" s="643"/>
      <c r="EC28" s="644"/>
    </row>
    <row r="29" spans="2:133" ht="11.25" customHeight="1" x14ac:dyDescent="0.2">
      <c r="B29" s="607" t="s">
        <v>290</v>
      </c>
      <c r="C29" s="608"/>
      <c r="D29" s="608"/>
      <c r="E29" s="608"/>
      <c r="F29" s="608"/>
      <c r="G29" s="608"/>
      <c r="H29" s="608"/>
      <c r="I29" s="608"/>
      <c r="J29" s="608"/>
      <c r="K29" s="608"/>
      <c r="L29" s="608"/>
      <c r="M29" s="608"/>
      <c r="N29" s="608"/>
      <c r="O29" s="608"/>
      <c r="P29" s="608"/>
      <c r="Q29" s="609"/>
      <c r="R29" s="610">
        <v>2181</v>
      </c>
      <c r="S29" s="611"/>
      <c r="T29" s="611"/>
      <c r="U29" s="611"/>
      <c r="V29" s="611"/>
      <c r="W29" s="611"/>
      <c r="X29" s="611"/>
      <c r="Y29" s="612"/>
      <c r="Z29" s="613">
        <v>0</v>
      </c>
      <c r="AA29" s="613"/>
      <c r="AB29" s="613"/>
      <c r="AC29" s="613"/>
      <c r="AD29" s="614" t="s">
        <v>122</v>
      </c>
      <c r="AE29" s="614"/>
      <c r="AF29" s="614"/>
      <c r="AG29" s="614"/>
      <c r="AH29" s="614"/>
      <c r="AI29" s="614"/>
      <c r="AJ29" s="614"/>
      <c r="AK29" s="614"/>
      <c r="AL29" s="615" t="s">
        <v>122</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291</v>
      </c>
      <c r="CE29" s="649"/>
      <c r="CF29" s="607" t="s">
        <v>66</v>
      </c>
      <c r="CG29" s="608"/>
      <c r="CH29" s="608"/>
      <c r="CI29" s="608"/>
      <c r="CJ29" s="608"/>
      <c r="CK29" s="608"/>
      <c r="CL29" s="608"/>
      <c r="CM29" s="608"/>
      <c r="CN29" s="608"/>
      <c r="CO29" s="608"/>
      <c r="CP29" s="608"/>
      <c r="CQ29" s="609"/>
      <c r="CR29" s="610">
        <v>361140</v>
      </c>
      <c r="CS29" s="631"/>
      <c r="CT29" s="631"/>
      <c r="CU29" s="631"/>
      <c r="CV29" s="631"/>
      <c r="CW29" s="631"/>
      <c r="CX29" s="631"/>
      <c r="CY29" s="632"/>
      <c r="CZ29" s="615">
        <v>7.2</v>
      </c>
      <c r="DA29" s="643"/>
      <c r="DB29" s="643"/>
      <c r="DC29" s="645"/>
      <c r="DD29" s="619">
        <v>341645</v>
      </c>
      <c r="DE29" s="631"/>
      <c r="DF29" s="631"/>
      <c r="DG29" s="631"/>
      <c r="DH29" s="631"/>
      <c r="DI29" s="631"/>
      <c r="DJ29" s="631"/>
      <c r="DK29" s="632"/>
      <c r="DL29" s="619">
        <v>341645</v>
      </c>
      <c r="DM29" s="631"/>
      <c r="DN29" s="631"/>
      <c r="DO29" s="631"/>
      <c r="DP29" s="631"/>
      <c r="DQ29" s="631"/>
      <c r="DR29" s="631"/>
      <c r="DS29" s="631"/>
      <c r="DT29" s="631"/>
      <c r="DU29" s="631"/>
      <c r="DV29" s="632"/>
      <c r="DW29" s="615">
        <v>16.2</v>
      </c>
      <c r="DX29" s="643"/>
      <c r="DY29" s="643"/>
      <c r="DZ29" s="643"/>
      <c r="EA29" s="643"/>
      <c r="EB29" s="643"/>
      <c r="EC29" s="644"/>
    </row>
    <row r="30" spans="2:133" ht="11.25" customHeight="1" x14ac:dyDescent="0.2">
      <c r="B30" s="607" t="s">
        <v>292</v>
      </c>
      <c r="C30" s="608"/>
      <c r="D30" s="608"/>
      <c r="E30" s="608"/>
      <c r="F30" s="608"/>
      <c r="G30" s="608"/>
      <c r="H30" s="608"/>
      <c r="I30" s="608"/>
      <c r="J30" s="608"/>
      <c r="K30" s="608"/>
      <c r="L30" s="608"/>
      <c r="M30" s="608"/>
      <c r="N30" s="608"/>
      <c r="O30" s="608"/>
      <c r="P30" s="608"/>
      <c r="Q30" s="609"/>
      <c r="R30" s="610">
        <v>1280938</v>
      </c>
      <c r="S30" s="611"/>
      <c r="T30" s="611"/>
      <c r="U30" s="611"/>
      <c r="V30" s="611"/>
      <c r="W30" s="611"/>
      <c r="X30" s="611"/>
      <c r="Y30" s="612"/>
      <c r="Z30" s="613">
        <v>23</v>
      </c>
      <c r="AA30" s="613"/>
      <c r="AB30" s="613"/>
      <c r="AC30" s="613"/>
      <c r="AD30" s="614" t="s">
        <v>122</v>
      </c>
      <c r="AE30" s="614"/>
      <c r="AF30" s="614"/>
      <c r="AG30" s="614"/>
      <c r="AH30" s="614"/>
      <c r="AI30" s="614"/>
      <c r="AJ30" s="614"/>
      <c r="AK30" s="614"/>
      <c r="AL30" s="615" t="s">
        <v>122</v>
      </c>
      <c r="AM30" s="616"/>
      <c r="AN30" s="616"/>
      <c r="AO30" s="617"/>
      <c r="AP30" s="592" t="s">
        <v>210</v>
      </c>
      <c r="AQ30" s="593"/>
      <c r="AR30" s="593"/>
      <c r="AS30" s="593"/>
      <c r="AT30" s="593"/>
      <c r="AU30" s="593"/>
      <c r="AV30" s="593"/>
      <c r="AW30" s="593"/>
      <c r="AX30" s="593"/>
      <c r="AY30" s="593"/>
      <c r="AZ30" s="593"/>
      <c r="BA30" s="593"/>
      <c r="BB30" s="593"/>
      <c r="BC30" s="593"/>
      <c r="BD30" s="593"/>
      <c r="BE30" s="593"/>
      <c r="BF30" s="594"/>
      <c r="BG30" s="592" t="s">
        <v>293</v>
      </c>
      <c r="BH30" s="646"/>
      <c r="BI30" s="646"/>
      <c r="BJ30" s="646"/>
      <c r="BK30" s="646"/>
      <c r="BL30" s="646"/>
      <c r="BM30" s="646"/>
      <c r="BN30" s="646"/>
      <c r="BO30" s="646"/>
      <c r="BP30" s="646"/>
      <c r="BQ30" s="647"/>
      <c r="BR30" s="592" t="s">
        <v>294</v>
      </c>
      <c r="BS30" s="646"/>
      <c r="BT30" s="646"/>
      <c r="BU30" s="646"/>
      <c r="BV30" s="646"/>
      <c r="BW30" s="646"/>
      <c r="BX30" s="646"/>
      <c r="BY30" s="646"/>
      <c r="BZ30" s="646"/>
      <c r="CA30" s="646"/>
      <c r="CB30" s="647"/>
      <c r="CD30" s="650"/>
      <c r="CE30" s="651"/>
      <c r="CF30" s="607" t="s">
        <v>295</v>
      </c>
      <c r="CG30" s="608"/>
      <c r="CH30" s="608"/>
      <c r="CI30" s="608"/>
      <c r="CJ30" s="608"/>
      <c r="CK30" s="608"/>
      <c r="CL30" s="608"/>
      <c r="CM30" s="608"/>
      <c r="CN30" s="608"/>
      <c r="CO30" s="608"/>
      <c r="CP30" s="608"/>
      <c r="CQ30" s="609"/>
      <c r="CR30" s="610">
        <v>346537</v>
      </c>
      <c r="CS30" s="611"/>
      <c r="CT30" s="611"/>
      <c r="CU30" s="611"/>
      <c r="CV30" s="611"/>
      <c r="CW30" s="611"/>
      <c r="CX30" s="611"/>
      <c r="CY30" s="612"/>
      <c r="CZ30" s="615">
        <v>6.9</v>
      </c>
      <c r="DA30" s="643"/>
      <c r="DB30" s="643"/>
      <c r="DC30" s="645"/>
      <c r="DD30" s="619">
        <v>328466</v>
      </c>
      <c r="DE30" s="611"/>
      <c r="DF30" s="611"/>
      <c r="DG30" s="611"/>
      <c r="DH30" s="611"/>
      <c r="DI30" s="611"/>
      <c r="DJ30" s="611"/>
      <c r="DK30" s="612"/>
      <c r="DL30" s="619">
        <v>328466</v>
      </c>
      <c r="DM30" s="611"/>
      <c r="DN30" s="611"/>
      <c r="DO30" s="611"/>
      <c r="DP30" s="611"/>
      <c r="DQ30" s="611"/>
      <c r="DR30" s="611"/>
      <c r="DS30" s="611"/>
      <c r="DT30" s="611"/>
      <c r="DU30" s="611"/>
      <c r="DV30" s="612"/>
      <c r="DW30" s="615">
        <v>15.5</v>
      </c>
      <c r="DX30" s="643"/>
      <c r="DY30" s="643"/>
      <c r="DZ30" s="643"/>
      <c r="EA30" s="643"/>
      <c r="EB30" s="643"/>
      <c r="EC30" s="644"/>
    </row>
    <row r="31" spans="2:133" ht="11.25" customHeight="1" x14ac:dyDescent="0.2">
      <c r="B31" s="623" t="s">
        <v>296</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297</v>
      </c>
      <c r="AQ31" s="659"/>
      <c r="AR31" s="659"/>
      <c r="AS31" s="659"/>
      <c r="AT31" s="664" t="s">
        <v>298</v>
      </c>
      <c r="AU31" s="200"/>
      <c r="AV31" s="200"/>
      <c r="AW31" s="200"/>
      <c r="AX31" s="596" t="s">
        <v>176</v>
      </c>
      <c r="AY31" s="597"/>
      <c r="AZ31" s="597"/>
      <c r="BA31" s="597"/>
      <c r="BB31" s="597"/>
      <c r="BC31" s="597"/>
      <c r="BD31" s="597"/>
      <c r="BE31" s="597"/>
      <c r="BF31" s="598"/>
      <c r="BG31" s="657">
        <v>99.5</v>
      </c>
      <c r="BH31" s="654"/>
      <c r="BI31" s="654"/>
      <c r="BJ31" s="654"/>
      <c r="BK31" s="654"/>
      <c r="BL31" s="654"/>
      <c r="BM31" s="605">
        <v>97.4</v>
      </c>
      <c r="BN31" s="654"/>
      <c r="BO31" s="654"/>
      <c r="BP31" s="654"/>
      <c r="BQ31" s="655"/>
      <c r="BR31" s="657">
        <v>99.6</v>
      </c>
      <c r="BS31" s="654"/>
      <c r="BT31" s="654"/>
      <c r="BU31" s="654"/>
      <c r="BV31" s="654"/>
      <c r="BW31" s="654"/>
      <c r="BX31" s="605">
        <v>97</v>
      </c>
      <c r="BY31" s="654"/>
      <c r="BZ31" s="654"/>
      <c r="CA31" s="654"/>
      <c r="CB31" s="655"/>
      <c r="CD31" s="650"/>
      <c r="CE31" s="651"/>
      <c r="CF31" s="607" t="s">
        <v>299</v>
      </c>
      <c r="CG31" s="608"/>
      <c r="CH31" s="608"/>
      <c r="CI31" s="608"/>
      <c r="CJ31" s="608"/>
      <c r="CK31" s="608"/>
      <c r="CL31" s="608"/>
      <c r="CM31" s="608"/>
      <c r="CN31" s="608"/>
      <c r="CO31" s="608"/>
      <c r="CP31" s="608"/>
      <c r="CQ31" s="609"/>
      <c r="CR31" s="610">
        <v>14603</v>
      </c>
      <c r="CS31" s="631"/>
      <c r="CT31" s="631"/>
      <c r="CU31" s="631"/>
      <c r="CV31" s="631"/>
      <c r="CW31" s="631"/>
      <c r="CX31" s="631"/>
      <c r="CY31" s="632"/>
      <c r="CZ31" s="615">
        <v>0.3</v>
      </c>
      <c r="DA31" s="643"/>
      <c r="DB31" s="643"/>
      <c r="DC31" s="645"/>
      <c r="DD31" s="619">
        <v>13179</v>
      </c>
      <c r="DE31" s="631"/>
      <c r="DF31" s="631"/>
      <c r="DG31" s="631"/>
      <c r="DH31" s="631"/>
      <c r="DI31" s="631"/>
      <c r="DJ31" s="631"/>
      <c r="DK31" s="632"/>
      <c r="DL31" s="619">
        <v>13179</v>
      </c>
      <c r="DM31" s="631"/>
      <c r="DN31" s="631"/>
      <c r="DO31" s="631"/>
      <c r="DP31" s="631"/>
      <c r="DQ31" s="631"/>
      <c r="DR31" s="631"/>
      <c r="DS31" s="631"/>
      <c r="DT31" s="631"/>
      <c r="DU31" s="631"/>
      <c r="DV31" s="632"/>
      <c r="DW31" s="615">
        <v>0.6</v>
      </c>
      <c r="DX31" s="643"/>
      <c r="DY31" s="643"/>
      <c r="DZ31" s="643"/>
      <c r="EA31" s="643"/>
      <c r="EB31" s="643"/>
      <c r="EC31" s="644"/>
    </row>
    <row r="32" spans="2:133" ht="11.25" customHeight="1" x14ac:dyDescent="0.2">
      <c r="B32" s="607" t="s">
        <v>300</v>
      </c>
      <c r="C32" s="608"/>
      <c r="D32" s="608"/>
      <c r="E32" s="608"/>
      <c r="F32" s="608"/>
      <c r="G32" s="608"/>
      <c r="H32" s="608"/>
      <c r="I32" s="608"/>
      <c r="J32" s="608"/>
      <c r="K32" s="608"/>
      <c r="L32" s="608"/>
      <c r="M32" s="608"/>
      <c r="N32" s="608"/>
      <c r="O32" s="608"/>
      <c r="P32" s="608"/>
      <c r="Q32" s="609"/>
      <c r="R32" s="610">
        <v>256189</v>
      </c>
      <c r="S32" s="611"/>
      <c r="T32" s="611"/>
      <c r="U32" s="611"/>
      <c r="V32" s="611"/>
      <c r="W32" s="611"/>
      <c r="X32" s="611"/>
      <c r="Y32" s="612"/>
      <c r="Z32" s="613">
        <v>4.5999999999999996</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301</v>
      </c>
      <c r="AX32" s="607" t="s">
        <v>302</v>
      </c>
      <c r="AY32" s="608"/>
      <c r="AZ32" s="608"/>
      <c r="BA32" s="608"/>
      <c r="BB32" s="608"/>
      <c r="BC32" s="608"/>
      <c r="BD32" s="608"/>
      <c r="BE32" s="608"/>
      <c r="BF32" s="609"/>
      <c r="BG32" s="667">
        <v>99.7</v>
      </c>
      <c r="BH32" s="631"/>
      <c r="BI32" s="631"/>
      <c r="BJ32" s="631"/>
      <c r="BK32" s="631"/>
      <c r="BL32" s="631"/>
      <c r="BM32" s="616">
        <v>99.5</v>
      </c>
      <c r="BN32" s="631"/>
      <c r="BO32" s="631"/>
      <c r="BP32" s="631"/>
      <c r="BQ32" s="656"/>
      <c r="BR32" s="667">
        <v>99.4</v>
      </c>
      <c r="BS32" s="631"/>
      <c r="BT32" s="631"/>
      <c r="BU32" s="631"/>
      <c r="BV32" s="631"/>
      <c r="BW32" s="631"/>
      <c r="BX32" s="616">
        <v>97.9</v>
      </c>
      <c r="BY32" s="631"/>
      <c r="BZ32" s="631"/>
      <c r="CA32" s="631"/>
      <c r="CB32" s="656"/>
      <c r="CD32" s="652"/>
      <c r="CE32" s="653"/>
      <c r="CF32" s="607" t="s">
        <v>303</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3"/>
      <c r="DB32" s="643"/>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3"/>
      <c r="DY32" s="643"/>
      <c r="DZ32" s="643"/>
      <c r="EA32" s="643"/>
      <c r="EB32" s="643"/>
      <c r="EC32" s="644"/>
    </row>
    <row r="33" spans="2:133" ht="11.25" customHeight="1" x14ac:dyDescent="0.2">
      <c r="B33" s="607" t="s">
        <v>304</v>
      </c>
      <c r="C33" s="608"/>
      <c r="D33" s="608"/>
      <c r="E33" s="608"/>
      <c r="F33" s="608"/>
      <c r="G33" s="608"/>
      <c r="H33" s="608"/>
      <c r="I33" s="608"/>
      <c r="J33" s="608"/>
      <c r="K33" s="608"/>
      <c r="L33" s="608"/>
      <c r="M33" s="608"/>
      <c r="N33" s="608"/>
      <c r="O33" s="608"/>
      <c r="P33" s="608"/>
      <c r="Q33" s="609"/>
      <c r="R33" s="610">
        <v>12909</v>
      </c>
      <c r="S33" s="611"/>
      <c r="T33" s="611"/>
      <c r="U33" s="611"/>
      <c r="V33" s="611"/>
      <c r="W33" s="611"/>
      <c r="X33" s="611"/>
      <c r="Y33" s="612"/>
      <c r="Z33" s="613">
        <v>0.2</v>
      </c>
      <c r="AA33" s="613"/>
      <c r="AB33" s="613"/>
      <c r="AC33" s="613"/>
      <c r="AD33" s="614" t="s">
        <v>122</v>
      </c>
      <c r="AE33" s="614"/>
      <c r="AF33" s="614"/>
      <c r="AG33" s="614"/>
      <c r="AH33" s="614"/>
      <c r="AI33" s="614"/>
      <c r="AJ33" s="614"/>
      <c r="AK33" s="614"/>
      <c r="AL33" s="615" t="s">
        <v>122</v>
      </c>
      <c r="AM33" s="616"/>
      <c r="AN33" s="616"/>
      <c r="AO33" s="617"/>
      <c r="AP33" s="662"/>
      <c r="AQ33" s="663"/>
      <c r="AR33" s="663"/>
      <c r="AS33" s="663"/>
      <c r="AT33" s="666"/>
      <c r="AU33" s="201"/>
      <c r="AV33" s="201"/>
      <c r="AW33" s="201"/>
      <c r="AX33" s="633" t="s">
        <v>305</v>
      </c>
      <c r="AY33" s="634"/>
      <c r="AZ33" s="634"/>
      <c r="BA33" s="634"/>
      <c r="BB33" s="634"/>
      <c r="BC33" s="634"/>
      <c r="BD33" s="634"/>
      <c r="BE33" s="634"/>
      <c r="BF33" s="635"/>
      <c r="BG33" s="668">
        <v>99</v>
      </c>
      <c r="BH33" s="669"/>
      <c r="BI33" s="669"/>
      <c r="BJ33" s="669"/>
      <c r="BK33" s="669"/>
      <c r="BL33" s="669"/>
      <c r="BM33" s="670">
        <v>94.5</v>
      </c>
      <c r="BN33" s="669"/>
      <c r="BO33" s="669"/>
      <c r="BP33" s="669"/>
      <c r="BQ33" s="671"/>
      <c r="BR33" s="668">
        <v>99.6</v>
      </c>
      <c r="BS33" s="669"/>
      <c r="BT33" s="669"/>
      <c r="BU33" s="669"/>
      <c r="BV33" s="669"/>
      <c r="BW33" s="669"/>
      <c r="BX33" s="670">
        <v>95</v>
      </c>
      <c r="BY33" s="669"/>
      <c r="BZ33" s="669"/>
      <c r="CA33" s="669"/>
      <c r="CB33" s="671"/>
      <c r="CD33" s="607" t="s">
        <v>306</v>
      </c>
      <c r="CE33" s="608"/>
      <c r="CF33" s="608"/>
      <c r="CG33" s="608"/>
      <c r="CH33" s="608"/>
      <c r="CI33" s="608"/>
      <c r="CJ33" s="608"/>
      <c r="CK33" s="608"/>
      <c r="CL33" s="608"/>
      <c r="CM33" s="608"/>
      <c r="CN33" s="608"/>
      <c r="CO33" s="608"/>
      <c r="CP33" s="608"/>
      <c r="CQ33" s="609"/>
      <c r="CR33" s="610">
        <v>1983609</v>
      </c>
      <c r="CS33" s="631"/>
      <c r="CT33" s="631"/>
      <c r="CU33" s="631"/>
      <c r="CV33" s="631"/>
      <c r="CW33" s="631"/>
      <c r="CX33" s="631"/>
      <c r="CY33" s="632"/>
      <c r="CZ33" s="615">
        <v>39.6</v>
      </c>
      <c r="DA33" s="643"/>
      <c r="DB33" s="643"/>
      <c r="DC33" s="645"/>
      <c r="DD33" s="619">
        <v>1509269</v>
      </c>
      <c r="DE33" s="631"/>
      <c r="DF33" s="631"/>
      <c r="DG33" s="631"/>
      <c r="DH33" s="631"/>
      <c r="DI33" s="631"/>
      <c r="DJ33" s="631"/>
      <c r="DK33" s="632"/>
      <c r="DL33" s="619">
        <v>900252</v>
      </c>
      <c r="DM33" s="631"/>
      <c r="DN33" s="631"/>
      <c r="DO33" s="631"/>
      <c r="DP33" s="631"/>
      <c r="DQ33" s="631"/>
      <c r="DR33" s="631"/>
      <c r="DS33" s="631"/>
      <c r="DT33" s="631"/>
      <c r="DU33" s="631"/>
      <c r="DV33" s="632"/>
      <c r="DW33" s="615">
        <v>42.6</v>
      </c>
      <c r="DX33" s="643"/>
      <c r="DY33" s="643"/>
      <c r="DZ33" s="643"/>
      <c r="EA33" s="643"/>
      <c r="EB33" s="643"/>
      <c r="EC33" s="644"/>
    </row>
    <row r="34" spans="2:133" ht="11.25" customHeight="1" x14ac:dyDescent="0.2">
      <c r="B34" s="607" t="s">
        <v>307</v>
      </c>
      <c r="C34" s="608"/>
      <c r="D34" s="608"/>
      <c r="E34" s="608"/>
      <c r="F34" s="608"/>
      <c r="G34" s="608"/>
      <c r="H34" s="608"/>
      <c r="I34" s="608"/>
      <c r="J34" s="608"/>
      <c r="K34" s="608"/>
      <c r="L34" s="608"/>
      <c r="M34" s="608"/>
      <c r="N34" s="608"/>
      <c r="O34" s="608"/>
      <c r="P34" s="608"/>
      <c r="Q34" s="609"/>
      <c r="R34" s="610">
        <v>173802</v>
      </c>
      <c r="S34" s="611"/>
      <c r="T34" s="611"/>
      <c r="U34" s="611"/>
      <c r="V34" s="611"/>
      <c r="W34" s="611"/>
      <c r="X34" s="611"/>
      <c r="Y34" s="612"/>
      <c r="Z34" s="613">
        <v>3.1</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308</v>
      </c>
      <c r="CE34" s="608"/>
      <c r="CF34" s="608"/>
      <c r="CG34" s="608"/>
      <c r="CH34" s="608"/>
      <c r="CI34" s="608"/>
      <c r="CJ34" s="608"/>
      <c r="CK34" s="608"/>
      <c r="CL34" s="608"/>
      <c r="CM34" s="608"/>
      <c r="CN34" s="608"/>
      <c r="CO34" s="608"/>
      <c r="CP34" s="608"/>
      <c r="CQ34" s="609"/>
      <c r="CR34" s="610">
        <v>649923</v>
      </c>
      <c r="CS34" s="611"/>
      <c r="CT34" s="611"/>
      <c r="CU34" s="611"/>
      <c r="CV34" s="611"/>
      <c r="CW34" s="611"/>
      <c r="CX34" s="611"/>
      <c r="CY34" s="612"/>
      <c r="CZ34" s="615">
        <v>13</v>
      </c>
      <c r="DA34" s="643"/>
      <c r="DB34" s="643"/>
      <c r="DC34" s="645"/>
      <c r="DD34" s="619">
        <v>467420</v>
      </c>
      <c r="DE34" s="611"/>
      <c r="DF34" s="611"/>
      <c r="DG34" s="611"/>
      <c r="DH34" s="611"/>
      <c r="DI34" s="611"/>
      <c r="DJ34" s="611"/>
      <c r="DK34" s="612"/>
      <c r="DL34" s="619">
        <v>409087</v>
      </c>
      <c r="DM34" s="611"/>
      <c r="DN34" s="611"/>
      <c r="DO34" s="611"/>
      <c r="DP34" s="611"/>
      <c r="DQ34" s="611"/>
      <c r="DR34" s="611"/>
      <c r="DS34" s="611"/>
      <c r="DT34" s="611"/>
      <c r="DU34" s="611"/>
      <c r="DV34" s="612"/>
      <c r="DW34" s="615">
        <v>19.3</v>
      </c>
      <c r="DX34" s="643"/>
      <c r="DY34" s="643"/>
      <c r="DZ34" s="643"/>
      <c r="EA34" s="643"/>
      <c r="EB34" s="643"/>
      <c r="EC34" s="644"/>
    </row>
    <row r="35" spans="2:133" ht="11.25" customHeight="1" x14ac:dyDescent="0.2">
      <c r="B35" s="607" t="s">
        <v>309</v>
      </c>
      <c r="C35" s="608"/>
      <c r="D35" s="608"/>
      <c r="E35" s="608"/>
      <c r="F35" s="608"/>
      <c r="G35" s="608"/>
      <c r="H35" s="608"/>
      <c r="I35" s="608"/>
      <c r="J35" s="608"/>
      <c r="K35" s="608"/>
      <c r="L35" s="608"/>
      <c r="M35" s="608"/>
      <c r="N35" s="608"/>
      <c r="O35" s="608"/>
      <c r="P35" s="608"/>
      <c r="Q35" s="609"/>
      <c r="R35" s="610">
        <v>314947</v>
      </c>
      <c r="S35" s="611"/>
      <c r="T35" s="611"/>
      <c r="U35" s="611"/>
      <c r="V35" s="611"/>
      <c r="W35" s="611"/>
      <c r="X35" s="611"/>
      <c r="Y35" s="612"/>
      <c r="Z35" s="613">
        <v>5.6</v>
      </c>
      <c r="AA35" s="613"/>
      <c r="AB35" s="613"/>
      <c r="AC35" s="613"/>
      <c r="AD35" s="614" t="s">
        <v>122</v>
      </c>
      <c r="AE35" s="614"/>
      <c r="AF35" s="614"/>
      <c r="AG35" s="614"/>
      <c r="AH35" s="614"/>
      <c r="AI35" s="614"/>
      <c r="AJ35" s="614"/>
      <c r="AK35" s="614"/>
      <c r="AL35" s="615" t="s">
        <v>122</v>
      </c>
      <c r="AM35" s="616"/>
      <c r="AN35" s="616"/>
      <c r="AO35" s="617"/>
      <c r="AP35" s="204"/>
      <c r="AQ35" s="592" t="s">
        <v>310</v>
      </c>
      <c r="AR35" s="593"/>
      <c r="AS35" s="593"/>
      <c r="AT35" s="593"/>
      <c r="AU35" s="593"/>
      <c r="AV35" s="593"/>
      <c r="AW35" s="593"/>
      <c r="AX35" s="593"/>
      <c r="AY35" s="593"/>
      <c r="AZ35" s="593"/>
      <c r="BA35" s="593"/>
      <c r="BB35" s="593"/>
      <c r="BC35" s="593"/>
      <c r="BD35" s="593"/>
      <c r="BE35" s="593"/>
      <c r="BF35" s="594"/>
      <c r="BG35" s="592" t="s">
        <v>311</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312</v>
      </c>
      <c r="CE35" s="608"/>
      <c r="CF35" s="608"/>
      <c r="CG35" s="608"/>
      <c r="CH35" s="608"/>
      <c r="CI35" s="608"/>
      <c r="CJ35" s="608"/>
      <c r="CK35" s="608"/>
      <c r="CL35" s="608"/>
      <c r="CM35" s="608"/>
      <c r="CN35" s="608"/>
      <c r="CO35" s="608"/>
      <c r="CP35" s="608"/>
      <c r="CQ35" s="609"/>
      <c r="CR35" s="610">
        <v>29833</v>
      </c>
      <c r="CS35" s="631"/>
      <c r="CT35" s="631"/>
      <c r="CU35" s="631"/>
      <c r="CV35" s="631"/>
      <c r="CW35" s="631"/>
      <c r="CX35" s="631"/>
      <c r="CY35" s="632"/>
      <c r="CZ35" s="615">
        <v>0.6</v>
      </c>
      <c r="DA35" s="643"/>
      <c r="DB35" s="643"/>
      <c r="DC35" s="645"/>
      <c r="DD35" s="619">
        <v>21953</v>
      </c>
      <c r="DE35" s="631"/>
      <c r="DF35" s="631"/>
      <c r="DG35" s="631"/>
      <c r="DH35" s="631"/>
      <c r="DI35" s="631"/>
      <c r="DJ35" s="631"/>
      <c r="DK35" s="632"/>
      <c r="DL35" s="619">
        <v>53</v>
      </c>
      <c r="DM35" s="631"/>
      <c r="DN35" s="631"/>
      <c r="DO35" s="631"/>
      <c r="DP35" s="631"/>
      <c r="DQ35" s="631"/>
      <c r="DR35" s="631"/>
      <c r="DS35" s="631"/>
      <c r="DT35" s="631"/>
      <c r="DU35" s="631"/>
      <c r="DV35" s="632"/>
      <c r="DW35" s="615">
        <v>0</v>
      </c>
      <c r="DX35" s="643"/>
      <c r="DY35" s="643"/>
      <c r="DZ35" s="643"/>
      <c r="EA35" s="643"/>
      <c r="EB35" s="643"/>
      <c r="EC35" s="644"/>
    </row>
    <row r="36" spans="2:133" ht="11.25" customHeight="1" x14ac:dyDescent="0.2">
      <c r="B36" s="607" t="s">
        <v>313</v>
      </c>
      <c r="C36" s="608"/>
      <c r="D36" s="608"/>
      <c r="E36" s="608"/>
      <c r="F36" s="608"/>
      <c r="G36" s="608"/>
      <c r="H36" s="608"/>
      <c r="I36" s="608"/>
      <c r="J36" s="608"/>
      <c r="K36" s="608"/>
      <c r="L36" s="608"/>
      <c r="M36" s="608"/>
      <c r="N36" s="608"/>
      <c r="O36" s="608"/>
      <c r="P36" s="608"/>
      <c r="Q36" s="609"/>
      <c r="R36" s="610">
        <v>741024</v>
      </c>
      <c r="S36" s="611"/>
      <c r="T36" s="611"/>
      <c r="U36" s="611"/>
      <c r="V36" s="611"/>
      <c r="W36" s="611"/>
      <c r="X36" s="611"/>
      <c r="Y36" s="612"/>
      <c r="Z36" s="613">
        <v>13.3</v>
      </c>
      <c r="AA36" s="613"/>
      <c r="AB36" s="613"/>
      <c r="AC36" s="613"/>
      <c r="AD36" s="614" t="s">
        <v>122</v>
      </c>
      <c r="AE36" s="614"/>
      <c r="AF36" s="614"/>
      <c r="AG36" s="614"/>
      <c r="AH36" s="614"/>
      <c r="AI36" s="614"/>
      <c r="AJ36" s="614"/>
      <c r="AK36" s="614"/>
      <c r="AL36" s="615" t="s">
        <v>122</v>
      </c>
      <c r="AM36" s="616"/>
      <c r="AN36" s="616"/>
      <c r="AO36" s="617"/>
      <c r="AP36" s="204"/>
      <c r="AQ36" s="676" t="s">
        <v>314</v>
      </c>
      <c r="AR36" s="677"/>
      <c r="AS36" s="677"/>
      <c r="AT36" s="677"/>
      <c r="AU36" s="677"/>
      <c r="AV36" s="677"/>
      <c r="AW36" s="677"/>
      <c r="AX36" s="677"/>
      <c r="AY36" s="678"/>
      <c r="AZ36" s="599">
        <v>309891</v>
      </c>
      <c r="BA36" s="600"/>
      <c r="BB36" s="600"/>
      <c r="BC36" s="600"/>
      <c r="BD36" s="600"/>
      <c r="BE36" s="600"/>
      <c r="BF36" s="672"/>
      <c r="BG36" s="596" t="s">
        <v>315</v>
      </c>
      <c r="BH36" s="597"/>
      <c r="BI36" s="597"/>
      <c r="BJ36" s="597"/>
      <c r="BK36" s="597"/>
      <c r="BL36" s="597"/>
      <c r="BM36" s="597"/>
      <c r="BN36" s="597"/>
      <c r="BO36" s="597"/>
      <c r="BP36" s="597"/>
      <c r="BQ36" s="597"/>
      <c r="BR36" s="597"/>
      <c r="BS36" s="597"/>
      <c r="BT36" s="597"/>
      <c r="BU36" s="598"/>
      <c r="BV36" s="599">
        <v>15908</v>
      </c>
      <c r="BW36" s="600"/>
      <c r="BX36" s="600"/>
      <c r="BY36" s="600"/>
      <c r="BZ36" s="600"/>
      <c r="CA36" s="600"/>
      <c r="CB36" s="672"/>
      <c r="CD36" s="607" t="s">
        <v>316</v>
      </c>
      <c r="CE36" s="608"/>
      <c r="CF36" s="608"/>
      <c r="CG36" s="608"/>
      <c r="CH36" s="608"/>
      <c r="CI36" s="608"/>
      <c r="CJ36" s="608"/>
      <c r="CK36" s="608"/>
      <c r="CL36" s="608"/>
      <c r="CM36" s="608"/>
      <c r="CN36" s="608"/>
      <c r="CO36" s="608"/>
      <c r="CP36" s="608"/>
      <c r="CQ36" s="609"/>
      <c r="CR36" s="610">
        <v>658896</v>
      </c>
      <c r="CS36" s="611"/>
      <c r="CT36" s="611"/>
      <c r="CU36" s="611"/>
      <c r="CV36" s="611"/>
      <c r="CW36" s="611"/>
      <c r="CX36" s="611"/>
      <c r="CY36" s="612"/>
      <c r="CZ36" s="615">
        <v>13.1</v>
      </c>
      <c r="DA36" s="643"/>
      <c r="DB36" s="643"/>
      <c r="DC36" s="645"/>
      <c r="DD36" s="619">
        <v>582763</v>
      </c>
      <c r="DE36" s="611"/>
      <c r="DF36" s="611"/>
      <c r="DG36" s="611"/>
      <c r="DH36" s="611"/>
      <c r="DI36" s="611"/>
      <c r="DJ36" s="611"/>
      <c r="DK36" s="612"/>
      <c r="DL36" s="619">
        <v>357731</v>
      </c>
      <c r="DM36" s="611"/>
      <c r="DN36" s="611"/>
      <c r="DO36" s="611"/>
      <c r="DP36" s="611"/>
      <c r="DQ36" s="611"/>
      <c r="DR36" s="611"/>
      <c r="DS36" s="611"/>
      <c r="DT36" s="611"/>
      <c r="DU36" s="611"/>
      <c r="DV36" s="612"/>
      <c r="DW36" s="615">
        <v>16.899999999999999</v>
      </c>
      <c r="DX36" s="643"/>
      <c r="DY36" s="643"/>
      <c r="DZ36" s="643"/>
      <c r="EA36" s="643"/>
      <c r="EB36" s="643"/>
      <c r="EC36" s="644"/>
    </row>
    <row r="37" spans="2:133" ht="11.25" customHeight="1" x14ac:dyDescent="0.2">
      <c r="B37" s="607" t="s">
        <v>317</v>
      </c>
      <c r="C37" s="608"/>
      <c r="D37" s="608"/>
      <c r="E37" s="608"/>
      <c r="F37" s="608"/>
      <c r="G37" s="608"/>
      <c r="H37" s="608"/>
      <c r="I37" s="608"/>
      <c r="J37" s="608"/>
      <c r="K37" s="608"/>
      <c r="L37" s="608"/>
      <c r="M37" s="608"/>
      <c r="N37" s="608"/>
      <c r="O37" s="608"/>
      <c r="P37" s="608"/>
      <c r="Q37" s="609"/>
      <c r="R37" s="610">
        <v>85770</v>
      </c>
      <c r="S37" s="611"/>
      <c r="T37" s="611"/>
      <c r="U37" s="611"/>
      <c r="V37" s="611"/>
      <c r="W37" s="611"/>
      <c r="X37" s="611"/>
      <c r="Y37" s="612"/>
      <c r="Z37" s="613">
        <v>1.5</v>
      </c>
      <c r="AA37" s="613"/>
      <c r="AB37" s="613"/>
      <c r="AC37" s="613"/>
      <c r="AD37" s="614">
        <v>603</v>
      </c>
      <c r="AE37" s="614"/>
      <c r="AF37" s="614"/>
      <c r="AG37" s="614"/>
      <c r="AH37" s="614"/>
      <c r="AI37" s="614"/>
      <c r="AJ37" s="614"/>
      <c r="AK37" s="614"/>
      <c r="AL37" s="615">
        <v>0</v>
      </c>
      <c r="AM37" s="616"/>
      <c r="AN37" s="616"/>
      <c r="AO37" s="617"/>
      <c r="AQ37" s="673" t="s">
        <v>318</v>
      </c>
      <c r="AR37" s="674"/>
      <c r="AS37" s="674"/>
      <c r="AT37" s="674"/>
      <c r="AU37" s="674"/>
      <c r="AV37" s="674"/>
      <c r="AW37" s="674"/>
      <c r="AX37" s="674"/>
      <c r="AY37" s="675"/>
      <c r="AZ37" s="610">
        <v>79700</v>
      </c>
      <c r="BA37" s="611"/>
      <c r="BB37" s="611"/>
      <c r="BC37" s="611"/>
      <c r="BD37" s="631"/>
      <c r="BE37" s="631"/>
      <c r="BF37" s="656"/>
      <c r="BG37" s="607" t="s">
        <v>319</v>
      </c>
      <c r="BH37" s="608"/>
      <c r="BI37" s="608"/>
      <c r="BJ37" s="608"/>
      <c r="BK37" s="608"/>
      <c r="BL37" s="608"/>
      <c r="BM37" s="608"/>
      <c r="BN37" s="608"/>
      <c r="BO37" s="608"/>
      <c r="BP37" s="608"/>
      <c r="BQ37" s="608"/>
      <c r="BR37" s="608"/>
      <c r="BS37" s="608"/>
      <c r="BT37" s="608"/>
      <c r="BU37" s="609"/>
      <c r="BV37" s="610">
        <v>9360</v>
      </c>
      <c r="BW37" s="611"/>
      <c r="BX37" s="611"/>
      <c r="BY37" s="611"/>
      <c r="BZ37" s="611"/>
      <c r="CA37" s="611"/>
      <c r="CB37" s="620"/>
      <c r="CD37" s="607" t="s">
        <v>320</v>
      </c>
      <c r="CE37" s="608"/>
      <c r="CF37" s="608"/>
      <c r="CG37" s="608"/>
      <c r="CH37" s="608"/>
      <c r="CI37" s="608"/>
      <c r="CJ37" s="608"/>
      <c r="CK37" s="608"/>
      <c r="CL37" s="608"/>
      <c r="CM37" s="608"/>
      <c r="CN37" s="608"/>
      <c r="CO37" s="608"/>
      <c r="CP37" s="608"/>
      <c r="CQ37" s="609"/>
      <c r="CR37" s="610">
        <v>164623</v>
      </c>
      <c r="CS37" s="631"/>
      <c r="CT37" s="631"/>
      <c r="CU37" s="631"/>
      <c r="CV37" s="631"/>
      <c r="CW37" s="631"/>
      <c r="CX37" s="631"/>
      <c r="CY37" s="632"/>
      <c r="CZ37" s="615">
        <v>3.3</v>
      </c>
      <c r="DA37" s="643"/>
      <c r="DB37" s="643"/>
      <c r="DC37" s="645"/>
      <c r="DD37" s="619">
        <v>164623</v>
      </c>
      <c r="DE37" s="631"/>
      <c r="DF37" s="631"/>
      <c r="DG37" s="631"/>
      <c r="DH37" s="631"/>
      <c r="DI37" s="631"/>
      <c r="DJ37" s="631"/>
      <c r="DK37" s="632"/>
      <c r="DL37" s="619">
        <v>155902</v>
      </c>
      <c r="DM37" s="631"/>
      <c r="DN37" s="631"/>
      <c r="DO37" s="631"/>
      <c r="DP37" s="631"/>
      <c r="DQ37" s="631"/>
      <c r="DR37" s="631"/>
      <c r="DS37" s="631"/>
      <c r="DT37" s="631"/>
      <c r="DU37" s="631"/>
      <c r="DV37" s="632"/>
      <c r="DW37" s="615">
        <v>7.4</v>
      </c>
      <c r="DX37" s="643"/>
      <c r="DY37" s="643"/>
      <c r="DZ37" s="643"/>
      <c r="EA37" s="643"/>
      <c r="EB37" s="643"/>
      <c r="EC37" s="644"/>
    </row>
    <row r="38" spans="2:133" ht="11.25" customHeight="1" x14ac:dyDescent="0.2">
      <c r="B38" s="607" t="s">
        <v>321</v>
      </c>
      <c r="C38" s="608"/>
      <c r="D38" s="608"/>
      <c r="E38" s="608"/>
      <c r="F38" s="608"/>
      <c r="G38" s="608"/>
      <c r="H38" s="608"/>
      <c r="I38" s="608"/>
      <c r="J38" s="608"/>
      <c r="K38" s="608"/>
      <c r="L38" s="608"/>
      <c r="M38" s="608"/>
      <c r="N38" s="608"/>
      <c r="O38" s="608"/>
      <c r="P38" s="608"/>
      <c r="Q38" s="609"/>
      <c r="R38" s="610">
        <v>383600</v>
      </c>
      <c r="S38" s="611"/>
      <c r="T38" s="611"/>
      <c r="U38" s="611"/>
      <c r="V38" s="611"/>
      <c r="W38" s="611"/>
      <c r="X38" s="611"/>
      <c r="Y38" s="612"/>
      <c r="Z38" s="613">
        <v>6.9</v>
      </c>
      <c r="AA38" s="613"/>
      <c r="AB38" s="613"/>
      <c r="AC38" s="613"/>
      <c r="AD38" s="614" t="s">
        <v>122</v>
      </c>
      <c r="AE38" s="614"/>
      <c r="AF38" s="614"/>
      <c r="AG38" s="614"/>
      <c r="AH38" s="614"/>
      <c r="AI38" s="614"/>
      <c r="AJ38" s="614"/>
      <c r="AK38" s="614"/>
      <c r="AL38" s="615" t="s">
        <v>122</v>
      </c>
      <c r="AM38" s="616"/>
      <c r="AN38" s="616"/>
      <c r="AO38" s="617"/>
      <c r="AQ38" s="673" t="s">
        <v>322</v>
      </c>
      <c r="AR38" s="674"/>
      <c r="AS38" s="674"/>
      <c r="AT38" s="674"/>
      <c r="AU38" s="674"/>
      <c r="AV38" s="674"/>
      <c r="AW38" s="674"/>
      <c r="AX38" s="674"/>
      <c r="AY38" s="675"/>
      <c r="AZ38" s="610">
        <v>60000</v>
      </c>
      <c r="BA38" s="611"/>
      <c r="BB38" s="611"/>
      <c r="BC38" s="611"/>
      <c r="BD38" s="631"/>
      <c r="BE38" s="631"/>
      <c r="BF38" s="656"/>
      <c r="BG38" s="607" t="s">
        <v>323</v>
      </c>
      <c r="BH38" s="608"/>
      <c r="BI38" s="608"/>
      <c r="BJ38" s="608"/>
      <c r="BK38" s="608"/>
      <c r="BL38" s="608"/>
      <c r="BM38" s="608"/>
      <c r="BN38" s="608"/>
      <c r="BO38" s="608"/>
      <c r="BP38" s="608"/>
      <c r="BQ38" s="608"/>
      <c r="BR38" s="608"/>
      <c r="BS38" s="608"/>
      <c r="BT38" s="608"/>
      <c r="BU38" s="609"/>
      <c r="BV38" s="610">
        <v>413</v>
      </c>
      <c r="BW38" s="611"/>
      <c r="BX38" s="611"/>
      <c r="BY38" s="611"/>
      <c r="BZ38" s="611"/>
      <c r="CA38" s="611"/>
      <c r="CB38" s="620"/>
      <c r="CD38" s="607" t="s">
        <v>324</v>
      </c>
      <c r="CE38" s="608"/>
      <c r="CF38" s="608"/>
      <c r="CG38" s="608"/>
      <c r="CH38" s="608"/>
      <c r="CI38" s="608"/>
      <c r="CJ38" s="608"/>
      <c r="CK38" s="608"/>
      <c r="CL38" s="608"/>
      <c r="CM38" s="608"/>
      <c r="CN38" s="608"/>
      <c r="CO38" s="608"/>
      <c r="CP38" s="608"/>
      <c r="CQ38" s="609"/>
      <c r="CR38" s="610">
        <v>170191</v>
      </c>
      <c r="CS38" s="611"/>
      <c r="CT38" s="611"/>
      <c r="CU38" s="611"/>
      <c r="CV38" s="611"/>
      <c r="CW38" s="611"/>
      <c r="CX38" s="611"/>
      <c r="CY38" s="612"/>
      <c r="CZ38" s="615">
        <v>3.4</v>
      </c>
      <c r="DA38" s="643"/>
      <c r="DB38" s="643"/>
      <c r="DC38" s="645"/>
      <c r="DD38" s="619">
        <v>140596</v>
      </c>
      <c r="DE38" s="611"/>
      <c r="DF38" s="611"/>
      <c r="DG38" s="611"/>
      <c r="DH38" s="611"/>
      <c r="DI38" s="611"/>
      <c r="DJ38" s="611"/>
      <c r="DK38" s="612"/>
      <c r="DL38" s="619">
        <v>133381</v>
      </c>
      <c r="DM38" s="611"/>
      <c r="DN38" s="611"/>
      <c r="DO38" s="611"/>
      <c r="DP38" s="611"/>
      <c r="DQ38" s="611"/>
      <c r="DR38" s="611"/>
      <c r="DS38" s="611"/>
      <c r="DT38" s="611"/>
      <c r="DU38" s="611"/>
      <c r="DV38" s="612"/>
      <c r="DW38" s="615">
        <v>6.3</v>
      </c>
      <c r="DX38" s="643"/>
      <c r="DY38" s="643"/>
      <c r="DZ38" s="643"/>
      <c r="EA38" s="643"/>
      <c r="EB38" s="643"/>
      <c r="EC38" s="644"/>
    </row>
    <row r="39" spans="2:133" ht="11.25" customHeight="1" x14ac:dyDescent="0.2">
      <c r="B39" s="607" t="s">
        <v>325</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326</v>
      </c>
      <c r="AR39" s="674"/>
      <c r="AS39" s="674"/>
      <c r="AT39" s="674"/>
      <c r="AU39" s="674"/>
      <c r="AV39" s="674"/>
      <c r="AW39" s="674"/>
      <c r="AX39" s="674"/>
      <c r="AY39" s="675"/>
      <c r="AZ39" s="610" t="s">
        <v>122</v>
      </c>
      <c r="BA39" s="611"/>
      <c r="BB39" s="611"/>
      <c r="BC39" s="611"/>
      <c r="BD39" s="631"/>
      <c r="BE39" s="631"/>
      <c r="BF39" s="656"/>
      <c r="BG39" s="607" t="s">
        <v>327</v>
      </c>
      <c r="BH39" s="608"/>
      <c r="BI39" s="608"/>
      <c r="BJ39" s="608"/>
      <c r="BK39" s="608"/>
      <c r="BL39" s="608"/>
      <c r="BM39" s="608"/>
      <c r="BN39" s="608"/>
      <c r="BO39" s="608"/>
      <c r="BP39" s="608"/>
      <c r="BQ39" s="608"/>
      <c r="BR39" s="608"/>
      <c r="BS39" s="608"/>
      <c r="BT39" s="608"/>
      <c r="BU39" s="609"/>
      <c r="BV39" s="610">
        <v>614</v>
      </c>
      <c r="BW39" s="611"/>
      <c r="BX39" s="611"/>
      <c r="BY39" s="611"/>
      <c r="BZ39" s="611"/>
      <c r="CA39" s="611"/>
      <c r="CB39" s="620"/>
      <c r="CD39" s="607" t="s">
        <v>328</v>
      </c>
      <c r="CE39" s="608"/>
      <c r="CF39" s="608"/>
      <c r="CG39" s="608"/>
      <c r="CH39" s="608"/>
      <c r="CI39" s="608"/>
      <c r="CJ39" s="608"/>
      <c r="CK39" s="608"/>
      <c r="CL39" s="608"/>
      <c r="CM39" s="608"/>
      <c r="CN39" s="608"/>
      <c r="CO39" s="608"/>
      <c r="CP39" s="608"/>
      <c r="CQ39" s="609"/>
      <c r="CR39" s="610">
        <v>469766</v>
      </c>
      <c r="CS39" s="631"/>
      <c r="CT39" s="631"/>
      <c r="CU39" s="631"/>
      <c r="CV39" s="631"/>
      <c r="CW39" s="631"/>
      <c r="CX39" s="631"/>
      <c r="CY39" s="632"/>
      <c r="CZ39" s="615">
        <v>9.4</v>
      </c>
      <c r="DA39" s="643"/>
      <c r="DB39" s="643"/>
      <c r="DC39" s="645"/>
      <c r="DD39" s="619">
        <v>296537</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2">
      <c r="B40" s="607" t="s">
        <v>329</v>
      </c>
      <c r="C40" s="608"/>
      <c r="D40" s="608"/>
      <c r="E40" s="608"/>
      <c r="F40" s="608"/>
      <c r="G40" s="608"/>
      <c r="H40" s="608"/>
      <c r="I40" s="608"/>
      <c r="J40" s="608"/>
      <c r="K40" s="608"/>
      <c r="L40" s="608"/>
      <c r="M40" s="608"/>
      <c r="N40" s="608"/>
      <c r="O40" s="608"/>
      <c r="P40" s="608"/>
      <c r="Q40" s="609"/>
      <c r="R40" s="610">
        <v>3500</v>
      </c>
      <c r="S40" s="611"/>
      <c r="T40" s="611"/>
      <c r="U40" s="611"/>
      <c r="V40" s="611"/>
      <c r="W40" s="611"/>
      <c r="X40" s="611"/>
      <c r="Y40" s="612"/>
      <c r="Z40" s="613">
        <v>0.1</v>
      </c>
      <c r="AA40" s="613"/>
      <c r="AB40" s="613"/>
      <c r="AC40" s="613"/>
      <c r="AD40" s="614" t="s">
        <v>122</v>
      </c>
      <c r="AE40" s="614"/>
      <c r="AF40" s="614"/>
      <c r="AG40" s="614"/>
      <c r="AH40" s="614"/>
      <c r="AI40" s="614"/>
      <c r="AJ40" s="614"/>
      <c r="AK40" s="614"/>
      <c r="AL40" s="615" t="s">
        <v>122</v>
      </c>
      <c r="AM40" s="616"/>
      <c r="AN40" s="616"/>
      <c r="AO40" s="617"/>
      <c r="AQ40" s="673" t="s">
        <v>330</v>
      </c>
      <c r="AR40" s="674"/>
      <c r="AS40" s="674"/>
      <c r="AT40" s="674"/>
      <c r="AU40" s="674"/>
      <c r="AV40" s="674"/>
      <c r="AW40" s="674"/>
      <c r="AX40" s="674"/>
      <c r="AY40" s="675"/>
      <c r="AZ40" s="610" t="s">
        <v>122</v>
      </c>
      <c r="BA40" s="611"/>
      <c r="BB40" s="611"/>
      <c r="BC40" s="611"/>
      <c r="BD40" s="631"/>
      <c r="BE40" s="631"/>
      <c r="BF40" s="656"/>
      <c r="BG40" s="660" t="s">
        <v>331</v>
      </c>
      <c r="BH40" s="661"/>
      <c r="BI40" s="661"/>
      <c r="BJ40" s="661"/>
      <c r="BK40" s="661"/>
      <c r="BL40" s="205"/>
      <c r="BM40" s="608" t="s">
        <v>332</v>
      </c>
      <c r="BN40" s="608"/>
      <c r="BO40" s="608"/>
      <c r="BP40" s="608"/>
      <c r="BQ40" s="608"/>
      <c r="BR40" s="608"/>
      <c r="BS40" s="608"/>
      <c r="BT40" s="608"/>
      <c r="BU40" s="609"/>
      <c r="BV40" s="610">
        <v>83</v>
      </c>
      <c r="BW40" s="611"/>
      <c r="BX40" s="611"/>
      <c r="BY40" s="611"/>
      <c r="BZ40" s="611"/>
      <c r="CA40" s="611"/>
      <c r="CB40" s="620"/>
      <c r="CD40" s="607" t="s">
        <v>333</v>
      </c>
      <c r="CE40" s="608"/>
      <c r="CF40" s="608"/>
      <c r="CG40" s="608"/>
      <c r="CH40" s="608"/>
      <c r="CI40" s="608"/>
      <c r="CJ40" s="608"/>
      <c r="CK40" s="608"/>
      <c r="CL40" s="608"/>
      <c r="CM40" s="608"/>
      <c r="CN40" s="608"/>
      <c r="CO40" s="608"/>
      <c r="CP40" s="608"/>
      <c r="CQ40" s="609"/>
      <c r="CR40" s="610">
        <v>5000</v>
      </c>
      <c r="CS40" s="611"/>
      <c r="CT40" s="611"/>
      <c r="CU40" s="611"/>
      <c r="CV40" s="611"/>
      <c r="CW40" s="611"/>
      <c r="CX40" s="611"/>
      <c r="CY40" s="612"/>
      <c r="CZ40" s="615">
        <v>0.1</v>
      </c>
      <c r="DA40" s="643"/>
      <c r="DB40" s="643"/>
      <c r="DC40" s="645"/>
      <c r="DD40" s="619" t="s">
        <v>122</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3"/>
      <c r="DY40" s="643"/>
      <c r="DZ40" s="643"/>
      <c r="EA40" s="643"/>
      <c r="EB40" s="643"/>
      <c r="EC40" s="644"/>
    </row>
    <row r="41" spans="2:133" ht="11.25" customHeight="1" x14ac:dyDescent="0.2">
      <c r="B41" s="633" t="s">
        <v>334</v>
      </c>
      <c r="C41" s="634"/>
      <c r="D41" s="634"/>
      <c r="E41" s="634"/>
      <c r="F41" s="634"/>
      <c r="G41" s="634"/>
      <c r="H41" s="634"/>
      <c r="I41" s="634"/>
      <c r="J41" s="634"/>
      <c r="K41" s="634"/>
      <c r="L41" s="634"/>
      <c r="M41" s="634"/>
      <c r="N41" s="634"/>
      <c r="O41" s="634"/>
      <c r="P41" s="634"/>
      <c r="Q41" s="635"/>
      <c r="R41" s="682">
        <v>5575400</v>
      </c>
      <c r="S41" s="683"/>
      <c r="T41" s="683"/>
      <c r="U41" s="683"/>
      <c r="V41" s="683"/>
      <c r="W41" s="683"/>
      <c r="X41" s="683"/>
      <c r="Y41" s="687"/>
      <c r="Z41" s="688">
        <v>100</v>
      </c>
      <c r="AA41" s="688"/>
      <c r="AB41" s="688"/>
      <c r="AC41" s="688"/>
      <c r="AD41" s="689">
        <v>2111723</v>
      </c>
      <c r="AE41" s="689"/>
      <c r="AF41" s="689"/>
      <c r="AG41" s="689"/>
      <c r="AH41" s="689"/>
      <c r="AI41" s="689"/>
      <c r="AJ41" s="689"/>
      <c r="AK41" s="689"/>
      <c r="AL41" s="690">
        <v>100</v>
      </c>
      <c r="AM41" s="670"/>
      <c r="AN41" s="670"/>
      <c r="AO41" s="691"/>
      <c r="AQ41" s="673" t="s">
        <v>335</v>
      </c>
      <c r="AR41" s="674"/>
      <c r="AS41" s="674"/>
      <c r="AT41" s="674"/>
      <c r="AU41" s="674"/>
      <c r="AV41" s="674"/>
      <c r="AW41" s="674"/>
      <c r="AX41" s="674"/>
      <c r="AY41" s="675"/>
      <c r="AZ41" s="610">
        <v>25819</v>
      </c>
      <c r="BA41" s="611"/>
      <c r="BB41" s="611"/>
      <c r="BC41" s="611"/>
      <c r="BD41" s="631"/>
      <c r="BE41" s="631"/>
      <c r="BF41" s="656"/>
      <c r="BG41" s="660"/>
      <c r="BH41" s="661"/>
      <c r="BI41" s="661"/>
      <c r="BJ41" s="661"/>
      <c r="BK41" s="661"/>
      <c r="BL41" s="205"/>
      <c r="BM41" s="608" t="s">
        <v>336</v>
      </c>
      <c r="BN41" s="608"/>
      <c r="BO41" s="608"/>
      <c r="BP41" s="608"/>
      <c r="BQ41" s="608"/>
      <c r="BR41" s="608"/>
      <c r="BS41" s="608"/>
      <c r="BT41" s="608"/>
      <c r="BU41" s="609"/>
      <c r="BV41" s="610">
        <v>4</v>
      </c>
      <c r="BW41" s="611"/>
      <c r="BX41" s="611"/>
      <c r="BY41" s="611"/>
      <c r="BZ41" s="611"/>
      <c r="CA41" s="611"/>
      <c r="CB41" s="620"/>
      <c r="CD41" s="607" t="s">
        <v>337</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338</v>
      </c>
      <c r="AR42" s="680"/>
      <c r="AS42" s="680"/>
      <c r="AT42" s="680"/>
      <c r="AU42" s="680"/>
      <c r="AV42" s="680"/>
      <c r="AW42" s="680"/>
      <c r="AX42" s="680"/>
      <c r="AY42" s="681"/>
      <c r="AZ42" s="682">
        <v>144372</v>
      </c>
      <c r="BA42" s="683"/>
      <c r="BB42" s="683"/>
      <c r="BC42" s="683"/>
      <c r="BD42" s="669"/>
      <c r="BE42" s="669"/>
      <c r="BF42" s="671"/>
      <c r="BG42" s="662"/>
      <c r="BH42" s="663"/>
      <c r="BI42" s="663"/>
      <c r="BJ42" s="663"/>
      <c r="BK42" s="663"/>
      <c r="BL42" s="206"/>
      <c r="BM42" s="634" t="s">
        <v>339</v>
      </c>
      <c r="BN42" s="634"/>
      <c r="BO42" s="634"/>
      <c r="BP42" s="634"/>
      <c r="BQ42" s="634"/>
      <c r="BR42" s="634"/>
      <c r="BS42" s="634"/>
      <c r="BT42" s="634"/>
      <c r="BU42" s="635"/>
      <c r="BV42" s="682">
        <v>457</v>
      </c>
      <c r="BW42" s="683"/>
      <c r="BX42" s="683"/>
      <c r="BY42" s="683"/>
      <c r="BZ42" s="683"/>
      <c r="CA42" s="683"/>
      <c r="CB42" s="692"/>
      <c r="CD42" s="607" t="s">
        <v>340</v>
      </c>
      <c r="CE42" s="608"/>
      <c r="CF42" s="608"/>
      <c r="CG42" s="608"/>
      <c r="CH42" s="608"/>
      <c r="CI42" s="608"/>
      <c r="CJ42" s="608"/>
      <c r="CK42" s="608"/>
      <c r="CL42" s="608"/>
      <c r="CM42" s="608"/>
      <c r="CN42" s="608"/>
      <c r="CO42" s="608"/>
      <c r="CP42" s="608"/>
      <c r="CQ42" s="609"/>
      <c r="CR42" s="610">
        <v>1470932</v>
      </c>
      <c r="CS42" s="631"/>
      <c r="CT42" s="631"/>
      <c r="CU42" s="631"/>
      <c r="CV42" s="631"/>
      <c r="CW42" s="631"/>
      <c r="CX42" s="631"/>
      <c r="CY42" s="632"/>
      <c r="CZ42" s="615">
        <v>29.3</v>
      </c>
      <c r="DA42" s="643"/>
      <c r="DB42" s="643"/>
      <c r="DC42" s="645"/>
      <c r="DD42" s="619">
        <v>429107</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341</v>
      </c>
      <c r="CD43" s="607" t="s">
        <v>342</v>
      </c>
      <c r="CE43" s="608"/>
      <c r="CF43" s="608"/>
      <c r="CG43" s="608"/>
      <c r="CH43" s="608"/>
      <c r="CI43" s="608"/>
      <c r="CJ43" s="608"/>
      <c r="CK43" s="608"/>
      <c r="CL43" s="608"/>
      <c r="CM43" s="608"/>
      <c r="CN43" s="608"/>
      <c r="CO43" s="608"/>
      <c r="CP43" s="608"/>
      <c r="CQ43" s="609"/>
      <c r="CR43" s="610" t="s">
        <v>122</v>
      </c>
      <c r="CS43" s="631"/>
      <c r="CT43" s="631"/>
      <c r="CU43" s="631"/>
      <c r="CV43" s="631"/>
      <c r="CW43" s="631"/>
      <c r="CX43" s="631"/>
      <c r="CY43" s="632"/>
      <c r="CZ43" s="615" t="s">
        <v>122</v>
      </c>
      <c r="DA43" s="643"/>
      <c r="DB43" s="643"/>
      <c r="DC43" s="645"/>
      <c r="DD43" s="619" t="s">
        <v>122</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343</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291</v>
      </c>
      <c r="CE44" s="649"/>
      <c r="CF44" s="607" t="s">
        <v>344</v>
      </c>
      <c r="CG44" s="608"/>
      <c r="CH44" s="608"/>
      <c r="CI44" s="608"/>
      <c r="CJ44" s="608"/>
      <c r="CK44" s="608"/>
      <c r="CL44" s="608"/>
      <c r="CM44" s="608"/>
      <c r="CN44" s="608"/>
      <c r="CO44" s="608"/>
      <c r="CP44" s="608"/>
      <c r="CQ44" s="609"/>
      <c r="CR44" s="610">
        <v>612953</v>
      </c>
      <c r="CS44" s="611"/>
      <c r="CT44" s="611"/>
      <c r="CU44" s="611"/>
      <c r="CV44" s="611"/>
      <c r="CW44" s="611"/>
      <c r="CX44" s="611"/>
      <c r="CY44" s="612"/>
      <c r="CZ44" s="615">
        <v>12.2</v>
      </c>
      <c r="DA44" s="616"/>
      <c r="DB44" s="616"/>
      <c r="DC44" s="622"/>
      <c r="DD44" s="619">
        <v>96725</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345</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346</v>
      </c>
      <c r="CG45" s="608"/>
      <c r="CH45" s="608"/>
      <c r="CI45" s="608"/>
      <c r="CJ45" s="608"/>
      <c r="CK45" s="608"/>
      <c r="CL45" s="608"/>
      <c r="CM45" s="608"/>
      <c r="CN45" s="608"/>
      <c r="CO45" s="608"/>
      <c r="CP45" s="608"/>
      <c r="CQ45" s="609"/>
      <c r="CR45" s="610">
        <v>220179</v>
      </c>
      <c r="CS45" s="631"/>
      <c r="CT45" s="631"/>
      <c r="CU45" s="631"/>
      <c r="CV45" s="631"/>
      <c r="CW45" s="631"/>
      <c r="CX45" s="631"/>
      <c r="CY45" s="632"/>
      <c r="CZ45" s="615">
        <v>4.4000000000000004</v>
      </c>
      <c r="DA45" s="643"/>
      <c r="DB45" s="643"/>
      <c r="DC45" s="645"/>
      <c r="DD45" s="619">
        <v>16052</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347</v>
      </c>
      <c r="CG46" s="608"/>
      <c r="CH46" s="608"/>
      <c r="CI46" s="608"/>
      <c r="CJ46" s="608"/>
      <c r="CK46" s="608"/>
      <c r="CL46" s="608"/>
      <c r="CM46" s="608"/>
      <c r="CN46" s="608"/>
      <c r="CO46" s="608"/>
      <c r="CP46" s="608"/>
      <c r="CQ46" s="609"/>
      <c r="CR46" s="610">
        <v>298907</v>
      </c>
      <c r="CS46" s="611"/>
      <c r="CT46" s="611"/>
      <c r="CU46" s="611"/>
      <c r="CV46" s="611"/>
      <c r="CW46" s="611"/>
      <c r="CX46" s="611"/>
      <c r="CY46" s="612"/>
      <c r="CZ46" s="615">
        <v>6</v>
      </c>
      <c r="DA46" s="616"/>
      <c r="DB46" s="616"/>
      <c r="DC46" s="622"/>
      <c r="DD46" s="619">
        <v>71425</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348</v>
      </c>
      <c r="CG47" s="608"/>
      <c r="CH47" s="608"/>
      <c r="CI47" s="608"/>
      <c r="CJ47" s="608"/>
      <c r="CK47" s="608"/>
      <c r="CL47" s="608"/>
      <c r="CM47" s="608"/>
      <c r="CN47" s="608"/>
      <c r="CO47" s="608"/>
      <c r="CP47" s="608"/>
      <c r="CQ47" s="609"/>
      <c r="CR47" s="610">
        <v>857979</v>
      </c>
      <c r="CS47" s="631"/>
      <c r="CT47" s="631"/>
      <c r="CU47" s="631"/>
      <c r="CV47" s="631"/>
      <c r="CW47" s="631"/>
      <c r="CX47" s="631"/>
      <c r="CY47" s="632"/>
      <c r="CZ47" s="615">
        <v>17.100000000000001</v>
      </c>
      <c r="DA47" s="643"/>
      <c r="DB47" s="643"/>
      <c r="DC47" s="645"/>
      <c r="DD47" s="619">
        <v>332382</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2"/>
      <c r="CE48" s="653"/>
      <c r="CF48" s="607" t="s">
        <v>349</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3" t="s">
        <v>350</v>
      </c>
      <c r="CE49" s="634"/>
      <c r="CF49" s="634"/>
      <c r="CG49" s="634"/>
      <c r="CH49" s="634"/>
      <c r="CI49" s="634"/>
      <c r="CJ49" s="634"/>
      <c r="CK49" s="634"/>
      <c r="CL49" s="634"/>
      <c r="CM49" s="634"/>
      <c r="CN49" s="634"/>
      <c r="CO49" s="634"/>
      <c r="CP49" s="634"/>
      <c r="CQ49" s="635"/>
      <c r="CR49" s="682">
        <v>5013007</v>
      </c>
      <c r="CS49" s="669"/>
      <c r="CT49" s="669"/>
      <c r="CU49" s="669"/>
      <c r="CV49" s="669"/>
      <c r="CW49" s="669"/>
      <c r="CX49" s="669"/>
      <c r="CY49" s="698"/>
      <c r="CZ49" s="690">
        <v>100</v>
      </c>
      <c r="DA49" s="699"/>
      <c r="DB49" s="699"/>
      <c r="DC49" s="700"/>
      <c r="DD49" s="701">
        <v>3088935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fK44EwwGguS9FM8OdVvo7wA5kQmOSVQgzI/oWHjSPoTRYFmyvRyDLyW86pgUuVRMStqUeg0Itm8mX47Nxd0wnw==" saltValue="hS0upXicPO8Joiq7zdP1M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1" zoomScale="70" zoomScaleNormal="7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351</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352</v>
      </c>
      <c r="DK2" s="710"/>
      <c r="DL2" s="710"/>
      <c r="DM2" s="710"/>
      <c r="DN2" s="710"/>
      <c r="DO2" s="711"/>
      <c r="DP2" s="210"/>
      <c r="DQ2" s="709" t="s">
        <v>353</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354</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355</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356</v>
      </c>
      <c r="B5" s="715"/>
      <c r="C5" s="715"/>
      <c r="D5" s="715"/>
      <c r="E5" s="715"/>
      <c r="F5" s="715"/>
      <c r="G5" s="715"/>
      <c r="H5" s="715"/>
      <c r="I5" s="715"/>
      <c r="J5" s="715"/>
      <c r="K5" s="715"/>
      <c r="L5" s="715"/>
      <c r="M5" s="715"/>
      <c r="N5" s="715"/>
      <c r="O5" s="715"/>
      <c r="P5" s="716"/>
      <c r="Q5" s="720" t="s">
        <v>357</v>
      </c>
      <c r="R5" s="721"/>
      <c r="S5" s="721"/>
      <c r="T5" s="721"/>
      <c r="U5" s="722"/>
      <c r="V5" s="720" t="s">
        <v>358</v>
      </c>
      <c r="W5" s="721"/>
      <c r="X5" s="721"/>
      <c r="Y5" s="721"/>
      <c r="Z5" s="722"/>
      <c r="AA5" s="720" t="s">
        <v>359</v>
      </c>
      <c r="AB5" s="721"/>
      <c r="AC5" s="721"/>
      <c r="AD5" s="721"/>
      <c r="AE5" s="721"/>
      <c r="AF5" s="726" t="s">
        <v>360</v>
      </c>
      <c r="AG5" s="721"/>
      <c r="AH5" s="721"/>
      <c r="AI5" s="721"/>
      <c r="AJ5" s="727"/>
      <c r="AK5" s="721" t="s">
        <v>361</v>
      </c>
      <c r="AL5" s="721"/>
      <c r="AM5" s="721"/>
      <c r="AN5" s="721"/>
      <c r="AO5" s="722"/>
      <c r="AP5" s="720" t="s">
        <v>362</v>
      </c>
      <c r="AQ5" s="721"/>
      <c r="AR5" s="721"/>
      <c r="AS5" s="721"/>
      <c r="AT5" s="722"/>
      <c r="AU5" s="720" t="s">
        <v>363</v>
      </c>
      <c r="AV5" s="721"/>
      <c r="AW5" s="721"/>
      <c r="AX5" s="721"/>
      <c r="AY5" s="727"/>
      <c r="AZ5" s="214"/>
      <c r="BA5" s="214"/>
      <c r="BB5" s="214"/>
      <c r="BC5" s="214"/>
      <c r="BD5" s="214"/>
      <c r="BE5" s="215"/>
      <c r="BF5" s="215"/>
      <c r="BG5" s="215"/>
      <c r="BH5" s="215"/>
      <c r="BI5" s="215"/>
      <c r="BJ5" s="215"/>
      <c r="BK5" s="215"/>
      <c r="BL5" s="215"/>
      <c r="BM5" s="215"/>
      <c r="BN5" s="215"/>
      <c r="BO5" s="215"/>
      <c r="BP5" s="215"/>
      <c r="BQ5" s="714" t="s">
        <v>364</v>
      </c>
      <c r="BR5" s="715"/>
      <c r="BS5" s="715"/>
      <c r="BT5" s="715"/>
      <c r="BU5" s="715"/>
      <c r="BV5" s="715"/>
      <c r="BW5" s="715"/>
      <c r="BX5" s="715"/>
      <c r="BY5" s="715"/>
      <c r="BZ5" s="715"/>
      <c r="CA5" s="715"/>
      <c r="CB5" s="715"/>
      <c r="CC5" s="715"/>
      <c r="CD5" s="715"/>
      <c r="CE5" s="715"/>
      <c r="CF5" s="715"/>
      <c r="CG5" s="716"/>
      <c r="CH5" s="720" t="s">
        <v>365</v>
      </c>
      <c r="CI5" s="721"/>
      <c r="CJ5" s="721"/>
      <c r="CK5" s="721"/>
      <c r="CL5" s="722"/>
      <c r="CM5" s="720" t="s">
        <v>366</v>
      </c>
      <c r="CN5" s="721"/>
      <c r="CO5" s="721"/>
      <c r="CP5" s="721"/>
      <c r="CQ5" s="722"/>
      <c r="CR5" s="720" t="s">
        <v>367</v>
      </c>
      <c r="CS5" s="721"/>
      <c r="CT5" s="721"/>
      <c r="CU5" s="721"/>
      <c r="CV5" s="722"/>
      <c r="CW5" s="720" t="s">
        <v>368</v>
      </c>
      <c r="CX5" s="721"/>
      <c r="CY5" s="721"/>
      <c r="CZ5" s="721"/>
      <c r="DA5" s="722"/>
      <c r="DB5" s="720" t="s">
        <v>369</v>
      </c>
      <c r="DC5" s="721"/>
      <c r="DD5" s="721"/>
      <c r="DE5" s="721"/>
      <c r="DF5" s="722"/>
      <c r="DG5" s="750" t="s">
        <v>370</v>
      </c>
      <c r="DH5" s="751"/>
      <c r="DI5" s="751"/>
      <c r="DJ5" s="751"/>
      <c r="DK5" s="752"/>
      <c r="DL5" s="750" t="s">
        <v>371</v>
      </c>
      <c r="DM5" s="751"/>
      <c r="DN5" s="751"/>
      <c r="DO5" s="751"/>
      <c r="DP5" s="752"/>
      <c r="DQ5" s="720" t="s">
        <v>372</v>
      </c>
      <c r="DR5" s="721"/>
      <c r="DS5" s="721"/>
      <c r="DT5" s="721"/>
      <c r="DU5" s="722"/>
      <c r="DV5" s="720" t="s">
        <v>363</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373</v>
      </c>
      <c r="C7" s="737"/>
      <c r="D7" s="737"/>
      <c r="E7" s="737"/>
      <c r="F7" s="737"/>
      <c r="G7" s="737"/>
      <c r="H7" s="737"/>
      <c r="I7" s="737"/>
      <c r="J7" s="737"/>
      <c r="K7" s="737"/>
      <c r="L7" s="737"/>
      <c r="M7" s="737"/>
      <c r="N7" s="737"/>
      <c r="O7" s="737"/>
      <c r="P7" s="738"/>
      <c r="Q7" s="739">
        <v>5575</v>
      </c>
      <c r="R7" s="740"/>
      <c r="S7" s="740"/>
      <c r="T7" s="740"/>
      <c r="U7" s="740"/>
      <c r="V7" s="740">
        <v>5013</v>
      </c>
      <c r="W7" s="740"/>
      <c r="X7" s="740"/>
      <c r="Y7" s="740"/>
      <c r="Z7" s="740"/>
      <c r="AA7" s="740">
        <v>562</v>
      </c>
      <c r="AB7" s="740"/>
      <c r="AC7" s="740"/>
      <c r="AD7" s="740"/>
      <c r="AE7" s="741"/>
      <c r="AF7" s="742">
        <v>467</v>
      </c>
      <c r="AG7" s="743"/>
      <c r="AH7" s="743"/>
      <c r="AI7" s="743"/>
      <c r="AJ7" s="744"/>
      <c r="AK7" s="745">
        <v>65</v>
      </c>
      <c r="AL7" s="746"/>
      <c r="AM7" s="746"/>
      <c r="AN7" s="746"/>
      <c r="AO7" s="746"/>
      <c r="AP7" s="746">
        <v>3404</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549</v>
      </c>
      <c r="BT7" s="734"/>
      <c r="BU7" s="734"/>
      <c r="BV7" s="734"/>
      <c r="BW7" s="734"/>
      <c r="BX7" s="734"/>
      <c r="BY7" s="734"/>
      <c r="BZ7" s="734"/>
      <c r="CA7" s="734"/>
      <c r="CB7" s="734"/>
      <c r="CC7" s="734"/>
      <c r="CD7" s="734"/>
      <c r="CE7" s="734"/>
      <c r="CF7" s="734"/>
      <c r="CG7" s="749"/>
      <c r="CH7" s="730">
        <v>2</v>
      </c>
      <c r="CI7" s="731"/>
      <c r="CJ7" s="731"/>
      <c r="CK7" s="731"/>
      <c r="CL7" s="732"/>
      <c r="CM7" s="730">
        <v>-11</v>
      </c>
      <c r="CN7" s="731"/>
      <c r="CO7" s="731"/>
      <c r="CP7" s="731"/>
      <c r="CQ7" s="732"/>
      <c r="CR7" s="730">
        <v>11</v>
      </c>
      <c r="CS7" s="731"/>
      <c r="CT7" s="731"/>
      <c r="CU7" s="731"/>
      <c r="CV7" s="732"/>
      <c r="CW7" s="730" t="s">
        <v>556</v>
      </c>
      <c r="CX7" s="731"/>
      <c r="CY7" s="731"/>
      <c r="CZ7" s="731"/>
      <c r="DA7" s="732"/>
      <c r="DB7" s="730">
        <v>0</v>
      </c>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t="s">
        <v>550</v>
      </c>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v>1</v>
      </c>
      <c r="CS8" s="764"/>
      <c r="CT8" s="764"/>
      <c r="CU8" s="764"/>
      <c r="CV8" s="765"/>
      <c r="CW8" s="763">
        <v>2</v>
      </c>
      <c r="CX8" s="764"/>
      <c r="CY8" s="764"/>
      <c r="CZ8" s="764"/>
      <c r="DA8" s="765"/>
      <c r="DB8" s="763" t="s">
        <v>556</v>
      </c>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374</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375</v>
      </c>
      <c r="B23" s="776" t="s">
        <v>376</v>
      </c>
      <c r="C23" s="777"/>
      <c r="D23" s="777"/>
      <c r="E23" s="777"/>
      <c r="F23" s="777"/>
      <c r="G23" s="777"/>
      <c r="H23" s="777"/>
      <c r="I23" s="777"/>
      <c r="J23" s="777"/>
      <c r="K23" s="777"/>
      <c r="L23" s="777"/>
      <c r="M23" s="777"/>
      <c r="N23" s="777"/>
      <c r="O23" s="777"/>
      <c r="P23" s="778"/>
      <c r="Q23" s="779">
        <v>5575</v>
      </c>
      <c r="R23" s="780"/>
      <c r="S23" s="780"/>
      <c r="T23" s="780"/>
      <c r="U23" s="780"/>
      <c r="V23" s="780">
        <v>5013</v>
      </c>
      <c r="W23" s="780"/>
      <c r="X23" s="780"/>
      <c r="Y23" s="780"/>
      <c r="Z23" s="780"/>
      <c r="AA23" s="780">
        <v>741</v>
      </c>
      <c r="AB23" s="780"/>
      <c r="AC23" s="780"/>
      <c r="AD23" s="780"/>
      <c r="AE23" s="781"/>
      <c r="AF23" s="782">
        <v>467</v>
      </c>
      <c r="AG23" s="780"/>
      <c r="AH23" s="780"/>
      <c r="AI23" s="780"/>
      <c r="AJ23" s="783"/>
      <c r="AK23" s="784"/>
      <c r="AL23" s="785"/>
      <c r="AM23" s="785"/>
      <c r="AN23" s="785"/>
      <c r="AO23" s="785"/>
      <c r="AP23" s="780">
        <v>3404</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377</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378</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356</v>
      </c>
      <c r="B26" s="715"/>
      <c r="C26" s="715"/>
      <c r="D26" s="715"/>
      <c r="E26" s="715"/>
      <c r="F26" s="715"/>
      <c r="G26" s="715"/>
      <c r="H26" s="715"/>
      <c r="I26" s="715"/>
      <c r="J26" s="715"/>
      <c r="K26" s="715"/>
      <c r="L26" s="715"/>
      <c r="M26" s="715"/>
      <c r="N26" s="715"/>
      <c r="O26" s="715"/>
      <c r="P26" s="716"/>
      <c r="Q26" s="720" t="s">
        <v>379</v>
      </c>
      <c r="R26" s="721"/>
      <c r="S26" s="721"/>
      <c r="T26" s="721"/>
      <c r="U26" s="722"/>
      <c r="V26" s="720" t="s">
        <v>380</v>
      </c>
      <c r="W26" s="721"/>
      <c r="X26" s="721"/>
      <c r="Y26" s="721"/>
      <c r="Z26" s="722"/>
      <c r="AA26" s="720" t="s">
        <v>381</v>
      </c>
      <c r="AB26" s="721"/>
      <c r="AC26" s="721"/>
      <c r="AD26" s="721"/>
      <c r="AE26" s="721"/>
      <c r="AF26" s="801" t="s">
        <v>382</v>
      </c>
      <c r="AG26" s="802"/>
      <c r="AH26" s="802"/>
      <c r="AI26" s="802"/>
      <c r="AJ26" s="803"/>
      <c r="AK26" s="721" t="s">
        <v>383</v>
      </c>
      <c r="AL26" s="721"/>
      <c r="AM26" s="721"/>
      <c r="AN26" s="721"/>
      <c r="AO26" s="722"/>
      <c r="AP26" s="720" t="s">
        <v>384</v>
      </c>
      <c r="AQ26" s="721"/>
      <c r="AR26" s="721"/>
      <c r="AS26" s="721"/>
      <c r="AT26" s="722"/>
      <c r="AU26" s="720" t="s">
        <v>385</v>
      </c>
      <c r="AV26" s="721"/>
      <c r="AW26" s="721"/>
      <c r="AX26" s="721"/>
      <c r="AY26" s="722"/>
      <c r="AZ26" s="720" t="s">
        <v>386</v>
      </c>
      <c r="BA26" s="721"/>
      <c r="BB26" s="721"/>
      <c r="BC26" s="721"/>
      <c r="BD26" s="722"/>
      <c r="BE26" s="720" t="s">
        <v>363</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387</v>
      </c>
      <c r="C28" s="737"/>
      <c r="D28" s="737"/>
      <c r="E28" s="737"/>
      <c r="F28" s="737"/>
      <c r="G28" s="737"/>
      <c r="H28" s="737"/>
      <c r="I28" s="737"/>
      <c r="J28" s="737"/>
      <c r="K28" s="737"/>
      <c r="L28" s="737"/>
      <c r="M28" s="737"/>
      <c r="N28" s="737"/>
      <c r="O28" s="737"/>
      <c r="P28" s="738"/>
      <c r="Q28" s="809">
        <v>401</v>
      </c>
      <c r="R28" s="810"/>
      <c r="S28" s="810"/>
      <c r="T28" s="810"/>
      <c r="U28" s="810"/>
      <c r="V28" s="810">
        <v>385</v>
      </c>
      <c r="W28" s="810"/>
      <c r="X28" s="810"/>
      <c r="Y28" s="810"/>
      <c r="Z28" s="810"/>
      <c r="AA28" s="810">
        <v>16</v>
      </c>
      <c r="AB28" s="810"/>
      <c r="AC28" s="810"/>
      <c r="AD28" s="810"/>
      <c r="AE28" s="811"/>
      <c r="AF28" s="812">
        <v>16</v>
      </c>
      <c r="AG28" s="810"/>
      <c r="AH28" s="810"/>
      <c r="AI28" s="810"/>
      <c r="AJ28" s="813"/>
      <c r="AK28" s="814">
        <v>26</v>
      </c>
      <c r="AL28" s="815"/>
      <c r="AM28" s="815"/>
      <c r="AN28" s="815"/>
      <c r="AO28" s="815"/>
      <c r="AP28" s="815" t="s">
        <v>548</v>
      </c>
      <c r="AQ28" s="815"/>
      <c r="AR28" s="815"/>
      <c r="AS28" s="815"/>
      <c r="AT28" s="815"/>
      <c r="AU28" s="815" t="s">
        <v>548</v>
      </c>
      <c r="AV28" s="815"/>
      <c r="AW28" s="815"/>
      <c r="AX28" s="815"/>
      <c r="AY28" s="815"/>
      <c r="AZ28" s="816" t="s">
        <v>548</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388</v>
      </c>
      <c r="C29" s="768"/>
      <c r="D29" s="768"/>
      <c r="E29" s="768"/>
      <c r="F29" s="768"/>
      <c r="G29" s="768"/>
      <c r="H29" s="768"/>
      <c r="I29" s="768"/>
      <c r="J29" s="768"/>
      <c r="K29" s="768"/>
      <c r="L29" s="768"/>
      <c r="M29" s="768"/>
      <c r="N29" s="768"/>
      <c r="O29" s="768"/>
      <c r="P29" s="769"/>
      <c r="Q29" s="770">
        <v>572</v>
      </c>
      <c r="R29" s="771"/>
      <c r="S29" s="771"/>
      <c r="T29" s="771"/>
      <c r="U29" s="771"/>
      <c r="V29" s="771">
        <v>478</v>
      </c>
      <c r="W29" s="771"/>
      <c r="X29" s="771"/>
      <c r="Y29" s="771"/>
      <c r="Z29" s="771"/>
      <c r="AA29" s="771">
        <v>94</v>
      </c>
      <c r="AB29" s="771"/>
      <c r="AC29" s="771"/>
      <c r="AD29" s="771"/>
      <c r="AE29" s="772"/>
      <c r="AF29" s="773">
        <v>94</v>
      </c>
      <c r="AG29" s="774"/>
      <c r="AH29" s="774"/>
      <c r="AI29" s="774"/>
      <c r="AJ29" s="775"/>
      <c r="AK29" s="821">
        <v>79</v>
      </c>
      <c r="AL29" s="817"/>
      <c r="AM29" s="817"/>
      <c r="AN29" s="817"/>
      <c r="AO29" s="817"/>
      <c r="AP29" s="817" t="s">
        <v>548</v>
      </c>
      <c r="AQ29" s="817"/>
      <c r="AR29" s="817"/>
      <c r="AS29" s="817"/>
      <c r="AT29" s="817"/>
      <c r="AU29" s="817" t="s">
        <v>548</v>
      </c>
      <c r="AV29" s="817"/>
      <c r="AW29" s="817"/>
      <c r="AX29" s="817"/>
      <c r="AY29" s="817"/>
      <c r="AZ29" s="818" t="s">
        <v>548</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389</v>
      </c>
      <c r="C30" s="768"/>
      <c r="D30" s="768"/>
      <c r="E30" s="768"/>
      <c r="F30" s="768"/>
      <c r="G30" s="768"/>
      <c r="H30" s="768"/>
      <c r="I30" s="768"/>
      <c r="J30" s="768"/>
      <c r="K30" s="768"/>
      <c r="L30" s="768"/>
      <c r="M30" s="768"/>
      <c r="N30" s="768"/>
      <c r="O30" s="768"/>
      <c r="P30" s="769"/>
      <c r="Q30" s="770">
        <v>51</v>
      </c>
      <c r="R30" s="771"/>
      <c r="S30" s="771"/>
      <c r="T30" s="771"/>
      <c r="U30" s="771"/>
      <c r="V30" s="771">
        <v>49</v>
      </c>
      <c r="W30" s="771"/>
      <c r="X30" s="771"/>
      <c r="Y30" s="771"/>
      <c r="Z30" s="771"/>
      <c r="AA30" s="771">
        <v>2</v>
      </c>
      <c r="AB30" s="771"/>
      <c r="AC30" s="771"/>
      <c r="AD30" s="771"/>
      <c r="AE30" s="772"/>
      <c r="AF30" s="773">
        <v>-3</v>
      </c>
      <c r="AG30" s="774"/>
      <c r="AH30" s="774"/>
      <c r="AI30" s="774"/>
      <c r="AJ30" s="775"/>
      <c r="AK30" s="821">
        <v>17</v>
      </c>
      <c r="AL30" s="817"/>
      <c r="AM30" s="817"/>
      <c r="AN30" s="817"/>
      <c r="AO30" s="817"/>
      <c r="AP30" s="817" t="s">
        <v>548</v>
      </c>
      <c r="AQ30" s="817"/>
      <c r="AR30" s="817"/>
      <c r="AS30" s="817"/>
      <c r="AT30" s="817"/>
      <c r="AU30" s="817" t="s">
        <v>548</v>
      </c>
      <c r="AV30" s="817"/>
      <c r="AW30" s="817"/>
      <c r="AX30" s="817"/>
      <c r="AY30" s="817"/>
      <c r="AZ30" s="818" t="s">
        <v>548</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390</v>
      </c>
      <c r="C31" s="768"/>
      <c r="D31" s="768"/>
      <c r="E31" s="768"/>
      <c r="F31" s="768"/>
      <c r="G31" s="768"/>
      <c r="H31" s="768"/>
      <c r="I31" s="768"/>
      <c r="J31" s="768"/>
      <c r="K31" s="768"/>
      <c r="L31" s="768"/>
      <c r="M31" s="768"/>
      <c r="N31" s="768"/>
      <c r="O31" s="768"/>
      <c r="P31" s="769"/>
      <c r="Q31" s="770">
        <v>108</v>
      </c>
      <c r="R31" s="771"/>
      <c r="S31" s="771"/>
      <c r="T31" s="771"/>
      <c r="U31" s="771"/>
      <c r="V31" s="771">
        <v>102</v>
      </c>
      <c r="W31" s="771"/>
      <c r="X31" s="771"/>
      <c r="Y31" s="771"/>
      <c r="Z31" s="771"/>
      <c r="AA31" s="771">
        <v>6</v>
      </c>
      <c r="AB31" s="771"/>
      <c r="AC31" s="771"/>
      <c r="AD31" s="771"/>
      <c r="AE31" s="772"/>
      <c r="AF31" s="773">
        <v>10</v>
      </c>
      <c r="AG31" s="774"/>
      <c r="AH31" s="774"/>
      <c r="AI31" s="774"/>
      <c r="AJ31" s="775"/>
      <c r="AK31" s="821">
        <v>60</v>
      </c>
      <c r="AL31" s="817"/>
      <c r="AM31" s="817"/>
      <c r="AN31" s="817"/>
      <c r="AO31" s="817"/>
      <c r="AP31" s="817">
        <v>604</v>
      </c>
      <c r="AQ31" s="817"/>
      <c r="AR31" s="817"/>
      <c r="AS31" s="817"/>
      <c r="AT31" s="817"/>
      <c r="AU31" s="817">
        <v>307</v>
      </c>
      <c r="AV31" s="817"/>
      <c r="AW31" s="817"/>
      <c r="AX31" s="817"/>
      <c r="AY31" s="817"/>
      <c r="AZ31" s="818" t="s">
        <v>548</v>
      </c>
      <c r="BA31" s="818"/>
      <c r="BB31" s="818"/>
      <c r="BC31" s="818"/>
      <c r="BD31" s="818"/>
      <c r="BE31" s="819" t="s">
        <v>391</v>
      </c>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392</v>
      </c>
      <c r="C32" s="768"/>
      <c r="D32" s="768"/>
      <c r="E32" s="768"/>
      <c r="F32" s="768"/>
      <c r="G32" s="768"/>
      <c r="H32" s="768"/>
      <c r="I32" s="768"/>
      <c r="J32" s="768"/>
      <c r="K32" s="768"/>
      <c r="L32" s="768"/>
      <c r="M32" s="768"/>
      <c r="N32" s="768"/>
      <c r="O32" s="768"/>
      <c r="P32" s="769"/>
      <c r="Q32" s="770">
        <v>145</v>
      </c>
      <c r="R32" s="771"/>
      <c r="S32" s="771"/>
      <c r="T32" s="771"/>
      <c r="U32" s="771"/>
      <c r="V32" s="771">
        <v>126</v>
      </c>
      <c r="W32" s="771"/>
      <c r="X32" s="771"/>
      <c r="Y32" s="771"/>
      <c r="Z32" s="771"/>
      <c r="AA32" s="771">
        <v>19</v>
      </c>
      <c r="AB32" s="771"/>
      <c r="AC32" s="771"/>
      <c r="AD32" s="771"/>
      <c r="AE32" s="772"/>
      <c r="AF32" s="773">
        <v>16</v>
      </c>
      <c r="AG32" s="774"/>
      <c r="AH32" s="774"/>
      <c r="AI32" s="774"/>
      <c r="AJ32" s="775"/>
      <c r="AK32" s="821">
        <v>80</v>
      </c>
      <c r="AL32" s="817"/>
      <c r="AM32" s="817"/>
      <c r="AN32" s="817"/>
      <c r="AO32" s="817"/>
      <c r="AP32" s="817">
        <v>251</v>
      </c>
      <c r="AQ32" s="817"/>
      <c r="AR32" s="817"/>
      <c r="AS32" s="817"/>
      <c r="AT32" s="817"/>
      <c r="AU32" s="817">
        <v>251</v>
      </c>
      <c r="AV32" s="817"/>
      <c r="AW32" s="817"/>
      <c r="AX32" s="817"/>
      <c r="AY32" s="817"/>
      <c r="AZ32" s="818" t="s">
        <v>548</v>
      </c>
      <c r="BA32" s="818"/>
      <c r="BB32" s="818"/>
      <c r="BC32" s="818"/>
      <c r="BD32" s="818"/>
      <c r="BE32" s="819" t="s">
        <v>391</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393</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375</v>
      </c>
      <c r="B63" s="776" t="s">
        <v>394</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134</v>
      </c>
      <c r="AG63" s="831"/>
      <c r="AH63" s="831"/>
      <c r="AI63" s="831"/>
      <c r="AJ63" s="832"/>
      <c r="AK63" s="833"/>
      <c r="AL63" s="828"/>
      <c r="AM63" s="828"/>
      <c r="AN63" s="828"/>
      <c r="AO63" s="828"/>
      <c r="AP63" s="831">
        <v>855</v>
      </c>
      <c r="AQ63" s="831"/>
      <c r="AR63" s="831"/>
      <c r="AS63" s="831"/>
      <c r="AT63" s="831"/>
      <c r="AU63" s="831">
        <v>558</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396</v>
      </c>
      <c r="B66" s="715"/>
      <c r="C66" s="715"/>
      <c r="D66" s="715"/>
      <c r="E66" s="715"/>
      <c r="F66" s="715"/>
      <c r="G66" s="715"/>
      <c r="H66" s="715"/>
      <c r="I66" s="715"/>
      <c r="J66" s="715"/>
      <c r="K66" s="715"/>
      <c r="L66" s="715"/>
      <c r="M66" s="715"/>
      <c r="N66" s="715"/>
      <c r="O66" s="715"/>
      <c r="P66" s="716"/>
      <c r="Q66" s="720" t="s">
        <v>379</v>
      </c>
      <c r="R66" s="721"/>
      <c r="S66" s="721"/>
      <c r="T66" s="721"/>
      <c r="U66" s="722"/>
      <c r="V66" s="720" t="s">
        <v>380</v>
      </c>
      <c r="W66" s="721"/>
      <c r="X66" s="721"/>
      <c r="Y66" s="721"/>
      <c r="Z66" s="722"/>
      <c r="AA66" s="720" t="s">
        <v>381</v>
      </c>
      <c r="AB66" s="721"/>
      <c r="AC66" s="721"/>
      <c r="AD66" s="721"/>
      <c r="AE66" s="722"/>
      <c r="AF66" s="841" t="s">
        <v>382</v>
      </c>
      <c r="AG66" s="802"/>
      <c r="AH66" s="802"/>
      <c r="AI66" s="802"/>
      <c r="AJ66" s="842"/>
      <c r="AK66" s="720" t="s">
        <v>383</v>
      </c>
      <c r="AL66" s="715"/>
      <c r="AM66" s="715"/>
      <c r="AN66" s="715"/>
      <c r="AO66" s="716"/>
      <c r="AP66" s="720" t="s">
        <v>384</v>
      </c>
      <c r="AQ66" s="721"/>
      <c r="AR66" s="721"/>
      <c r="AS66" s="721"/>
      <c r="AT66" s="722"/>
      <c r="AU66" s="720" t="s">
        <v>397</v>
      </c>
      <c r="AV66" s="721"/>
      <c r="AW66" s="721"/>
      <c r="AX66" s="721"/>
      <c r="AY66" s="722"/>
      <c r="AZ66" s="720" t="s">
        <v>363</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551</v>
      </c>
      <c r="C68" s="857"/>
      <c r="D68" s="857"/>
      <c r="E68" s="857"/>
      <c r="F68" s="857"/>
      <c r="G68" s="857"/>
      <c r="H68" s="857"/>
      <c r="I68" s="857"/>
      <c r="J68" s="857"/>
      <c r="K68" s="857"/>
      <c r="L68" s="857"/>
      <c r="M68" s="857"/>
      <c r="N68" s="857"/>
      <c r="O68" s="857"/>
      <c r="P68" s="858"/>
      <c r="Q68" s="859">
        <v>7064</v>
      </c>
      <c r="R68" s="853"/>
      <c r="S68" s="853"/>
      <c r="T68" s="853"/>
      <c r="U68" s="853"/>
      <c r="V68" s="853">
        <v>5999</v>
      </c>
      <c r="W68" s="853"/>
      <c r="X68" s="853"/>
      <c r="Y68" s="853"/>
      <c r="Z68" s="853"/>
      <c r="AA68" s="853">
        <v>1065</v>
      </c>
      <c r="AB68" s="853"/>
      <c r="AC68" s="853"/>
      <c r="AD68" s="853"/>
      <c r="AE68" s="853"/>
      <c r="AF68" s="853">
        <v>1065</v>
      </c>
      <c r="AG68" s="853"/>
      <c r="AH68" s="853"/>
      <c r="AI68" s="853"/>
      <c r="AJ68" s="853"/>
      <c r="AK68" s="853">
        <v>208</v>
      </c>
      <c r="AL68" s="853"/>
      <c r="AM68" s="853"/>
      <c r="AN68" s="853"/>
      <c r="AO68" s="853"/>
      <c r="AP68" s="853" t="s">
        <v>556</v>
      </c>
      <c r="AQ68" s="853"/>
      <c r="AR68" s="853"/>
      <c r="AS68" s="853"/>
      <c r="AT68" s="853"/>
      <c r="AU68" s="853"/>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552</v>
      </c>
      <c r="C69" s="861"/>
      <c r="D69" s="861"/>
      <c r="E69" s="861"/>
      <c r="F69" s="861"/>
      <c r="G69" s="861"/>
      <c r="H69" s="861"/>
      <c r="I69" s="861"/>
      <c r="J69" s="861"/>
      <c r="K69" s="861"/>
      <c r="L69" s="861"/>
      <c r="M69" s="861"/>
      <c r="N69" s="861"/>
      <c r="O69" s="861"/>
      <c r="P69" s="862"/>
      <c r="Q69" s="863">
        <v>1416</v>
      </c>
      <c r="R69" s="817"/>
      <c r="S69" s="817"/>
      <c r="T69" s="817"/>
      <c r="U69" s="817"/>
      <c r="V69" s="817">
        <v>1409</v>
      </c>
      <c r="W69" s="817"/>
      <c r="X69" s="817"/>
      <c r="Y69" s="817"/>
      <c r="Z69" s="817"/>
      <c r="AA69" s="817">
        <v>7</v>
      </c>
      <c r="AB69" s="817"/>
      <c r="AC69" s="817"/>
      <c r="AD69" s="817"/>
      <c r="AE69" s="817"/>
      <c r="AF69" s="817">
        <v>7</v>
      </c>
      <c r="AG69" s="817"/>
      <c r="AH69" s="817"/>
      <c r="AI69" s="817"/>
      <c r="AJ69" s="817"/>
      <c r="AK69" s="817">
        <v>5</v>
      </c>
      <c r="AL69" s="817"/>
      <c r="AM69" s="817"/>
      <c r="AN69" s="817"/>
      <c r="AO69" s="817"/>
      <c r="AP69" s="817">
        <v>841</v>
      </c>
      <c r="AQ69" s="817"/>
      <c r="AR69" s="817"/>
      <c r="AS69" s="817"/>
      <c r="AT69" s="817"/>
      <c r="AU69" s="817"/>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553</v>
      </c>
      <c r="C70" s="861"/>
      <c r="D70" s="861"/>
      <c r="E70" s="861"/>
      <c r="F70" s="861"/>
      <c r="G70" s="861"/>
      <c r="H70" s="861"/>
      <c r="I70" s="861"/>
      <c r="J70" s="861"/>
      <c r="K70" s="861"/>
      <c r="L70" s="861"/>
      <c r="M70" s="861"/>
      <c r="N70" s="861"/>
      <c r="O70" s="861"/>
      <c r="P70" s="862"/>
      <c r="Q70" s="863">
        <v>1799</v>
      </c>
      <c r="R70" s="817"/>
      <c r="S70" s="817"/>
      <c r="T70" s="817"/>
      <c r="U70" s="817"/>
      <c r="V70" s="817">
        <v>1532</v>
      </c>
      <c r="W70" s="817"/>
      <c r="X70" s="817"/>
      <c r="Y70" s="817"/>
      <c r="Z70" s="817"/>
      <c r="AA70" s="817">
        <v>267</v>
      </c>
      <c r="AB70" s="817"/>
      <c r="AC70" s="817"/>
      <c r="AD70" s="817"/>
      <c r="AE70" s="817"/>
      <c r="AF70" s="817">
        <v>267</v>
      </c>
      <c r="AG70" s="817"/>
      <c r="AH70" s="817"/>
      <c r="AI70" s="817"/>
      <c r="AJ70" s="817"/>
      <c r="AK70" s="817">
        <v>0</v>
      </c>
      <c r="AL70" s="817"/>
      <c r="AM70" s="817"/>
      <c r="AN70" s="817"/>
      <c r="AO70" s="817"/>
      <c r="AP70" s="817">
        <v>905</v>
      </c>
      <c r="AQ70" s="817"/>
      <c r="AR70" s="817"/>
      <c r="AS70" s="817"/>
      <c r="AT70" s="817"/>
      <c r="AU70" s="817"/>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554</v>
      </c>
      <c r="C71" s="861"/>
      <c r="D71" s="861"/>
      <c r="E71" s="861"/>
      <c r="F71" s="861"/>
      <c r="G71" s="861"/>
      <c r="H71" s="861"/>
      <c r="I71" s="861"/>
      <c r="J71" s="861"/>
      <c r="K71" s="861"/>
      <c r="L71" s="861"/>
      <c r="M71" s="861"/>
      <c r="N71" s="861"/>
      <c r="O71" s="861"/>
      <c r="P71" s="862"/>
      <c r="Q71" s="863">
        <v>312</v>
      </c>
      <c r="R71" s="817"/>
      <c r="S71" s="817"/>
      <c r="T71" s="817"/>
      <c r="U71" s="817"/>
      <c r="V71" s="817">
        <v>290</v>
      </c>
      <c r="W71" s="817"/>
      <c r="X71" s="817"/>
      <c r="Y71" s="817"/>
      <c r="Z71" s="817"/>
      <c r="AA71" s="817">
        <v>22</v>
      </c>
      <c r="AB71" s="817"/>
      <c r="AC71" s="817"/>
      <c r="AD71" s="817"/>
      <c r="AE71" s="817"/>
      <c r="AF71" s="817">
        <v>22</v>
      </c>
      <c r="AG71" s="817"/>
      <c r="AH71" s="817"/>
      <c r="AI71" s="817"/>
      <c r="AJ71" s="817"/>
      <c r="AK71" s="817" t="s">
        <v>556</v>
      </c>
      <c r="AL71" s="817"/>
      <c r="AM71" s="817"/>
      <c r="AN71" s="817"/>
      <c r="AO71" s="817"/>
      <c r="AP71" s="817" t="s">
        <v>556</v>
      </c>
      <c r="AQ71" s="817"/>
      <c r="AR71" s="817"/>
      <c r="AS71" s="817"/>
      <c r="AT71" s="817"/>
      <c r="AU71" s="817"/>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555</v>
      </c>
      <c r="C72" s="861"/>
      <c r="D72" s="861"/>
      <c r="E72" s="861"/>
      <c r="F72" s="861"/>
      <c r="G72" s="861"/>
      <c r="H72" s="861"/>
      <c r="I72" s="861"/>
      <c r="J72" s="861"/>
      <c r="K72" s="861"/>
      <c r="L72" s="861"/>
      <c r="M72" s="861"/>
      <c r="N72" s="861"/>
      <c r="O72" s="861"/>
      <c r="P72" s="862"/>
      <c r="Q72" s="863">
        <v>322367</v>
      </c>
      <c r="R72" s="817"/>
      <c r="S72" s="817"/>
      <c r="T72" s="817"/>
      <c r="U72" s="817"/>
      <c r="V72" s="817">
        <v>314740</v>
      </c>
      <c r="W72" s="817"/>
      <c r="X72" s="817"/>
      <c r="Y72" s="817"/>
      <c r="Z72" s="817"/>
      <c r="AA72" s="817">
        <v>7627</v>
      </c>
      <c r="AB72" s="817"/>
      <c r="AC72" s="817"/>
      <c r="AD72" s="817"/>
      <c r="AE72" s="817"/>
      <c r="AF72" s="817">
        <v>5417</v>
      </c>
      <c r="AG72" s="817"/>
      <c r="AH72" s="817"/>
      <c r="AI72" s="817"/>
      <c r="AJ72" s="817"/>
      <c r="AK72" s="817" t="s">
        <v>556</v>
      </c>
      <c r="AL72" s="817"/>
      <c r="AM72" s="817"/>
      <c r="AN72" s="817"/>
      <c r="AO72" s="817"/>
      <c r="AP72" s="817" t="s">
        <v>556</v>
      </c>
      <c r="AQ72" s="817"/>
      <c r="AR72" s="817"/>
      <c r="AS72" s="817"/>
      <c r="AT72" s="817"/>
      <c r="AU72" s="817"/>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375</v>
      </c>
      <c r="B88" s="776" t="s">
        <v>398</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6778</v>
      </c>
      <c r="AG88" s="831"/>
      <c r="AH88" s="831"/>
      <c r="AI88" s="831"/>
      <c r="AJ88" s="831"/>
      <c r="AK88" s="828"/>
      <c r="AL88" s="828"/>
      <c r="AM88" s="828"/>
      <c r="AN88" s="828"/>
      <c r="AO88" s="828"/>
      <c r="AP88" s="831">
        <v>1746</v>
      </c>
      <c r="AQ88" s="831"/>
      <c r="AR88" s="831"/>
      <c r="AS88" s="831"/>
      <c r="AT88" s="831"/>
      <c r="AU88" s="831"/>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776" t="s">
        <v>399</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400</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401</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404</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405</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406</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407</v>
      </c>
      <c r="AB109" s="880"/>
      <c r="AC109" s="880"/>
      <c r="AD109" s="880"/>
      <c r="AE109" s="881"/>
      <c r="AF109" s="879" t="s">
        <v>408</v>
      </c>
      <c r="AG109" s="880"/>
      <c r="AH109" s="880"/>
      <c r="AI109" s="880"/>
      <c r="AJ109" s="881"/>
      <c r="AK109" s="879" t="s">
        <v>293</v>
      </c>
      <c r="AL109" s="880"/>
      <c r="AM109" s="880"/>
      <c r="AN109" s="880"/>
      <c r="AO109" s="881"/>
      <c r="AP109" s="879" t="s">
        <v>409</v>
      </c>
      <c r="AQ109" s="880"/>
      <c r="AR109" s="880"/>
      <c r="AS109" s="880"/>
      <c r="AT109" s="882"/>
      <c r="AU109" s="899" t="s">
        <v>406</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407</v>
      </c>
      <c r="BR109" s="880"/>
      <c r="BS109" s="880"/>
      <c r="BT109" s="880"/>
      <c r="BU109" s="881"/>
      <c r="BV109" s="879" t="s">
        <v>408</v>
      </c>
      <c r="BW109" s="880"/>
      <c r="BX109" s="880"/>
      <c r="BY109" s="880"/>
      <c r="BZ109" s="881"/>
      <c r="CA109" s="879" t="s">
        <v>293</v>
      </c>
      <c r="CB109" s="880"/>
      <c r="CC109" s="880"/>
      <c r="CD109" s="880"/>
      <c r="CE109" s="881"/>
      <c r="CF109" s="900" t="s">
        <v>409</v>
      </c>
      <c r="CG109" s="900"/>
      <c r="CH109" s="900"/>
      <c r="CI109" s="900"/>
      <c r="CJ109" s="900"/>
      <c r="CK109" s="879" t="s">
        <v>410</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407</v>
      </c>
      <c r="DH109" s="880"/>
      <c r="DI109" s="880"/>
      <c r="DJ109" s="880"/>
      <c r="DK109" s="881"/>
      <c r="DL109" s="879" t="s">
        <v>408</v>
      </c>
      <c r="DM109" s="880"/>
      <c r="DN109" s="880"/>
      <c r="DO109" s="880"/>
      <c r="DP109" s="881"/>
      <c r="DQ109" s="879" t="s">
        <v>293</v>
      </c>
      <c r="DR109" s="880"/>
      <c r="DS109" s="880"/>
      <c r="DT109" s="880"/>
      <c r="DU109" s="881"/>
      <c r="DV109" s="879" t="s">
        <v>409</v>
      </c>
      <c r="DW109" s="880"/>
      <c r="DX109" s="880"/>
      <c r="DY109" s="880"/>
      <c r="DZ109" s="882"/>
    </row>
    <row r="110" spans="1:131" s="212" customFormat="1" ht="26.25" customHeight="1" x14ac:dyDescent="0.2">
      <c r="A110" s="883" t="s">
        <v>411</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329444</v>
      </c>
      <c r="AB110" s="887"/>
      <c r="AC110" s="887"/>
      <c r="AD110" s="887"/>
      <c r="AE110" s="888"/>
      <c r="AF110" s="889">
        <v>345006</v>
      </c>
      <c r="AG110" s="887"/>
      <c r="AH110" s="887"/>
      <c r="AI110" s="887"/>
      <c r="AJ110" s="888"/>
      <c r="AK110" s="889">
        <v>361140</v>
      </c>
      <c r="AL110" s="887"/>
      <c r="AM110" s="887"/>
      <c r="AN110" s="887"/>
      <c r="AO110" s="888"/>
      <c r="AP110" s="890">
        <v>19.8</v>
      </c>
      <c r="AQ110" s="891"/>
      <c r="AR110" s="891"/>
      <c r="AS110" s="891"/>
      <c r="AT110" s="892"/>
      <c r="AU110" s="893" t="s">
        <v>69</v>
      </c>
      <c r="AV110" s="894"/>
      <c r="AW110" s="894"/>
      <c r="AX110" s="894"/>
      <c r="AY110" s="894"/>
      <c r="AZ110" s="916" t="s">
        <v>412</v>
      </c>
      <c r="BA110" s="884"/>
      <c r="BB110" s="884"/>
      <c r="BC110" s="884"/>
      <c r="BD110" s="884"/>
      <c r="BE110" s="884"/>
      <c r="BF110" s="884"/>
      <c r="BG110" s="884"/>
      <c r="BH110" s="884"/>
      <c r="BI110" s="884"/>
      <c r="BJ110" s="884"/>
      <c r="BK110" s="884"/>
      <c r="BL110" s="884"/>
      <c r="BM110" s="884"/>
      <c r="BN110" s="884"/>
      <c r="BO110" s="884"/>
      <c r="BP110" s="885"/>
      <c r="BQ110" s="917">
        <v>3357147</v>
      </c>
      <c r="BR110" s="918"/>
      <c r="BS110" s="918"/>
      <c r="BT110" s="918"/>
      <c r="BU110" s="918"/>
      <c r="BV110" s="918">
        <v>3367067</v>
      </c>
      <c r="BW110" s="918"/>
      <c r="BX110" s="918"/>
      <c r="BY110" s="918"/>
      <c r="BZ110" s="918"/>
      <c r="CA110" s="918">
        <v>3404131</v>
      </c>
      <c r="CB110" s="918"/>
      <c r="CC110" s="918"/>
      <c r="CD110" s="918"/>
      <c r="CE110" s="918"/>
      <c r="CF110" s="931">
        <v>186.7</v>
      </c>
      <c r="CG110" s="932"/>
      <c r="CH110" s="932"/>
      <c r="CI110" s="932"/>
      <c r="CJ110" s="932"/>
      <c r="CK110" s="933" t="s">
        <v>413</v>
      </c>
      <c r="CL110" s="934"/>
      <c r="CM110" s="916" t="s">
        <v>414</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415</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416</v>
      </c>
      <c r="BA111" s="910"/>
      <c r="BB111" s="910"/>
      <c r="BC111" s="910"/>
      <c r="BD111" s="910"/>
      <c r="BE111" s="910"/>
      <c r="BF111" s="910"/>
      <c r="BG111" s="910"/>
      <c r="BH111" s="910"/>
      <c r="BI111" s="910"/>
      <c r="BJ111" s="910"/>
      <c r="BK111" s="910"/>
      <c r="BL111" s="910"/>
      <c r="BM111" s="910"/>
      <c r="BN111" s="910"/>
      <c r="BO111" s="910"/>
      <c r="BP111" s="911"/>
      <c r="BQ111" s="912">
        <v>2705</v>
      </c>
      <c r="BR111" s="913"/>
      <c r="BS111" s="913"/>
      <c r="BT111" s="913"/>
      <c r="BU111" s="913"/>
      <c r="BV111" s="913">
        <v>2452</v>
      </c>
      <c r="BW111" s="913"/>
      <c r="BX111" s="913"/>
      <c r="BY111" s="913"/>
      <c r="BZ111" s="913"/>
      <c r="CA111" s="913">
        <v>2200</v>
      </c>
      <c r="CB111" s="913"/>
      <c r="CC111" s="913"/>
      <c r="CD111" s="913"/>
      <c r="CE111" s="913"/>
      <c r="CF111" s="907">
        <v>0.1</v>
      </c>
      <c r="CG111" s="908"/>
      <c r="CH111" s="908"/>
      <c r="CI111" s="908"/>
      <c r="CJ111" s="908"/>
      <c r="CK111" s="935"/>
      <c r="CL111" s="936"/>
      <c r="CM111" s="909" t="s">
        <v>417</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418</v>
      </c>
      <c r="B112" s="940"/>
      <c r="C112" s="910" t="s">
        <v>419</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420</v>
      </c>
      <c r="BA112" s="910"/>
      <c r="BB112" s="910"/>
      <c r="BC112" s="910"/>
      <c r="BD112" s="910"/>
      <c r="BE112" s="910"/>
      <c r="BF112" s="910"/>
      <c r="BG112" s="910"/>
      <c r="BH112" s="910"/>
      <c r="BI112" s="910"/>
      <c r="BJ112" s="910"/>
      <c r="BK112" s="910"/>
      <c r="BL112" s="910"/>
      <c r="BM112" s="910"/>
      <c r="BN112" s="910"/>
      <c r="BO112" s="910"/>
      <c r="BP112" s="911"/>
      <c r="BQ112" s="912">
        <v>843038</v>
      </c>
      <c r="BR112" s="913"/>
      <c r="BS112" s="913"/>
      <c r="BT112" s="913"/>
      <c r="BU112" s="913"/>
      <c r="BV112" s="913">
        <v>733948</v>
      </c>
      <c r="BW112" s="913"/>
      <c r="BX112" s="913"/>
      <c r="BY112" s="913"/>
      <c r="BZ112" s="913"/>
      <c r="CA112" s="913">
        <v>647480</v>
      </c>
      <c r="CB112" s="913"/>
      <c r="CC112" s="913"/>
      <c r="CD112" s="913"/>
      <c r="CE112" s="913"/>
      <c r="CF112" s="907">
        <v>35.5</v>
      </c>
      <c r="CG112" s="908"/>
      <c r="CH112" s="908"/>
      <c r="CI112" s="908"/>
      <c r="CJ112" s="908"/>
      <c r="CK112" s="935"/>
      <c r="CL112" s="936"/>
      <c r="CM112" s="909" t="s">
        <v>421</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422</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119979</v>
      </c>
      <c r="AB113" s="925"/>
      <c r="AC113" s="925"/>
      <c r="AD113" s="925"/>
      <c r="AE113" s="926"/>
      <c r="AF113" s="927">
        <v>109464</v>
      </c>
      <c r="AG113" s="925"/>
      <c r="AH113" s="925"/>
      <c r="AI113" s="925"/>
      <c r="AJ113" s="926"/>
      <c r="AK113" s="927">
        <v>84798</v>
      </c>
      <c r="AL113" s="925"/>
      <c r="AM113" s="925"/>
      <c r="AN113" s="925"/>
      <c r="AO113" s="926"/>
      <c r="AP113" s="928">
        <v>4.7</v>
      </c>
      <c r="AQ113" s="929"/>
      <c r="AR113" s="929"/>
      <c r="AS113" s="929"/>
      <c r="AT113" s="930"/>
      <c r="AU113" s="895"/>
      <c r="AV113" s="896"/>
      <c r="AW113" s="896"/>
      <c r="AX113" s="896"/>
      <c r="AY113" s="896"/>
      <c r="AZ113" s="909" t="s">
        <v>423</v>
      </c>
      <c r="BA113" s="910"/>
      <c r="BB113" s="910"/>
      <c r="BC113" s="910"/>
      <c r="BD113" s="910"/>
      <c r="BE113" s="910"/>
      <c r="BF113" s="910"/>
      <c r="BG113" s="910"/>
      <c r="BH113" s="910"/>
      <c r="BI113" s="910"/>
      <c r="BJ113" s="910"/>
      <c r="BK113" s="910"/>
      <c r="BL113" s="910"/>
      <c r="BM113" s="910"/>
      <c r="BN113" s="910"/>
      <c r="BO113" s="910"/>
      <c r="BP113" s="911"/>
      <c r="BQ113" s="912">
        <v>34856</v>
      </c>
      <c r="BR113" s="913"/>
      <c r="BS113" s="913"/>
      <c r="BT113" s="913"/>
      <c r="BU113" s="913"/>
      <c r="BV113" s="913">
        <v>51753</v>
      </c>
      <c r="BW113" s="913"/>
      <c r="BX113" s="913"/>
      <c r="BY113" s="913"/>
      <c r="BZ113" s="913"/>
      <c r="CA113" s="913">
        <v>66497</v>
      </c>
      <c r="CB113" s="913"/>
      <c r="CC113" s="913"/>
      <c r="CD113" s="913"/>
      <c r="CE113" s="913"/>
      <c r="CF113" s="907">
        <v>3.6</v>
      </c>
      <c r="CG113" s="908"/>
      <c r="CH113" s="908"/>
      <c r="CI113" s="908"/>
      <c r="CJ113" s="908"/>
      <c r="CK113" s="935"/>
      <c r="CL113" s="936"/>
      <c r="CM113" s="909" t="s">
        <v>424</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425</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4915</v>
      </c>
      <c r="AB114" s="946"/>
      <c r="AC114" s="946"/>
      <c r="AD114" s="946"/>
      <c r="AE114" s="947"/>
      <c r="AF114" s="948">
        <v>5049</v>
      </c>
      <c r="AG114" s="946"/>
      <c r="AH114" s="946"/>
      <c r="AI114" s="946"/>
      <c r="AJ114" s="947"/>
      <c r="AK114" s="948">
        <v>5852</v>
      </c>
      <c r="AL114" s="946"/>
      <c r="AM114" s="946"/>
      <c r="AN114" s="946"/>
      <c r="AO114" s="947"/>
      <c r="AP114" s="949">
        <v>0.3</v>
      </c>
      <c r="AQ114" s="950"/>
      <c r="AR114" s="950"/>
      <c r="AS114" s="950"/>
      <c r="AT114" s="951"/>
      <c r="AU114" s="895"/>
      <c r="AV114" s="896"/>
      <c r="AW114" s="896"/>
      <c r="AX114" s="896"/>
      <c r="AY114" s="896"/>
      <c r="AZ114" s="909" t="s">
        <v>426</v>
      </c>
      <c r="BA114" s="910"/>
      <c r="BB114" s="910"/>
      <c r="BC114" s="910"/>
      <c r="BD114" s="910"/>
      <c r="BE114" s="910"/>
      <c r="BF114" s="910"/>
      <c r="BG114" s="910"/>
      <c r="BH114" s="910"/>
      <c r="BI114" s="910"/>
      <c r="BJ114" s="910"/>
      <c r="BK114" s="910"/>
      <c r="BL114" s="910"/>
      <c r="BM114" s="910"/>
      <c r="BN114" s="910"/>
      <c r="BO114" s="910"/>
      <c r="BP114" s="911"/>
      <c r="BQ114" s="912">
        <v>334071</v>
      </c>
      <c r="BR114" s="913"/>
      <c r="BS114" s="913"/>
      <c r="BT114" s="913"/>
      <c r="BU114" s="913"/>
      <c r="BV114" s="913">
        <v>338394</v>
      </c>
      <c r="BW114" s="913"/>
      <c r="BX114" s="913"/>
      <c r="BY114" s="913"/>
      <c r="BZ114" s="913"/>
      <c r="CA114" s="913">
        <v>367636</v>
      </c>
      <c r="CB114" s="913"/>
      <c r="CC114" s="913"/>
      <c r="CD114" s="913"/>
      <c r="CE114" s="913"/>
      <c r="CF114" s="907">
        <v>20.2</v>
      </c>
      <c r="CG114" s="908"/>
      <c r="CH114" s="908"/>
      <c r="CI114" s="908"/>
      <c r="CJ114" s="908"/>
      <c r="CK114" s="935"/>
      <c r="CL114" s="936"/>
      <c r="CM114" s="909" t="s">
        <v>427</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428</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238</v>
      </c>
      <c r="AB115" s="925"/>
      <c r="AC115" s="925"/>
      <c r="AD115" s="925"/>
      <c r="AE115" s="926"/>
      <c r="AF115" s="927">
        <v>256</v>
      </c>
      <c r="AG115" s="925"/>
      <c r="AH115" s="925"/>
      <c r="AI115" s="925"/>
      <c r="AJ115" s="926"/>
      <c r="AK115" s="927">
        <v>256</v>
      </c>
      <c r="AL115" s="925"/>
      <c r="AM115" s="925"/>
      <c r="AN115" s="925"/>
      <c r="AO115" s="926"/>
      <c r="AP115" s="928">
        <v>0</v>
      </c>
      <c r="AQ115" s="929"/>
      <c r="AR115" s="929"/>
      <c r="AS115" s="929"/>
      <c r="AT115" s="930"/>
      <c r="AU115" s="895"/>
      <c r="AV115" s="896"/>
      <c r="AW115" s="896"/>
      <c r="AX115" s="896"/>
      <c r="AY115" s="896"/>
      <c r="AZ115" s="909" t="s">
        <v>429</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430</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431</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432</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433</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176</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434</v>
      </c>
      <c r="Z117" s="881"/>
      <c r="AA117" s="965">
        <v>454576</v>
      </c>
      <c r="AB117" s="966"/>
      <c r="AC117" s="966"/>
      <c r="AD117" s="966"/>
      <c r="AE117" s="967"/>
      <c r="AF117" s="968">
        <v>459775</v>
      </c>
      <c r="AG117" s="966"/>
      <c r="AH117" s="966"/>
      <c r="AI117" s="966"/>
      <c r="AJ117" s="967"/>
      <c r="AK117" s="968">
        <v>452046</v>
      </c>
      <c r="AL117" s="966"/>
      <c r="AM117" s="966"/>
      <c r="AN117" s="966"/>
      <c r="AO117" s="967"/>
      <c r="AP117" s="969"/>
      <c r="AQ117" s="970"/>
      <c r="AR117" s="970"/>
      <c r="AS117" s="970"/>
      <c r="AT117" s="971"/>
      <c r="AU117" s="895"/>
      <c r="AV117" s="896"/>
      <c r="AW117" s="896"/>
      <c r="AX117" s="896"/>
      <c r="AY117" s="896"/>
      <c r="AZ117" s="961" t="s">
        <v>435</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436</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410</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407</v>
      </c>
      <c r="AB118" s="880"/>
      <c r="AC118" s="880"/>
      <c r="AD118" s="880"/>
      <c r="AE118" s="881"/>
      <c r="AF118" s="879" t="s">
        <v>408</v>
      </c>
      <c r="AG118" s="880"/>
      <c r="AH118" s="880"/>
      <c r="AI118" s="880"/>
      <c r="AJ118" s="881"/>
      <c r="AK118" s="879" t="s">
        <v>293</v>
      </c>
      <c r="AL118" s="880"/>
      <c r="AM118" s="880"/>
      <c r="AN118" s="880"/>
      <c r="AO118" s="881"/>
      <c r="AP118" s="957" t="s">
        <v>409</v>
      </c>
      <c r="AQ118" s="958"/>
      <c r="AR118" s="958"/>
      <c r="AS118" s="958"/>
      <c r="AT118" s="959"/>
      <c r="AU118" s="895"/>
      <c r="AV118" s="896"/>
      <c r="AW118" s="896"/>
      <c r="AX118" s="896"/>
      <c r="AY118" s="896"/>
      <c r="AZ118" s="960" t="s">
        <v>437</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438</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413</v>
      </c>
      <c r="B119" s="934"/>
      <c r="C119" s="916" t="s">
        <v>414</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176</v>
      </c>
      <c r="BA119" s="233"/>
      <c r="BB119" s="233"/>
      <c r="BC119" s="233"/>
      <c r="BD119" s="233"/>
      <c r="BE119" s="233"/>
      <c r="BF119" s="233"/>
      <c r="BG119" s="233"/>
      <c r="BH119" s="233"/>
      <c r="BI119" s="233"/>
      <c r="BJ119" s="233"/>
      <c r="BK119" s="233"/>
      <c r="BL119" s="233"/>
      <c r="BM119" s="233"/>
      <c r="BN119" s="233"/>
      <c r="BO119" s="964" t="s">
        <v>439</v>
      </c>
      <c r="BP119" s="992"/>
      <c r="BQ119" s="986">
        <v>4571817</v>
      </c>
      <c r="BR119" s="987"/>
      <c r="BS119" s="987"/>
      <c r="BT119" s="987"/>
      <c r="BU119" s="987"/>
      <c r="BV119" s="987">
        <v>4493614</v>
      </c>
      <c r="BW119" s="987"/>
      <c r="BX119" s="987"/>
      <c r="BY119" s="987"/>
      <c r="BZ119" s="987"/>
      <c r="CA119" s="987">
        <v>4487944</v>
      </c>
      <c r="CB119" s="987"/>
      <c r="CC119" s="987"/>
      <c r="CD119" s="987"/>
      <c r="CE119" s="987"/>
      <c r="CF119" s="988"/>
      <c r="CG119" s="989"/>
      <c r="CH119" s="989"/>
      <c r="CI119" s="989"/>
      <c r="CJ119" s="990"/>
      <c r="CK119" s="937"/>
      <c r="CL119" s="938"/>
      <c r="CM119" s="960" t="s">
        <v>440</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2705</v>
      </c>
      <c r="DH119" s="973"/>
      <c r="DI119" s="973"/>
      <c r="DJ119" s="973"/>
      <c r="DK119" s="974"/>
      <c r="DL119" s="972">
        <v>2452</v>
      </c>
      <c r="DM119" s="973"/>
      <c r="DN119" s="973"/>
      <c r="DO119" s="973"/>
      <c r="DP119" s="974"/>
      <c r="DQ119" s="972">
        <v>2200</v>
      </c>
      <c r="DR119" s="973"/>
      <c r="DS119" s="973"/>
      <c r="DT119" s="973"/>
      <c r="DU119" s="974"/>
      <c r="DV119" s="975">
        <v>0.1</v>
      </c>
      <c r="DW119" s="976"/>
      <c r="DX119" s="976"/>
      <c r="DY119" s="976"/>
      <c r="DZ119" s="977"/>
    </row>
    <row r="120" spans="1:130" s="212" customFormat="1" ht="26.25" customHeight="1" x14ac:dyDescent="0.2">
      <c r="A120" s="1044"/>
      <c r="B120" s="936"/>
      <c r="C120" s="909" t="s">
        <v>417</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441</v>
      </c>
      <c r="AV120" s="979"/>
      <c r="AW120" s="979"/>
      <c r="AX120" s="979"/>
      <c r="AY120" s="980"/>
      <c r="AZ120" s="916" t="s">
        <v>442</v>
      </c>
      <c r="BA120" s="884"/>
      <c r="BB120" s="884"/>
      <c r="BC120" s="884"/>
      <c r="BD120" s="884"/>
      <c r="BE120" s="884"/>
      <c r="BF120" s="884"/>
      <c r="BG120" s="884"/>
      <c r="BH120" s="884"/>
      <c r="BI120" s="884"/>
      <c r="BJ120" s="884"/>
      <c r="BK120" s="884"/>
      <c r="BL120" s="884"/>
      <c r="BM120" s="884"/>
      <c r="BN120" s="884"/>
      <c r="BO120" s="884"/>
      <c r="BP120" s="885"/>
      <c r="BQ120" s="917">
        <v>2647576</v>
      </c>
      <c r="BR120" s="918"/>
      <c r="BS120" s="918"/>
      <c r="BT120" s="918"/>
      <c r="BU120" s="918"/>
      <c r="BV120" s="918">
        <v>2870278</v>
      </c>
      <c r="BW120" s="918"/>
      <c r="BX120" s="918"/>
      <c r="BY120" s="918"/>
      <c r="BZ120" s="918"/>
      <c r="CA120" s="918">
        <v>3032132</v>
      </c>
      <c r="CB120" s="918"/>
      <c r="CC120" s="918"/>
      <c r="CD120" s="918"/>
      <c r="CE120" s="918"/>
      <c r="CF120" s="931">
        <v>166.3</v>
      </c>
      <c r="CG120" s="932"/>
      <c r="CH120" s="932"/>
      <c r="CI120" s="932"/>
      <c r="CJ120" s="932"/>
      <c r="CK120" s="993" t="s">
        <v>443</v>
      </c>
      <c r="CL120" s="994"/>
      <c r="CM120" s="994"/>
      <c r="CN120" s="994"/>
      <c r="CO120" s="995"/>
      <c r="CP120" s="1001" t="s">
        <v>390</v>
      </c>
      <c r="CQ120" s="1002"/>
      <c r="CR120" s="1002"/>
      <c r="CS120" s="1002"/>
      <c r="CT120" s="1002"/>
      <c r="CU120" s="1002"/>
      <c r="CV120" s="1002"/>
      <c r="CW120" s="1002"/>
      <c r="CX120" s="1002"/>
      <c r="CY120" s="1002"/>
      <c r="CZ120" s="1002"/>
      <c r="DA120" s="1002"/>
      <c r="DB120" s="1002"/>
      <c r="DC120" s="1002"/>
      <c r="DD120" s="1002"/>
      <c r="DE120" s="1002"/>
      <c r="DF120" s="1003"/>
      <c r="DG120" s="917">
        <v>539653</v>
      </c>
      <c r="DH120" s="918"/>
      <c r="DI120" s="918"/>
      <c r="DJ120" s="918"/>
      <c r="DK120" s="918"/>
      <c r="DL120" s="918">
        <v>445445</v>
      </c>
      <c r="DM120" s="918"/>
      <c r="DN120" s="918"/>
      <c r="DO120" s="918"/>
      <c r="DP120" s="918"/>
      <c r="DQ120" s="918">
        <v>414427</v>
      </c>
      <c r="DR120" s="918"/>
      <c r="DS120" s="918"/>
      <c r="DT120" s="918"/>
      <c r="DU120" s="918"/>
      <c r="DV120" s="919">
        <v>22.7</v>
      </c>
      <c r="DW120" s="919"/>
      <c r="DX120" s="919"/>
      <c r="DY120" s="919"/>
      <c r="DZ120" s="920"/>
    </row>
    <row r="121" spans="1:130" s="212" customFormat="1" ht="26.25" customHeight="1" x14ac:dyDescent="0.2">
      <c r="A121" s="1044"/>
      <c r="B121" s="936"/>
      <c r="C121" s="961" t="s">
        <v>444</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445</v>
      </c>
      <c r="BA121" s="910"/>
      <c r="BB121" s="910"/>
      <c r="BC121" s="910"/>
      <c r="BD121" s="910"/>
      <c r="BE121" s="910"/>
      <c r="BF121" s="910"/>
      <c r="BG121" s="910"/>
      <c r="BH121" s="910"/>
      <c r="BI121" s="910"/>
      <c r="BJ121" s="910"/>
      <c r="BK121" s="910"/>
      <c r="BL121" s="910"/>
      <c r="BM121" s="910"/>
      <c r="BN121" s="910"/>
      <c r="BO121" s="910"/>
      <c r="BP121" s="911"/>
      <c r="BQ121" s="912">
        <v>232847</v>
      </c>
      <c r="BR121" s="913"/>
      <c r="BS121" s="913"/>
      <c r="BT121" s="913"/>
      <c r="BU121" s="913"/>
      <c r="BV121" s="913">
        <v>214912</v>
      </c>
      <c r="BW121" s="913"/>
      <c r="BX121" s="913"/>
      <c r="BY121" s="913"/>
      <c r="BZ121" s="913"/>
      <c r="CA121" s="913">
        <v>196841</v>
      </c>
      <c r="CB121" s="913"/>
      <c r="CC121" s="913"/>
      <c r="CD121" s="913"/>
      <c r="CE121" s="913"/>
      <c r="CF121" s="907">
        <v>10.8</v>
      </c>
      <c r="CG121" s="908"/>
      <c r="CH121" s="908"/>
      <c r="CI121" s="908"/>
      <c r="CJ121" s="908"/>
      <c r="CK121" s="996"/>
      <c r="CL121" s="997"/>
      <c r="CM121" s="997"/>
      <c r="CN121" s="997"/>
      <c r="CO121" s="998"/>
      <c r="CP121" s="1006" t="s">
        <v>392</v>
      </c>
      <c r="CQ121" s="1007"/>
      <c r="CR121" s="1007"/>
      <c r="CS121" s="1007"/>
      <c r="CT121" s="1007"/>
      <c r="CU121" s="1007"/>
      <c r="CV121" s="1007"/>
      <c r="CW121" s="1007"/>
      <c r="CX121" s="1007"/>
      <c r="CY121" s="1007"/>
      <c r="CZ121" s="1007"/>
      <c r="DA121" s="1007"/>
      <c r="DB121" s="1007"/>
      <c r="DC121" s="1007"/>
      <c r="DD121" s="1007"/>
      <c r="DE121" s="1007"/>
      <c r="DF121" s="1008"/>
      <c r="DG121" s="912">
        <v>303385</v>
      </c>
      <c r="DH121" s="913"/>
      <c r="DI121" s="913"/>
      <c r="DJ121" s="913"/>
      <c r="DK121" s="913"/>
      <c r="DL121" s="913">
        <v>288503</v>
      </c>
      <c r="DM121" s="913"/>
      <c r="DN121" s="913"/>
      <c r="DO121" s="913"/>
      <c r="DP121" s="913"/>
      <c r="DQ121" s="913">
        <v>233053</v>
      </c>
      <c r="DR121" s="913"/>
      <c r="DS121" s="913"/>
      <c r="DT121" s="913"/>
      <c r="DU121" s="913"/>
      <c r="DV121" s="914">
        <v>12.8</v>
      </c>
      <c r="DW121" s="914"/>
      <c r="DX121" s="914"/>
      <c r="DY121" s="914"/>
      <c r="DZ121" s="915"/>
    </row>
    <row r="122" spans="1:130" s="212" customFormat="1" ht="26.25" customHeight="1" x14ac:dyDescent="0.2">
      <c r="A122" s="1044"/>
      <c r="B122" s="936"/>
      <c r="C122" s="909" t="s">
        <v>427</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446</v>
      </c>
      <c r="BA122" s="952"/>
      <c r="BB122" s="952"/>
      <c r="BC122" s="952"/>
      <c r="BD122" s="952"/>
      <c r="BE122" s="952"/>
      <c r="BF122" s="952"/>
      <c r="BG122" s="952"/>
      <c r="BH122" s="952"/>
      <c r="BI122" s="952"/>
      <c r="BJ122" s="952"/>
      <c r="BK122" s="952"/>
      <c r="BL122" s="952"/>
      <c r="BM122" s="952"/>
      <c r="BN122" s="952"/>
      <c r="BO122" s="952"/>
      <c r="BP122" s="953"/>
      <c r="BQ122" s="986">
        <v>2551081</v>
      </c>
      <c r="BR122" s="987"/>
      <c r="BS122" s="987"/>
      <c r="BT122" s="987"/>
      <c r="BU122" s="987"/>
      <c r="BV122" s="987">
        <v>2758351</v>
      </c>
      <c r="BW122" s="987"/>
      <c r="BX122" s="987"/>
      <c r="BY122" s="987"/>
      <c r="BZ122" s="987"/>
      <c r="CA122" s="987">
        <v>2719046</v>
      </c>
      <c r="CB122" s="987"/>
      <c r="CC122" s="987"/>
      <c r="CD122" s="987"/>
      <c r="CE122" s="987"/>
      <c r="CF122" s="1004">
        <v>149.1</v>
      </c>
      <c r="CG122" s="1005"/>
      <c r="CH122" s="1005"/>
      <c r="CI122" s="1005"/>
      <c r="CJ122" s="1005"/>
      <c r="CK122" s="996"/>
      <c r="CL122" s="997"/>
      <c r="CM122" s="997"/>
      <c r="CN122" s="997"/>
      <c r="CO122" s="998"/>
      <c r="CP122" s="1006" t="s">
        <v>388</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433</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176</v>
      </c>
      <c r="BA123" s="233"/>
      <c r="BB123" s="233"/>
      <c r="BC123" s="233"/>
      <c r="BD123" s="233"/>
      <c r="BE123" s="233"/>
      <c r="BF123" s="233"/>
      <c r="BG123" s="233"/>
      <c r="BH123" s="233"/>
      <c r="BI123" s="233"/>
      <c r="BJ123" s="233"/>
      <c r="BK123" s="233"/>
      <c r="BL123" s="233"/>
      <c r="BM123" s="233"/>
      <c r="BN123" s="233"/>
      <c r="BO123" s="964" t="s">
        <v>447</v>
      </c>
      <c r="BP123" s="992"/>
      <c r="BQ123" s="1050">
        <v>5431504</v>
      </c>
      <c r="BR123" s="1051"/>
      <c r="BS123" s="1051"/>
      <c r="BT123" s="1051"/>
      <c r="BU123" s="1051"/>
      <c r="BV123" s="1051">
        <v>5843541</v>
      </c>
      <c r="BW123" s="1051"/>
      <c r="BX123" s="1051"/>
      <c r="BY123" s="1051"/>
      <c r="BZ123" s="1051"/>
      <c r="CA123" s="1051">
        <v>5948019</v>
      </c>
      <c r="CB123" s="1051"/>
      <c r="CC123" s="1051"/>
      <c r="CD123" s="1051"/>
      <c r="CE123" s="1051"/>
      <c r="CF123" s="988"/>
      <c r="CG123" s="989"/>
      <c r="CH123" s="989"/>
      <c r="CI123" s="989"/>
      <c r="CJ123" s="990"/>
      <c r="CK123" s="996"/>
      <c r="CL123" s="997"/>
      <c r="CM123" s="997"/>
      <c r="CN123" s="997"/>
      <c r="CO123" s="998"/>
      <c r="CP123" s="1006" t="s">
        <v>389</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436</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448</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449</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438</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450</v>
      </c>
      <c r="CL125" s="994"/>
      <c r="CM125" s="994"/>
      <c r="CN125" s="994"/>
      <c r="CO125" s="995"/>
      <c r="CP125" s="916" t="s">
        <v>451</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440</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238</v>
      </c>
      <c r="AB126" s="946"/>
      <c r="AC126" s="946"/>
      <c r="AD126" s="946"/>
      <c r="AE126" s="947"/>
      <c r="AF126" s="948">
        <v>256</v>
      </c>
      <c r="AG126" s="946"/>
      <c r="AH126" s="946"/>
      <c r="AI126" s="946"/>
      <c r="AJ126" s="947"/>
      <c r="AK126" s="948">
        <v>256</v>
      </c>
      <c r="AL126" s="946"/>
      <c r="AM126" s="946"/>
      <c r="AN126" s="946"/>
      <c r="AO126" s="947"/>
      <c r="AP126" s="949">
        <v>0</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452</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453</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454</v>
      </c>
      <c r="AY127" s="1019"/>
      <c r="AZ127" s="1019"/>
      <c r="BA127" s="1019"/>
      <c r="BB127" s="1019"/>
      <c r="BC127" s="1019"/>
      <c r="BD127" s="1019"/>
      <c r="BE127" s="1020"/>
      <c r="BF127" s="1021" t="s">
        <v>455</v>
      </c>
      <c r="BG127" s="1019"/>
      <c r="BH127" s="1019"/>
      <c r="BI127" s="1019"/>
      <c r="BJ127" s="1019"/>
      <c r="BK127" s="1019"/>
      <c r="BL127" s="1020"/>
      <c r="BM127" s="1021" t="s">
        <v>456</v>
      </c>
      <c r="BN127" s="1019"/>
      <c r="BO127" s="1019"/>
      <c r="BP127" s="1019"/>
      <c r="BQ127" s="1019"/>
      <c r="BR127" s="1019"/>
      <c r="BS127" s="1020"/>
      <c r="BT127" s="1021" t="s">
        <v>457</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458</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459</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460</v>
      </c>
      <c r="X128" s="1030"/>
      <c r="Y128" s="1030"/>
      <c r="Z128" s="1031"/>
      <c r="AA128" s="1032">
        <v>22173</v>
      </c>
      <c r="AB128" s="1033"/>
      <c r="AC128" s="1033"/>
      <c r="AD128" s="1033"/>
      <c r="AE128" s="1034"/>
      <c r="AF128" s="1035">
        <v>19495</v>
      </c>
      <c r="AG128" s="1033"/>
      <c r="AH128" s="1033"/>
      <c r="AI128" s="1033"/>
      <c r="AJ128" s="1034"/>
      <c r="AK128" s="1035">
        <v>19495</v>
      </c>
      <c r="AL128" s="1033"/>
      <c r="AM128" s="1033"/>
      <c r="AN128" s="1033"/>
      <c r="AO128" s="1034"/>
      <c r="AP128" s="1036"/>
      <c r="AQ128" s="1037"/>
      <c r="AR128" s="1037"/>
      <c r="AS128" s="1037"/>
      <c r="AT128" s="1038"/>
      <c r="AU128" s="214"/>
      <c r="AV128" s="214"/>
      <c r="AW128" s="214"/>
      <c r="AX128" s="883" t="s">
        <v>461</v>
      </c>
      <c r="AY128" s="884"/>
      <c r="AZ128" s="884"/>
      <c r="BA128" s="884"/>
      <c r="BB128" s="884"/>
      <c r="BC128" s="884"/>
      <c r="BD128" s="884"/>
      <c r="BE128" s="885"/>
      <c r="BF128" s="1039" t="s">
        <v>122</v>
      </c>
      <c r="BG128" s="1040"/>
      <c r="BH128" s="1040"/>
      <c r="BI128" s="1040"/>
      <c r="BJ128" s="1040"/>
      <c r="BK128" s="1040"/>
      <c r="BL128" s="1041"/>
      <c r="BM128" s="1039">
        <v>15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462</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463</v>
      </c>
      <c r="X129" s="1058"/>
      <c r="Y129" s="1058"/>
      <c r="Z129" s="1059"/>
      <c r="AA129" s="945">
        <v>2026244</v>
      </c>
      <c r="AB129" s="946"/>
      <c r="AC129" s="946"/>
      <c r="AD129" s="946"/>
      <c r="AE129" s="947"/>
      <c r="AF129" s="948">
        <v>2052330</v>
      </c>
      <c r="AG129" s="946"/>
      <c r="AH129" s="946"/>
      <c r="AI129" s="946"/>
      <c r="AJ129" s="947"/>
      <c r="AK129" s="948">
        <v>2107165</v>
      </c>
      <c r="AL129" s="946"/>
      <c r="AM129" s="946"/>
      <c r="AN129" s="946"/>
      <c r="AO129" s="947"/>
      <c r="AP129" s="1060"/>
      <c r="AQ129" s="1061"/>
      <c r="AR129" s="1061"/>
      <c r="AS129" s="1061"/>
      <c r="AT129" s="1062"/>
      <c r="AU129" s="215"/>
      <c r="AV129" s="215"/>
      <c r="AW129" s="215"/>
      <c r="AX129" s="1052" t="s">
        <v>464</v>
      </c>
      <c r="AY129" s="910"/>
      <c r="AZ129" s="910"/>
      <c r="BA129" s="910"/>
      <c r="BB129" s="910"/>
      <c r="BC129" s="910"/>
      <c r="BD129" s="910"/>
      <c r="BE129" s="911"/>
      <c r="BF129" s="1053" t="s">
        <v>122</v>
      </c>
      <c r="BG129" s="1054"/>
      <c r="BH129" s="1054"/>
      <c r="BI129" s="1054"/>
      <c r="BJ129" s="1054"/>
      <c r="BK129" s="1054"/>
      <c r="BL129" s="1055"/>
      <c r="BM129" s="1053">
        <v>20</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465</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466</v>
      </c>
      <c r="X130" s="1058"/>
      <c r="Y130" s="1058"/>
      <c r="Z130" s="1059"/>
      <c r="AA130" s="945">
        <v>281154</v>
      </c>
      <c r="AB130" s="946"/>
      <c r="AC130" s="946"/>
      <c r="AD130" s="946"/>
      <c r="AE130" s="947"/>
      <c r="AF130" s="948">
        <v>283703</v>
      </c>
      <c r="AG130" s="946"/>
      <c r="AH130" s="946"/>
      <c r="AI130" s="946"/>
      <c r="AJ130" s="947"/>
      <c r="AK130" s="948">
        <v>283679</v>
      </c>
      <c r="AL130" s="946"/>
      <c r="AM130" s="946"/>
      <c r="AN130" s="946"/>
      <c r="AO130" s="947"/>
      <c r="AP130" s="1060"/>
      <c r="AQ130" s="1061"/>
      <c r="AR130" s="1061"/>
      <c r="AS130" s="1061"/>
      <c r="AT130" s="1062"/>
      <c r="AU130" s="215"/>
      <c r="AV130" s="215"/>
      <c r="AW130" s="215"/>
      <c r="AX130" s="1052" t="s">
        <v>467</v>
      </c>
      <c r="AY130" s="910"/>
      <c r="AZ130" s="910"/>
      <c r="BA130" s="910"/>
      <c r="BB130" s="910"/>
      <c r="BC130" s="910"/>
      <c r="BD130" s="910"/>
      <c r="BE130" s="911"/>
      <c r="BF130" s="1088">
        <v>8.5</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468</v>
      </c>
      <c r="X131" s="1095"/>
      <c r="Y131" s="1095"/>
      <c r="Z131" s="1096"/>
      <c r="AA131" s="991">
        <v>1745090</v>
      </c>
      <c r="AB131" s="973"/>
      <c r="AC131" s="973"/>
      <c r="AD131" s="973"/>
      <c r="AE131" s="974"/>
      <c r="AF131" s="972">
        <v>1768627</v>
      </c>
      <c r="AG131" s="973"/>
      <c r="AH131" s="973"/>
      <c r="AI131" s="973"/>
      <c r="AJ131" s="974"/>
      <c r="AK131" s="972">
        <v>1823486</v>
      </c>
      <c r="AL131" s="973"/>
      <c r="AM131" s="973"/>
      <c r="AN131" s="973"/>
      <c r="AO131" s="974"/>
      <c r="AP131" s="1097"/>
      <c r="AQ131" s="1098"/>
      <c r="AR131" s="1098"/>
      <c r="AS131" s="1098"/>
      <c r="AT131" s="1099"/>
      <c r="AU131" s="215"/>
      <c r="AV131" s="215"/>
      <c r="AW131" s="215"/>
      <c r="AX131" s="1070" t="s">
        <v>469</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470</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471</v>
      </c>
      <c r="W132" s="1081"/>
      <c r="X132" s="1081"/>
      <c r="Y132" s="1081"/>
      <c r="Z132" s="1082"/>
      <c r="AA132" s="1083">
        <v>8.6671174549999996</v>
      </c>
      <c r="AB132" s="1084"/>
      <c r="AC132" s="1084"/>
      <c r="AD132" s="1084"/>
      <c r="AE132" s="1085"/>
      <c r="AF132" s="1086">
        <v>8.8530255390000008</v>
      </c>
      <c r="AG132" s="1084"/>
      <c r="AH132" s="1084"/>
      <c r="AI132" s="1084"/>
      <c r="AJ132" s="1085"/>
      <c r="AK132" s="1086">
        <v>8.1641427459999996</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472</v>
      </c>
      <c r="W133" s="1064"/>
      <c r="X133" s="1064"/>
      <c r="Y133" s="1064"/>
      <c r="Z133" s="1065"/>
      <c r="AA133" s="1066">
        <v>10</v>
      </c>
      <c r="AB133" s="1067"/>
      <c r="AC133" s="1067"/>
      <c r="AD133" s="1067"/>
      <c r="AE133" s="1068"/>
      <c r="AF133" s="1066">
        <v>9.3000000000000007</v>
      </c>
      <c r="AG133" s="1067"/>
      <c r="AH133" s="1067"/>
      <c r="AI133" s="1067"/>
      <c r="AJ133" s="1068"/>
      <c r="AK133" s="1066">
        <v>8.5</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5SVivNmR+CxL14kkaAK+Ir9tac3JOCChZ31sSnkloSg18A8PlnMjzBlK92PRW0SAq3jICSyAIlndg1t8lQrtdg==" saltValue="N2XgiTGqJocu5FrQszI6w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3" zoomScale="115" zoomScaleNormal="85" zoomScaleSheetLayoutView="115" workbookViewId="0">
      <selection activeCell="AO73" sqref="AO73"/>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473</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R7LsV8P6GhLLolh9EIR0tu5ilD+PCvrhTu1/FmQDU6JLp1GPivkRswTgAbegX1m1G9HWZNU54hdqTz0DMwTlg==" saltValue="DWZ1eyMrB3zYp35eQhC2j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hPhEQB4ErA+/ck+gi0kYDMF1Hd2JG1g4j6QNbM30IbLYXOH4DLiJ/der+rv4nz9t2H3gxZHTUkv2MZ6Gji0YKg==" saltValue="voun11+G2Tsm7Su112TMT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475</v>
      </c>
      <c r="AL6" s="248"/>
      <c r="AM6" s="248"/>
      <c r="AN6" s="248"/>
    </row>
    <row r="7" spans="1:46" ht="13.5" customHeight="1" x14ac:dyDescent="0.2">
      <c r="A7" s="247"/>
      <c r="AK7" s="250"/>
      <c r="AL7" s="251"/>
      <c r="AM7" s="251"/>
      <c r="AN7" s="252"/>
      <c r="AO7" s="1101" t="s">
        <v>476</v>
      </c>
      <c r="AP7" s="253"/>
      <c r="AQ7" s="254" t="s">
        <v>477</v>
      </c>
      <c r="AR7" s="255"/>
    </row>
    <row r="8" spans="1:46" ht="13" x14ac:dyDescent="0.2">
      <c r="A8" s="247"/>
      <c r="AK8" s="256"/>
      <c r="AL8" s="257"/>
      <c r="AM8" s="257"/>
      <c r="AN8" s="258"/>
      <c r="AO8" s="1102"/>
      <c r="AP8" s="259" t="s">
        <v>478</v>
      </c>
      <c r="AQ8" s="260" t="s">
        <v>479</v>
      </c>
      <c r="AR8" s="261" t="s">
        <v>480</v>
      </c>
    </row>
    <row r="9" spans="1:46" ht="13" x14ac:dyDescent="0.2">
      <c r="A9" s="247"/>
      <c r="AK9" s="1103" t="s">
        <v>481</v>
      </c>
      <c r="AL9" s="1104"/>
      <c r="AM9" s="1104"/>
      <c r="AN9" s="1105"/>
      <c r="AO9" s="262">
        <v>677654</v>
      </c>
      <c r="AP9" s="262">
        <v>214312</v>
      </c>
      <c r="AQ9" s="263">
        <v>239935</v>
      </c>
      <c r="AR9" s="264">
        <v>-10.7</v>
      </c>
    </row>
    <row r="10" spans="1:46" ht="13.5" customHeight="1" x14ac:dyDescent="0.2">
      <c r="A10" s="247"/>
      <c r="AK10" s="1103" t="s">
        <v>482</v>
      </c>
      <c r="AL10" s="1104"/>
      <c r="AM10" s="1104"/>
      <c r="AN10" s="1105"/>
      <c r="AO10" s="265">
        <v>98638</v>
      </c>
      <c r="AP10" s="265">
        <v>31195</v>
      </c>
      <c r="AQ10" s="266">
        <v>33021</v>
      </c>
      <c r="AR10" s="267">
        <v>-5.5</v>
      </c>
    </row>
    <row r="11" spans="1:46" ht="13.5" customHeight="1" x14ac:dyDescent="0.2">
      <c r="A11" s="247"/>
      <c r="AK11" s="1103" t="s">
        <v>483</v>
      </c>
      <c r="AL11" s="1104"/>
      <c r="AM11" s="1104"/>
      <c r="AN11" s="1105"/>
      <c r="AO11" s="265">
        <v>7330</v>
      </c>
      <c r="AP11" s="265">
        <v>2318</v>
      </c>
      <c r="AQ11" s="266">
        <v>2306</v>
      </c>
      <c r="AR11" s="267">
        <v>0.5</v>
      </c>
    </row>
    <row r="12" spans="1:46" ht="13.5" customHeight="1" x14ac:dyDescent="0.2">
      <c r="A12" s="247"/>
      <c r="AK12" s="1103" t="s">
        <v>484</v>
      </c>
      <c r="AL12" s="1104"/>
      <c r="AM12" s="1104"/>
      <c r="AN12" s="1105"/>
      <c r="AO12" s="265" t="s">
        <v>485</v>
      </c>
      <c r="AP12" s="265" t="s">
        <v>485</v>
      </c>
      <c r="AQ12" s="266" t="s">
        <v>485</v>
      </c>
      <c r="AR12" s="267" t="s">
        <v>485</v>
      </c>
    </row>
    <row r="13" spans="1:46" ht="13.5" customHeight="1" x14ac:dyDescent="0.2">
      <c r="A13" s="247"/>
      <c r="AK13" s="1103" t="s">
        <v>486</v>
      </c>
      <c r="AL13" s="1104"/>
      <c r="AM13" s="1104"/>
      <c r="AN13" s="1105"/>
      <c r="AO13" s="265">
        <v>18834</v>
      </c>
      <c r="AP13" s="265">
        <v>5956</v>
      </c>
      <c r="AQ13" s="266">
        <v>7428</v>
      </c>
      <c r="AR13" s="267">
        <v>-19.8</v>
      </c>
    </row>
    <row r="14" spans="1:46" ht="13.5" customHeight="1" x14ac:dyDescent="0.2">
      <c r="A14" s="247"/>
      <c r="AK14" s="1103" t="s">
        <v>487</v>
      </c>
      <c r="AL14" s="1104"/>
      <c r="AM14" s="1104"/>
      <c r="AN14" s="1105"/>
      <c r="AO14" s="265" t="s">
        <v>485</v>
      </c>
      <c r="AP14" s="265" t="s">
        <v>485</v>
      </c>
      <c r="AQ14" s="266">
        <v>4299</v>
      </c>
      <c r="AR14" s="267" t="s">
        <v>485</v>
      </c>
    </row>
    <row r="15" spans="1:46" ht="13.5" customHeight="1" x14ac:dyDescent="0.2">
      <c r="A15" s="247"/>
      <c r="AK15" s="1106" t="s">
        <v>488</v>
      </c>
      <c r="AL15" s="1107"/>
      <c r="AM15" s="1107"/>
      <c r="AN15" s="1108"/>
      <c r="AO15" s="265">
        <v>-40179</v>
      </c>
      <c r="AP15" s="265">
        <v>-12707</v>
      </c>
      <c r="AQ15" s="266">
        <v>-13612</v>
      </c>
      <c r="AR15" s="267">
        <v>-6.6</v>
      </c>
    </row>
    <row r="16" spans="1:46" ht="13" x14ac:dyDescent="0.2">
      <c r="A16" s="247"/>
      <c r="AK16" s="1106" t="s">
        <v>176</v>
      </c>
      <c r="AL16" s="1107"/>
      <c r="AM16" s="1107"/>
      <c r="AN16" s="1108"/>
      <c r="AO16" s="265">
        <v>762277</v>
      </c>
      <c r="AP16" s="265">
        <v>241074</v>
      </c>
      <c r="AQ16" s="266">
        <v>273378</v>
      </c>
      <c r="AR16" s="267">
        <v>-11.8</v>
      </c>
    </row>
    <row r="17" spans="1:46" ht="13" x14ac:dyDescent="0.2">
      <c r="A17" s="247"/>
    </row>
    <row r="18" spans="1:46" ht="13" x14ac:dyDescent="0.2">
      <c r="A18" s="247"/>
      <c r="AQ18" s="268"/>
      <c r="AR18" s="268"/>
    </row>
    <row r="19" spans="1:46" ht="13" x14ac:dyDescent="0.2">
      <c r="A19" s="247"/>
      <c r="AK19" s="243" t="s">
        <v>489</v>
      </c>
    </row>
    <row r="20" spans="1:46" ht="13" x14ac:dyDescent="0.2">
      <c r="A20" s="247"/>
      <c r="AK20" s="269"/>
      <c r="AL20" s="270"/>
      <c r="AM20" s="270"/>
      <c r="AN20" s="271"/>
      <c r="AO20" s="272" t="s">
        <v>490</v>
      </c>
      <c r="AP20" s="273" t="s">
        <v>491</v>
      </c>
      <c r="AQ20" s="274" t="s">
        <v>492</v>
      </c>
      <c r="AR20" s="275"/>
    </row>
    <row r="21" spans="1:46" s="248" customFormat="1" ht="13" x14ac:dyDescent="0.2">
      <c r="A21" s="276"/>
      <c r="AK21" s="1109" t="s">
        <v>493</v>
      </c>
      <c r="AL21" s="1110"/>
      <c r="AM21" s="1110"/>
      <c r="AN21" s="1111"/>
      <c r="AO21" s="277">
        <v>19.61</v>
      </c>
      <c r="AP21" s="278">
        <v>21.68</v>
      </c>
      <c r="AQ21" s="279">
        <v>-2.0699999999999998</v>
      </c>
      <c r="AS21" s="280"/>
      <c r="AT21" s="276"/>
    </row>
    <row r="22" spans="1:46" s="248" customFormat="1" ht="13" x14ac:dyDescent="0.2">
      <c r="A22" s="276"/>
      <c r="AK22" s="1109" t="s">
        <v>494</v>
      </c>
      <c r="AL22" s="1110"/>
      <c r="AM22" s="1110"/>
      <c r="AN22" s="1111"/>
      <c r="AO22" s="281">
        <v>93.7</v>
      </c>
      <c r="AP22" s="282">
        <v>95.1</v>
      </c>
      <c r="AQ22" s="283">
        <v>-1.4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495</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497</v>
      </c>
      <c r="AL29" s="248"/>
      <c r="AM29" s="248"/>
      <c r="AN29" s="248"/>
      <c r="AS29" s="290"/>
    </row>
    <row r="30" spans="1:46" ht="13.5" customHeight="1" x14ac:dyDescent="0.2">
      <c r="A30" s="247"/>
      <c r="AK30" s="250"/>
      <c r="AL30" s="251"/>
      <c r="AM30" s="251"/>
      <c r="AN30" s="252"/>
      <c r="AO30" s="1101" t="s">
        <v>476</v>
      </c>
      <c r="AP30" s="253"/>
      <c r="AQ30" s="254" t="s">
        <v>477</v>
      </c>
      <c r="AR30" s="255"/>
    </row>
    <row r="31" spans="1:46" ht="13" x14ac:dyDescent="0.2">
      <c r="A31" s="247"/>
      <c r="AK31" s="256"/>
      <c r="AL31" s="257"/>
      <c r="AM31" s="257"/>
      <c r="AN31" s="258"/>
      <c r="AO31" s="1102"/>
      <c r="AP31" s="259" t="s">
        <v>478</v>
      </c>
      <c r="AQ31" s="260" t="s">
        <v>479</v>
      </c>
      <c r="AR31" s="261" t="s">
        <v>480</v>
      </c>
    </row>
    <row r="32" spans="1:46" ht="27" customHeight="1" x14ac:dyDescent="0.2">
      <c r="A32" s="247"/>
      <c r="AK32" s="1117" t="s">
        <v>498</v>
      </c>
      <c r="AL32" s="1118"/>
      <c r="AM32" s="1118"/>
      <c r="AN32" s="1119"/>
      <c r="AO32" s="291">
        <v>361140</v>
      </c>
      <c r="AP32" s="291">
        <v>114213</v>
      </c>
      <c r="AQ32" s="292">
        <v>143519</v>
      </c>
      <c r="AR32" s="293">
        <v>-20.399999999999999</v>
      </c>
    </row>
    <row r="33" spans="1:46" ht="13.5" customHeight="1" x14ac:dyDescent="0.2">
      <c r="A33" s="247"/>
      <c r="AK33" s="1117" t="s">
        <v>499</v>
      </c>
      <c r="AL33" s="1118"/>
      <c r="AM33" s="1118"/>
      <c r="AN33" s="1119"/>
      <c r="AO33" s="291" t="s">
        <v>485</v>
      </c>
      <c r="AP33" s="291" t="s">
        <v>485</v>
      </c>
      <c r="AQ33" s="292" t="s">
        <v>485</v>
      </c>
      <c r="AR33" s="293" t="s">
        <v>485</v>
      </c>
    </row>
    <row r="34" spans="1:46" ht="27" customHeight="1" x14ac:dyDescent="0.2">
      <c r="A34" s="247"/>
      <c r="AK34" s="1117" t="s">
        <v>500</v>
      </c>
      <c r="AL34" s="1118"/>
      <c r="AM34" s="1118"/>
      <c r="AN34" s="1119"/>
      <c r="AO34" s="291" t="s">
        <v>485</v>
      </c>
      <c r="AP34" s="291" t="s">
        <v>485</v>
      </c>
      <c r="AQ34" s="292" t="s">
        <v>485</v>
      </c>
      <c r="AR34" s="293" t="s">
        <v>485</v>
      </c>
    </row>
    <row r="35" spans="1:46" ht="27" customHeight="1" x14ac:dyDescent="0.2">
      <c r="A35" s="247"/>
      <c r="AK35" s="1117" t="s">
        <v>501</v>
      </c>
      <c r="AL35" s="1118"/>
      <c r="AM35" s="1118"/>
      <c r="AN35" s="1119"/>
      <c r="AO35" s="291">
        <v>84798</v>
      </c>
      <c r="AP35" s="291">
        <v>26818</v>
      </c>
      <c r="AQ35" s="292">
        <v>32537</v>
      </c>
      <c r="AR35" s="293">
        <v>-17.600000000000001</v>
      </c>
    </row>
    <row r="36" spans="1:46" ht="27" customHeight="1" x14ac:dyDescent="0.2">
      <c r="A36" s="247"/>
      <c r="AK36" s="1117" t="s">
        <v>502</v>
      </c>
      <c r="AL36" s="1118"/>
      <c r="AM36" s="1118"/>
      <c r="AN36" s="1119"/>
      <c r="AO36" s="291">
        <v>5852</v>
      </c>
      <c r="AP36" s="291">
        <v>1851</v>
      </c>
      <c r="AQ36" s="292">
        <v>3256</v>
      </c>
      <c r="AR36" s="293">
        <v>-43.2</v>
      </c>
    </row>
    <row r="37" spans="1:46" ht="13.5" customHeight="1" x14ac:dyDescent="0.2">
      <c r="A37" s="247"/>
      <c r="AK37" s="1117" t="s">
        <v>503</v>
      </c>
      <c r="AL37" s="1118"/>
      <c r="AM37" s="1118"/>
      <c r="AN37" s="1119"/>
      <c r="AO37" s="291">
        <v>256</v>
      </c>
      <c r="AP37" s="291">
        <v>81</v>
      </c>
      <c r="AQ37" s="292">
        <v>244</v>
      </c>
      <c r="AR37" s="293">
        <v>-66.8</v>
      </c>
    </row>
    <row r="38" spans="1:46" ht="27" customHeight="1" x14ac:dyDescent="0.2">
      <c r="A38" s="247"/>
      <c r="AK38" s="1120" t="s">
        <v>504</v>
      </c>
      <c r="AL38" s="1121"/>
      <c r="AM38" s="1121"/>
      <c r="AN38" s="1122"/>
      <c r="AO38" s="294" t="s">
        <v>485</v>
      </c>
      <c r="AP38" s="294" t="s">
        <v>485</v>
      </c>
      <c r="AQ38" s="295">
        <v>45</v>
      </c>
      <c r="AR38" s="283" t="s">
        <v>485</v>
      </c>
      <c r="AS38" s="290"/>
    </row>
    <row r="39" spans="1:46" ht="13" x14ac:dyDescent="0.2">
      <c r="A39" s="247"/>
      <c r="AK39" s="1120" t="s">
        <v>505</v>
      </c>
      <c r="AL39" s="1121"/>
      <c r="AM39" s="1121"/>
      <c r="AN39" s="1122"/>
      <c r="AO39" s="291">
        <v>-19495</v>
      </c>
      <c r="AP39" s="291">
        <v>-6165</v>
      </c>
      <c r="AQ39" s="292">
        <v>-3310</v>
      </c>
      <c r="AR39" s="293">
        <v>86.3</v>
      </c>
      <c r="AS39" s="290"/>
    </row>
    <row r="40" spans="1:46" ht="27" customHeight="1" x14ac:dyDescent="0.2">
      <c r="A40" s="247"/>
      <c r="AK40" s="1117" t="s">
        <v>506</v>
      </c>
      <c r="AL40" s="1118"/>
      <c r="AM40" s="1118"/>
      <c r="AN40" s="1119"/>
      <c r="AO40" s="291">
        <v>-283679</v>
      </c>
      <c r="AP40" s="291">
        <v>-89715</v>
      </c>
      <c r="AQ40" s="292">
        <v>-131495</v>
      </c>
      <c r="AR40" s="293">
        <v>-31.8</v>
      </c>
      <c r="AS40" s="290"/>
    </row>
    <row r="41" spans="1:46" ht="13" x14ac:dyDescent="0.2">
      <c r="A41" s="247"/>
      <c r="AK41" s="1123" t="s">
        <v>286</v>
      </c>
      <c r="AL41" s="1124"/>
      <c r="AM41" s="1124"/>
      <c r="AN41" s="1125"/>
      <c r="AO41" s="291">
        <v>148872</v>
      </c>
      <c r="AP41" s="291">
        <v>47082</v>
      </c>
      <c r="AQ41" s="292">
        <v>44796</v>
      </c>
      <c r="AR41" s="293">
        <v>5.0999999999999996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507</v>
      </c>
    </row>
    <row r="48" spans="1:46" ht="13" x14ac:dyDescent="0.2">
      <c r="A48" s="247"/>
      <c r="AK48" s="301" t="s">
        <v>508</v>
      </c>
      <c r="AL48" s="301"/>
      <c r="AM48" s="301"/>
      <c r="AN48" s="301"/>
      <c r="AO48" s="301"/>
      <c r="AP48" s="301"/>
      <c r="AQ48" s="302"/>
      <c r="AR48" s="301"/>
    </row>
    <row r="49" spans="1:44" ht="13.5" customHeight="1" x14ac:dyDescent="0.2">
      <c r="A49" s="247"/>
      <c r="AK49" s="303"/>
      <c r="AL49" s="304"/>
      <c r="AM49" s="1112" t="s">
        <v>476</v>
      </c>
      <c r="AN49" s="1114" t="s">
        <v>509</v>
      </c>
      <c r="AO49" s="1115"/>
      <c r="AP49" s="1115"/>
      <c r="AQ49" s="1115"/>
      <c r="AR49" s="1116"/>
    </row>
    <row r="50" spans="1:44" ht="13" x14ac:dyDescent="0.2">
      <c r="A50" s="247"/>
      <c r="AK50" s="305"/>
      <c r="AL50" s="306"/>
      <c r="AM50" s="1113"/>
      <c r="AN50" s="307" t="s">
        <v>510</v>
      </c>
      <c r="AO50" s="308" t="s">
        <v>511</v>
      </c>
      <c r="AP50" s="309" t="s">
        <v>512</v>
      </c>
      <c r="AQ50" s="310" t="s">
        <v>513</v>
      </c>
      <c r="AR50" s="311" t="s">
        <v>514</v>
      </c>
    </row>
    <row r="51" spans="1:44" ht="13" x14ac:dyDescent="0.2">
      <c r="A51" s="247"/>
      <c r="AK51" s="303" t="s">
        <v>515</v>
      </c>
      <c r="AL51" s="304"/>
      <c r="AM51" s="312">
        <v>360118</v>
      </c>
      <c r="AN51" s="313">
        <v>105793</v>
      </c>
      <c r="AO51" s="314">
        <v>-18.399999999999999</v>
      </c>
      <c r="AP51" s="315">
        <v>301035</v>
      </c>
      <c r="AQ51" s="316">
        <v>12.2</v>
      </c>
      <c r="AR51" s="317">
        <v>-30.6</v>
      </c>
    </row>
    <row r="52" spans="1:44" ht="13" x14ac:dyDescent="0.2">
      <c r="A52" s="247"/>
      <c r="AK52" s="318"/>
      <c r="AL52" s="319" t="s">
        <v>516</v>
      </c>
      <c r="AM52" s="320">
        <v>29362</v>
      </c>
      <c r="AN52" s="321">
        <v>8626</v>
      </c>
      <c r="AO52" s="322">
        <v>-75.8</v>
      </c>
      <c r="AP52" s="323">
        <v>154376</v>
      </c>
      <c r="AQ52" s="324">
        <v>29.1</v>
      </c>
      <c r="AR52" s="325">
        <v>-104.9</v>
      </c>
    </row>
    <row r="53" spans="1:44" ht="13" x14ac:dyDescent="0.2">
      <c r="A53" s="247"/>
      <c r="AK53" s="303" t="s">
        <v>517</v>
      </c>
      <c r="AL53" s="304"/>
      <c r="AM53" s="312">
        <v>160939</v>
      </c>
      <c r="AN53" s="313">
        <v>48128</v>
      </c>
      <c r="AO53" s="314">
        <v>-54.5</v>
      </c>
      <c r="AP53" s="315">
        <v>330026</v>
      </c>
      <c r="AQ53" s="316">
        <v>9.6</v>
      </c>
      <c r="AR53" s="317">
        <v>-64.099999999999994</v>
      </c>
    </row>
    <row r="54" spans="1:44" ht="13" x14ac:dyDescent="0.2">
      <c r="A54" s="247"/>
      <c r="AK54" s="318"/>
      <c r="AL54" s="319" t="s">
        <v>516</v>
      </c>
      <c r="AM54" s="320">
        <v>112004</v>
      </c>
      <c r="AN54" s="321">
        <v>33494</v>
      </c>
      <c r="AO54" s="322">
        <v>288.3</v>
      </c>
      <c r="AP54" s="323">
        <v>141075</v>
      </c>
      <c r="AQ54" s="324">
        <v>-8.6</v>
      </c>
      <c r="AR54" s="325">
        <v>296.89999999999998</v>
      </c>
    </row>
    <row r="55" spans="1:44" ht="13" x14ac:dyDescent="0.2">
      <c r="A55" s="247"/>
      <c r="AK55" s="303" t="s">
        <v>518</v>
      </c>
      <c r="AL55" s="304"/>
      <c r="AM55" s="312">
        <v>545699</v>
      </c>
      <c r="AN55" s="313">
        <v>166575</v>
      </c>
      <c r="AO55" s="314">
        <v>246.1</v>
      </c>
      <c r="AP55" s="315">
        <v>278179</v>
      </c>
      <c r="AQ55" s="316">
        <v>-15.7</v>
      </c>
      <c r="AR55" s="317">
        <v>261.8</v>
      </c>
    </row>
    <row r="56" spans="1:44" ht="13" x14ac:dyDescent="0.2">
      <c r="A56" s="247"/>
      <c r="AK56" s="318"/>
      <c r="AL56" s="319" t="s">
        <v>516</v>
      </c>
      <c r="AM56" s="320">
        <v>292238</v>
      </c>
      <c r="AN56" s="321">
        <v>89206</v>
      </c>
      <c r="AO56" s="322">
        <v>166.3</v>
      </c>
      <c r="AP56" s="323">
        <v>122182</v>
      </c>
      <c r="AQ56" s="324">
        <v>-13.4</v>
      </c>
      <c r="AR56" s="325">
        <v>179.7</v>
      </c>
    </row>
    <row r="57" spans="1:44" ht="13" x14ac:dyDescent="0.2">
      <c r="A57" s="247"/>
      <c r="AK57" s="303" t="s">
        <v>519</v>
      </c>
      <c r="AL57" s="304"/>
      <c r="AM57" s="312">
        <v>389302</v>
      </c>
      <c r="AN57" s="313">
        <v>120864</v>
      </c>
      <c r="AO57" s="314">
        <v>-27.4</v>
      </c>
      <c r="AP57" s="315">
        <v>283153</v>
      </c>
      <c r="AQ57" s="316">
        <v>1.8</v>
      </c>
      <c r="AR57" s="317">
        <v>-29.2</v>
      </c>
    </row>
    <row r="58" spans="1:44" ht="13" x14ac:dyDescent="0.2">
      <c r="A58" s="247"/>
      <c r="AK58" s="318"/>
      <c r="AL58" s="319" t="s">
        <v>516</v>
      </c>
      <c r="AM58" s="320">
        <v>202251</v>
      </c>
      <c r="AN58" s="321">
        <v>62791</v>
      </c>
      <c r="AO58" s="322">
        <v>-29.6</v>
      </c>
      <c r="AP58" s="323">
        <v>127593</v>
      </c>
      <c r="AQ58" s="324">
        <v>4.4000000000000004</v>
      </c>
      <c r="AR58" s="325">
        <v>-34</v>
      </c>
    </row>
    <row r="59" spans="1:44" ht="13" x14ac:dyDescent="0.2">
      <c r="A59" s="247"/>
      <c r="AK59" s="303" t="s">
        <v>520</v>
      </c>
      <c r="AL59" s="304"/>
      <c r="AM59" s="312">
        <v>612953</v>
      </c>
      <c r="AN59" s="313">
        <v>193850</v>
      </c>
      <c r="AO59" s="314">
        <v>60.4</v>
      </c>
      <c r="AP59" s="315">
        <v>262169</v>
      </c>
      <c r="AQ59" s="316">
        <v>-7.4</v>
      </c>
      <c r="AR59" s="317">
        <v>67.8</v>
      </c>
    </row>
    <row r="60" spans="1:44" ht="13" x14ac:dyDescent="0.2">
      <c r="A60" s="247"/>
      <c r="AK60" s="318"/>
      <c r="AL60" s="319" t="s">
        <v>516</v>
      </c>
      <c r="AM60" s="320">
        <v>298907</v>
      </c>
      <c r="AN60" s="321">
        <v>94531</v>
      </c>
      <c r="AO60" s="322">
        <v>50.5</v>
      </c>
      <c r="AP60" s="323">
        <v>152658</v>
      </c>
      <c r="AQ60" s="324">
        <v>19.600000000000001</v>
      </c>
      <c r="AR60" s="325">
        <v>30.9</v>
      </c>
    </row>
    <row r="61" spans="1:44" ht="13" x14ac:dyDescent="0.2">
      <c r="A61" s="247"/>
      <c r="AK61" s="303" t="s">
        <v>521</v>
      </c>
      <c r="AL61" s="326"/>
      <c r="AM61" s="312">
        <v>413802</v>
      </c>
      <c r="AN61" s="313">
        <v>127042</v>
      </c>
      <c r="AO61" s="314">
        <v>41.2</v>
      </c>
      <c r="AP61" s="315">
        <v>290912</v>
      </c>
      <c r="AQ61" s="327">
        <v>0.1</v>
      </c>
      <c r="AR61" s="317">
        <v>41.1</v>
      </c>
    </row>
    <row r="62" spans="1:44" ht="13" x14ac:dyDescent="0.2">
      <c r="A62" s="247"/>
      <c r="AK62" s="318"/>
      <c r="AL62" s="319" t="s">
        <v>516</v>
      </c>
      <c r="AM62" s="320">
        <v>186952</v>
      </c>
      <c r="AN62" s="321">
        <v>57730</v>
      </c>
      <c r="AO62" s="322">
        <v>79.900000000000006</v>
      </c>
      <c r="AP62" s="323">
        <v>139577</v>
      </c>
      <c r="AQ62" s="324">
        <v>6.2</v>
      </c>
      <c r="AR62" s="325">
        <v>73.7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zpVPFDPOsaCw5rKPGqIig8xNBRwRM53MeY83deAqFv+znMW0W4L0Iq2KtQmAiqvN4MA+JFlJmvzkqxWewJRoxQ==" saltValue="pArroIr1uyRDcNknjGTef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3"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473</v>
      </c>
    </row>
    <row r="121" spans="125:125" ht="13.5" hidden="1" customHeight="1" x14ac:dyDescent="0.2">
      <c r="DU121" s="241"/>
    </row>
  </sheetData>
  <sheetProtection algorithmName="SHA-512" hashValue="1COpGOCL34sJQLWCDoLTvyr2+rrlc0ietTPxSSJaqO2ihQBYak84+517GcEySXXD5x0a3oEQlAXbm63oNk+VgA==" saltValue="mlPfZqIDNS30/LjboEP1M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9"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473</v>
      </c>
    </row>
  </sheetData>
  <sheetProtection algorithmName="SHA-512" hashValue="d+qeDokX41g+TVLQhv3n1rGNIDOJZcMnG6okEezC7NQuD+mqWGK1g+TIvAqDNzni/gYjq4Q+Q0XZwwRrDzJirw==" saltValue="EzlEhFCkqjjfxikv5rxuT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4"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523</v>
      </c>
      <c r="G46" s="8" t="s">
        <v>524</v>
      </c>
      <c r="H46" s="8" t="s">
        <v>525</v>
      </c>
      <c r="I46" s="8" t="s">
        <v>526</v>
      </c>
      <c r="J46" s="9" t="s">
        <v>527</v>
      </c>
    </row>
    <row r="47" spans="2:10" ht="57.75" customHeight="1" x14ac:dyDescent="0.2">
      <c r="B47" s="10"/>
      <c r="C47" s="1126" t="s">
        <v>3</v>
      </c>
      <c r="D47" s="1126"/>
      <c r="E47" s="1127"/>
      <c r="F47" s="11">
        <v>39.89</v>
      </c>
      <c r="G47" s="12">
        <v>42.5</v>
      </c>
      <c r="H47" s="12">
        <v>49.64</v>
      </c>
      <c r="I47" s="12">
        <v>47.48</v>
      </c>
      <c r="J47" s="13">
        <v>46.65</v>
      </c>
    </row>
    <row r="48" spans="2:10" ht="57.75" customHeight="1" x14ac:dyDescent="0.2">
      <c r="B48" s="14"/>
      <c r="C48" s="1128" t="s">
        <v>4</v>
      </c>
      <c r="D48" s="1128"/>
      <c r="E48" s="1129"/>
      <c r="F48" s="15">
        <v>31.89</v>
      </c>
      <c r="G48" s="16">
        <v>31.1</v>
      </c>
      <c r="H48" s="16">
        <v>32.700000000000003</v>
      </c>
      <c r="I48" s="16">
        <v>31.91</v>
      </c>
      <c r="J48" s="17">
        <v>22.16</v>
      </c>
    </row>
    <row r="49" spans="2:10" ht="57.75" customHeight="1" thickBot="1" x14ac:dyDescent="0.25">
      <c r="B49" s="18"/>
      <c r="C49" s="1130" t="s">
        <v>5</v>
      </c>
      <c r="D49" s="1130"/>
      <c r="E49" s="1131"/>
      <c r="F49" s="19">
        <v>13.41</v>
      </c>
      <c r="G49" s="20">
        <v>8.1999999999999993</v>
      </c>
      <c r="H49" s="20">
        <v>4.63</v>
      </c>
      <c r="I49" s="20" t="s">
        <v>528</v>
      </c>
      <c r="J49" s="21" t="s">
        <v>529</v>
      </c>
    </row>
    <row r="50" spans="2:10" ht="13" x14ac:dyDescent="0.2"/>
  </sheetData>
  <sheetProtection algorithmName="SHA-512" hashValue="nTRoTSuqRcZ74Pn1k8Xl+cgcB+8a40nA2WrmV64T8ZXSKl6pXNSHroCpetMy0kypio7HpCH2kGEKcUgY9WLtbg==" saltValue="fOzAP7dKbarhOwlrwhElr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C24"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36" t="s">
        <v>530</v>
      </c>
      <c r="D34" s="1136"/>
      <c r="E34" s="1137"/>
      <c r="F34" s="32" t="s">
        <v>531</v>
      </c>
      <c r="G34" s="33" t="s">
        <v>532</v>
      </c>
      <c r="H34" s="33" t="s">
        <v>533</v>
      </c>
      <c r="I34" s="33" t="s">
        <v>534</v>
      </c>
      <c r="J34" s="34" t="s">
        <v>534</v>
      </c>
      <c r="K34" s="22"/>
      <c r="L34" s="22"/>
      <c r="M34" s="22"/>
      <c r="N34" s="22"/>
      <c r="O34" s="22"/>
      <c r="P34" s="22"/>
    </row>
    <row r="35" spans="1:16" ht="39" customHeight="1" x14ac:dyDescent="0.2">
      <c r="A35" s="22"/>
      <c r="B35" s="35"/>
      <c r="C35" s="1132" t="s">
        <v>535</v>
      </c>
      <c r="D35" s="1132"/>
      <c r="E35" s="1133"/>
      <c r="F35" s="36">
        <v>31.88</v>
      </c>
      <c r="G35" s="37">
        <v>31.1</v>
      </c>
      <c r="H35" s="37">
        <v>32.700000000000003</v>
      </c>
      <c r="I35" s="37">
        <v>31.9</v>
      </c>
      <c r="J35" s="38">
        <v>22.16</v>
      </c>
      <c r="K35" s="22"/>
      <c r="L35" s="22"/>
      <c r="M35" s="22"/>
      <c r="N35" s="22"/>
      <c r="O35" s="22"/>
      <c r="P35" s="22"/>
    </row>
    <row r="36" spans="1:16" ht="39" customHeight="1" x14ac:dyDescent="0.2">
      <c r="A36" s="22"/>
      <c r="B36" s="35"/>
      <c r="C36" s="1132" t="s">
        <v>536</v>
      </c>
      <c r="D36" s="1132"/>
      <c r="E36" s="1133"/>
      <c r="F36" s="36">
        <v>2.29</v>
      </c>
      <c r="G36" s="37">
        <v>1.78</v>
      </c>
      <c r="H36" s="37">
        <v>2.2200000000000002</v>
      </c>
      <c r="I36" s="37">
        <v>3.47</v>
      </c>
      <c r="J36" s="38">
        <v>4.45</v>
      </c>
      <c r="K36" s="22"/>
      <c r="L36" s="22"/>
      <c r="M36" s="22"/>
      <c r="N36" s="22"/>
      <c r="O36" s="22"/>
      <c r="P36" s="22"/>
    </row>
    <row r="37" spans="1:16" ht="39" customHeight="1" x14ac:dyDescent="0.2">
      <c r="A37" s="22"/>
      <c r="B37" s="35"/>
      <c r="C37" s="1132" t="s">
        <v>537</v>
      </c>
      <c r="D37" s="1132"/>
      <c r="E37" s="1133"/>
      <c r="F37" s="36">
        <v>0.4</v>
      </c>
      <c r="G37" s="37">
        <v>0.28999999999999998</v>
      </c>
      <c r="H37" s="37">
        <v>0.25</v>
      </c>
      <c r="I37" s="37">
        <v>1.9</v>
      </c>
      <c r="J37" s="38">
        <v>0.76</v>
      </c>
      <c r="K37" s="22"/>
      <c r="L37" s="22"/>
      <c r="M37" s="22"/>
      <c r="N37" s="22"/>
      <c r="O37" s="22"/>
      <c r="P37" s="22"/>
    </row>
    <row r="38" spans="1:16" ht="39" customHeight="1" x14ac:dyDescent="0.2">
      <c r="A38" s="22"/>
      <c r="B38" s="35"/>
      <c r="C38" s="1132" t="s">
        <v>538</v>
      </c>
      <c r="D38" s="1132"/>
      <c r="E38" s="1133"/>
      <c r="F38" s="36">
        <v>2.4900000000000002</v>
      </c>
      <c r="G38" s="37">
        <v>1.42</v>
      </c>
      <c r="H38" s="37">
        <v>1.23</v>
      </c>
      <c r="I38" s="37">
        <v>0.93</v>
      </c>
      <c r="J38" s="38">
        <v>0.75</v>
      </c>
      <c r="K38" s="22"/>
      <c r="L38" s="22"/>
      <c r="M38" s="22"/>
      <c r="N38" s="22"/>
      <c r="O38" s="22"/>
      <c r="P38" s="22"/>
    </row>
    <row r="39" spans="1:16" ht="39" customHeight="1" x14ac:dyDescent="0.2">
      <c r="A39" s="22"/>
      <c r="B39" s="35"/>
      <c r="C39" s="1132" t="s">
        <v>539</v>
      </c>
      <c r="D39" s="1132"/>
      <c r="E39" s="1133"/>
      <c r="F39" s="36" t="s">
        <v>540</v>
      </c>
      <c r="G39" s="37">
        <v>0.05</v>
      </c>
      <c r="H39" s="37">
        <v>0.16</v>
      </c>
      <c r="I39" s="37">
        <v>0.94</v>
      </c>
      <c r="J39" s="38">
        <v>0.48</v>
      </c>
      <c r="K39" s="22"/>
      <c r="L39" s="22"/>
      <c r="M39" s="22"/>
      <c r="N39" s="22"/>
      <c r="O39" s="22"/>
      <c r="P39" s="22"/>
    </row>
    <row r="40" spans="1:16" ht="39" customHeight="1" x14ac:dyDescent="0.2">
      <c r="A40" s="22"/>
      <c r="B40" s="35"/>
      <c r="C40" s="1132"/>
      <c r="D40" s="1132"/>
      <c r="E40" s="1133"/>
      <c r="F40" s="36"/>
      <c r="G40" s="37"/>
      <c r="H40" s="37"/>
      <c r="I40" s="37"/>
      <c r="J40" s="38"/>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541</v>
      </c>
      <c r="D42" s="1132"/>
      <c r="E42" s="1133"/>
      <c r="F42" s="36" t="s">
        <v>485</v>
      </c>
      <c r="G42" s="37" t="s">
        <v>485</v>
      </c>
      <c r="H42" s="37" t="s">
        <v>485</v>
      </c>
      <c r="I42" s="37" t="s">
        <v>485</v>
      </c>
      <c r="J42" s="38" t="s">
        <v>485</v>
      </c>
      <c r="K42" s="22"/>
      <c r="L42" s="22"/>
      <c r="M42" s="22"/>
      <c r="N42" s="22"/>
      <c r="O42" s="22"/>
      <c r="P42" s="22"/>
    </row>
    <row r="43" spans="1:16" ht="39" customHeight="1" thickBot="1" x14ac:dyDescent="0.25">
      <c r="A43" s="22"/>
      <c r="B43" s="40"/>
      <c r="C43" s="1134" t="s">
        <v>542</v>
      </c>
      <c r="D43" s="1134"/>
      <c r="E43" s="1135"/>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Y+t2pkvw7p7qeywuREOoC4TSLNVtsfg+RmZorxpzdbR4xxu7hHvpLOxM1ESWELB7+hMj9+c/NnnUCggN8wj0AA==" saltValue="ltG6RBeIxh1OcxgCxE9I0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8"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357</v>
      </c>
      <c r="L45" s="58">
        <v>374</v>
      </c>
      <c r="M45" s="58">
        <v>329</v>
      </c>
      <c r="N45" s="58">
        <v>345</v>
      </c>
      <c r="O45" s="59">
        <v>361</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485</v>
      </c>
      <c r="L46" s="62" t="s">
        <v>485</v>
      </c>
      <c r="M46" s="62" t="s">
        <v>485</v>
      </c>
      <c r="N46" s="62" t="s">
        <v>485</v>
      </c>
      <c r="O46" s="63" t="s">
        <v>485</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485</v>
      </c>
      <c r="L47" s="62" t="s">
        <v>485</v>
      </c>
      <c r="M47" s="62" t="s">
        <v>485</v>
      </c>
      <c r="N47" s="62" t="s">
        <v>485</v>
      </c>
      <c r="O47" s="63" t="s">
        <v>485</v>
      </c>
      <c r="P47" s="46"/>
      <c r="Q47" s="46"/>
      <c r="R47" s="46"/>
      <c r="S47" s="46"/>
      <c r="T47" s="46"/>
      <c r="U47" s="46"/>
    </row>
    <row r="48" spans="1:21" ht="30.75" customHeight="1" x14ac:dyDescent="0.2">
      <c r="A48" s="46"/>
      <c r="B48" s="1140"/>
      <c r="C48" s="1141"/>
      <c r="D48" s="60"/>
      <c r="E48" s="1146" t="s">
        <v>13</v>
      </c>
      <c r="F48" s="1146"/>
      <c r="G48" s="1146"/>
      <c r="H48" s="1146"/>
      <c r="I48" s="1146"/>
      <c r="J48" s="1147"/>
      <c r="K48" s="61">
        <v>159</v>
      </c>
      <c r="L48" s="62">
        <v>154</v>
      </c>
      <c r="M48" s="62">
        <v>120</v>
      </c>
      <c r="N48" s="62">
        <v>109</v>
      </c>
      <c r="O48" s="63">
        <v>85</v>
      </c>
      <c r="P48" s="46"/>
      <c r="Q48" s="46"/>
      <c r="R48" s="46"/>
      <c r="S48" s="46"/>
      <c r="T48" s="46"/>
      <c r="U48" s="46"/>
    </row>
    <row r="49" spans="1:21" ht="30.75" customHeight="1" x14ac:dyDescent="0.2">
      <c r="A49" s="46"/>
      <c r="B49" s="1140"/>
      <c r="C49" s="1141"/>
      <c r="D49" s="60"/>
      <c r="E49" s="1146" t="s">
        <v>14</v>
      </c>
      <c r="F49" s="1146"/>
      <c r="G49" s="1146"/>
      <c r="H49" s="1146"/>
      <c r="I49" s="1146"/>
      <c r="J49" s="1147"/>
      <c r="K49" s="61">
        <v>9</v>
      </c>
      <c r="L49" s="62">
        <v>9</v>
      </c>
      <c r="M49" s="62">
        <v>5</v>
      </c>
      <c r="N49" s="62">
        <v>5</v>
      </c>
      <c r="O49" s="63">
        <v>6</v>
      </c>
      <c r="P49" s="46"/>
      <c r="Q49" s="46"/>
      <c r="R49" s="46"/>
      <c r="S49" s="46"/>
      <c r="T49" s="46"/>
      <c r="U49" s="46"/>
    </row>
    <row r="50" spans="1:21" ht="30.75" customHeight="1" x14ac:dyDescent="0.2">
      <c r="A50" s="46"/>
      <c r="B50" s="1140"/>
      <c r="C50" s="1141"/>
      <c r="D50" s="60"/>
      <c r="E50" s="1146" t="s">
        <v>15</v>
      </c>
      <c r="F50" s="1146"/>
      <c r="G50" s="1146"/>
      <c r="H50" s="1146"/>
      <c r="I50" s="1146"/>
      <c r="J50" s="1147"/>
      <c r="K50" s="61">
        <v>0</v>
      </c>
      <c r="L50" s="62" t="s">
        <v>485</v>
      </c>
      <c r="M50" s="62">
        <v>0</v>
      </c>
      <c r="N50" s="62">
        <v>0</v>
      </c>
      <c r="O50" s="63">
        <v>0</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485</v>
      </c>
      <c r="L51" s="62" t="s">
        <v>485</v>
      </c>
      <c r="M51" s="62" t="s">
        <v>485</v>
      </c>
      <c r="N51" s="62" t="s">
        <v>485</v>
      </c>
      <c r="O51" s="63" t="s">
        <v>485</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347</v>
      </c>
      <c r="L52" s="62">
        <v>349</v>
      </c>
      <c r="M52" s="62">
        <v>303</v>
      </c>
      <c r="N52" s="62">
        <v>303</v>
      </c>
      <c r="O52" s="63">
        <v>302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178</v>
      </c>
      <c r="L53" s="67">
        <v>188</v>
      </c>
      <c r="M53" s="67">
        <v>151</v>
      </c>
      <c r="N53" s="67">
        <v>156</v>
      </c>
      <c r="O53" s="68">
        <v>150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A5afkq0s+iCptMaQ184sCqFVjTzVrkjkp+QjV3UqcEMDDUUulu53LLSneFbPeLKkLMNalJaFFTx1GYa+GtOZw==" saltValue="x6QTmKX9VTCPpqDO8AL1R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5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69" t="s">
        <v>30</v>
      </c>
      <c r="C41" s="1170"/>
      <c r="D41" s="103"/>
      <c r="E41" s="1175" t="s">
        <v>31</v>
      </c>
      <c r="F41" s="1175"/>
      <c r="G41" s="1175"/>
      <c r="H41" s="1176"/>
      <c r="I41" s="330">
        <v>3405</v>
      </c>
      <c r="J41" s="331">
        <v>3246</v>
      </c>
      <c r="K41" s="331">
        <v>3357</v>
      </c>
      <c r="L41" s="331">
        <v>3367</v>
      </c>
      <c r="M41" s="332">
        <v>3404</v>
      </c>
    </row>
    <row r="42" spans="2:13" ht="27.75" customHeight="1" x14ac:dyDescent="0.2">
      <c r="B42" s="1171"/>
      <c r="C42" s="1172"/>
      <c r="D42" s="104"/>
      <c r="E42" s="1177" t="s">
        <v>32</v>
      </c>
      <c r="F42" s="1177"/>
      <c r="G42" s="1177"/>
      <c r="H42" s="1178"/>
      <c r="I42" s="333">
        <v>3</v>
      </c>
      <c r="J42" s="334" t="s">
        <v>485</v>
      </c>
      <c r="K42" s="334">
        <v>3</v>
      </c>
      <c r="L42" s="334">
        <v>2</v>
      </c>
      <c r="M42" s="335">
        <v>2</v>
      </c>
    </row>
    <row r="43" spans="2:13" ht="27.75" customHeight="1" x14ac:dyDescent="0.2">
      <c r="B43" s="1171"/>
      <c r="C43" s="1172"/>
      <c r="D43" s="104"/>
      <c r="E43" s="1177" t="s">
        <v>33</v>
      </c>
      <c r="F43" s="1177"/>
      <c r="G43" s="1177"/>
      <c r="H43" s="1178"/>
      <c r="I43" s="333">
        <v>1006</v>
      </c>
      <c r="J43" s="334">
        <v>891</v>
      </c>
      <c r="K43" s="334">
        <v>843</v>
      </c>
      <c r="L43" s="334">
        <v>734</v>
      </c>
      <c r="M43" s="335">
        <v>647</v>
      </c>
    </row>
    <row r="44" spans="2:13" ht="27.75" customHeight="1" x14ac:dyDescent="0.2">
      <c r="B44" s="1171"/>
      <c r="C44" s="1172"/>
      <c r="D44" s="104"/>
      <c r="E44" s="1177" t="s">
        <v>34</v>
      </c>
      <c r="F44" s="1177"/>
      <c r="G44" s="1177"/>
      <c r="H44" s="1178"/>
      <c r="I44" s="333">
        <v>25</v>
      </c>
      <c r="J44" s="334">
        <v>21</v>
      </c>
      <c r="K44" s="334">
        <v>35</v>
      </c>
      <c r="L44" s="334">
        <v>52</v>
      </c>
      <c r="M44" s="335">
        <v>66</v>
      </c>
    </row>
    <row r="45" spans="2:13" ht="27.75" customHeight="1" x14ac:dyDescent="0.2">
      <c r="B45" s="1171"/>
      <c r="C45" s="1172"/>
      <c r="D45" s="104"/>
      <c r="E45" s="1177" t="s">
        <v>35</v>
      </c>
      <c r="F45" s="1177"/>
      <c r="G45" s="1177"/>
      <c r="H45" s="1178"/>
      <c r="I45" s="333">
        <v>384</v>
      </c>
      <c r="J45" s="334">
        <v>362</v>
      </c>
      <c r="K45" s="334">
        <v>334</v>
      </c>
      <c r="L45" s="334">
        <v>338</v>
      </c>
      <c r="M45" s="335">
        <v>368</v>
      </c>
    </row>
    <row r="46" spans="2:13" ht="27.75" customHeight="1" x14ac:dyDescent="0.2">
      <c r="B46" s="1171"/>
      <c r="C46" s="1172"/>
      <c r="D46" s="105"/>
      <c r="E46" s="1177" t="s">
        <v>36</v>
      </c>
      <c r="F46" s="1177"/>
      <c r="G46" s="1177"/>
      <c r="H46" s="1178"/>
      <c r="I46" s="333" t="s">
        <v>485</v>
      </c>
      <c r="J46" s="334" t="s">
        <v>485</v>
      </c>
      <c r="K46" s="334" t="s">
        <v>485</v>
      </c>
      <c r="L46" s="334" t="s">
        <v>485</v>
      </c>
      <c r="M46" s="335" t="s">
        <v>485</v>
      </c>
    </row>
    <row r="47" spans="2:13" ht="27.75" customHeight="1" x14ac:dyDescent="0.2">
      <c r="B47" s="1171"/>
      <c r="C47" s="1172"/>
      <c r="D47" s="106"/>
      <c r="E47" s="1179" t="s">
        <v>37</v>
      </c>
      <c r="F47" s="1180"/>
      <c r="G47" s="1180"/>
      <c r="H47" s="1181"/>
      <c r="I47" s="333" t="s">
        <v>485</v>
      </c>
      <c r="J47" s="334" t="s">
        <v>485</v>
      </c>
      <c r="K47" s="334" t="s">
        <v>485</v>
      </c>
      <c r="L47" s="334" t="s">
        <v>485</v>
      </c>
      <c r="M47" s="335" t="s">
        <v>485</v>
      </c>
    </row>
    <row r="48" spans="2:13" ht="27.75" customHeight="1" x14ac:dyDescent="0.2">
      <c r="B48" s="1171"/>
      <c r="C48" s="1172"/>
      <c r="D48" s="104"/>
      <c r="E48" s="1177" t="s">
        <v>38</v>
      </c>
      <c r="F48" s="1177"/>
      <c r="G48" s="1177"/>
      <c r="H48" s="1178"/>
      <c r="I48" s="333" t="s">
        <v>485</v>
      </c>
      <c r="J48" s="334" t="s">
        <v>485</v>
      </c>
      <c r="K48" s="334" t="s">
        <v>485</v>
      </c>
      <c r="L48" s="334" t="s">
        <v>485</v>
      </c>
      <c r="M48" s="335" t="s">
        <v>485</v>
      </c>
    </row>
    <row r="49" spans="2:13" ht="27.75" customHeight="1" x14ac:dyDescent="0.2">
      <c r="B49" s="1173"/>
      <c r="C49" s="1174"/>
      <c r="D49" s="104"/>
      <c r="E49" s="1177" t="s">
        <v>39</v>
      </c>
      <c r="F49" s="1177"/>
      <c r="G49" s="1177"/>
      <c r="H49" s="1178"/>
      <c r="I49" s="333" t="s">
        <v>485</v>
      </c>
      <c r="J49" s="334" t="s">
        <v>485</v>
      </c>
      <c r="K49" s="334" t="s">
        <v>485</v>
      </c>
      <c r="L49" s="334" t="s">
        <v>485</v>
      </c>
      <c r="M49" s="335" t="s">
        <v>485</v>
      </c>
    </row>
    <row r="50" spans="2:13" ht="27.75" customHeight="1" x14ac:dyDescent="0.2">
      <c r="B50" s="1182" t="s">
        <v>40</v>
      </c>
      <c r="C50" s="1183"/>
      <c r="D50" s="107"/>
      <c r="E50" s="1177" t="s">
        <v>41</v>
      </c>
      <c r="F50" s="1177"/>
      <c r="G50" s="1177"/>
      <c r="H50" s="1178"/>
      <c r="I50" s="333">
        <v>2338</v>
      </c>
      <c r="J50" s="334">
        <v>2578</v>
      </c>
      <c r="K50" s="334">
        <v>2648</v>
      </c>
      <c r="L50" s="334">
        <v>2870</v>
      </c>
      <c r="M50" s="335">
        <v>3032</v>
      </c>
    </row>
    <row r="51" spans="2:13" ht="27.75" customHeight="1" x14ac:dyDescent="0.2">
      <c r="B51" s="1171"/>
      <c r="C51" s="1172"/>
      <c r="D51" s="104"/>
      <c r="E51" s="1177" t="s">
        <v>42</v>
      </c>
      <c r="F51" s="1177"/>
      <c r="G51" s="1177"/>
      <c r="H51" s="1178"/>
      <c r="I51" s="333">
        <v>276</v>
      </c>
      <c r="J51" s="334">
        <v>253</v>
      </c>
      <c r="K51" s="334">
        <v>233</v>
      </c>
      <c r="L51" s="334">
        <v>215</v>
      </c>
      <c r="M51" s="335">
        <v>197</v>
      </c>
    </row>
    <row r="52" spans="2:13" ht="27.75" customHeight="1" x14ac:dyDescent="0.2">
      <c r="B52" s="1173"/>
      <c r="C52" s="1174"/>
      <c r="D52" s="104"/>
      <c r="E52" s="1177" t="s">
        <v>43</v>
      </c>
      <c r="F52" s="1177"/>
      <c r="G52" s="1177"/>
      <c r="H52" s="1178"/>
      <c r="I52" s="333">
        <v>2600</v>
      </c>
      <c r="J52" s="334">
        <v>2477</v>
      </c>
      <c r="K52" s="334">
        <v>2551</v>
      </c>
      <c r="L52" s="334">
        <v>2758</v>
      </c>
      <c r="M52" s="335">
        <v>2719</v>
      </c>
    </row>
    <row r="53" spans="2:13" ht="27.75" customHeight="1" thickBot="1" x14ac:dyDescent="0.25">
      <c r="B53" s="1184" t="s">
        <v>19</v>
      </c>
      <c r="C53" s="1185"/>
      <c r="D53" s="108"/>
      <c r="E53" s="1186" t="s">
        <v>44</v>
      </c>
      <c r="F53" s="1186"/>
      <c r="G53" s="1186"/>
      <c r="H53" s="1187"/>
      <c r="I53" s="336">
        <v>-392</v>
      </c>
      <c r="J53" s="337">
        <v>-788</v>
      </c>
      <c r="K53" s="337">
        <v>-860</v>
      </c>
      <c r="L53" s="337">
        <v>-1350</v>
      </c>
      <c r="M53" s="338">
        <v>-1460</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GxdMc39S3Kfv9mwcpb4q7EStjKdV8NDnxoH4chxaB+YRaineG/X8uJhx6gj/wGF5xtxFkaycZz9NpBs4yccYIA==" saltValue="p9+F/iIxT514VMUV2RAu1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525</v>
      </c>
      <c r="G54" s="117" t="s">
        <v>526</v>
      </c>
      <c r="H54" s="118" t="s">
        <v>527</v>
      </c>
    </row>
    <row r="55" spans="2:8" ht="52.5" customHeight="1" x14ac:dyDescent="0.2">
      <c r="B55" s="119"/>
      <c r="C55" s="1196" t="s">
        <v>46</v>
      </c>
      <c r="D55" s="1196"/>
      <c r="E55" s="1197"/>
      <c r="F55" s="339">
        <v>1006</v>
      </c>
      <c r="G55" s="339">
        <v>974</v>
      </c>
      <c r="H55" s="340">
        <v>983</v>
      </c>
    </row>
    <row r="56" spans="2:8" ht="52.5" customHeight="1" x14ac:dyDescent="0.2">
      <c r="B56" s="120"/>
      <c r="C56" s="1198" t="s">
        <v>47</v>
      </c>
      <c r="D56" s="1198"/>
      <c r="E56" s="1199"/>
      <c r="F56" s="341">
        <v>304</v>
      </c>
      <c r="G56" s="341">
        <v>312</v>
      </c>
      <c r="H56" s="342">
        <v>312</v>
      </c>
    </row>
    <row r="57" spans="2:8" ht="53.25" customHeight="1" x14ac:dyDescent="0.2">
      <c r="B57" s="120"/>
      <c r="C57" s="1200" t="s">
        <v>48</v>
      </c>
      <c r="D57" s="1200"/>
      <c r="E57" s="1201"/>
      <c r="F57" s="343">
        <v>1144</v>
      </c>
      <c r="G57" s="343">
        <v>1410</v>
      </c>
      <c r="H57" s="344">
        <v>1564</v>
      </c>
    </row>
    <row r="58" spans="2:8" ht="45.75" customHeight="1" x14ac:dyDescent="0.2">
      <c r="B58" s="121"/>
      <c r="C58" s="1188" t="s">
        <v>557</v>
      </c>
      <c r="D58" s="1189"/>
      <c r="E58" s="1190"/>
      <c r="F58" s="345">
        <v>310</v>
      </c>
      <c r="G58" s="345">
        <v>403</v>
      </c>
      <c r="H58" s="346">
        <v>514</v>
      </c>
    </row>
    <row r="59" spans="2:8" ht="45.75" customHeight="1" x14ac:dyDescent="0.2">
      <c r="B59" s="121"/>
      <c r="C59" s="1188" t="s">
        <v>558</v>
      </c>
      <c r="D59" s="1189"/>
      <c r="E59" s="1190"/>
      <c r="F59" s="345">
        <v>348</v>
      </c>
      <c r="G59" s="345">
        <v>348</v>
      </c>
      <c r="H59" s="346">
        <v>322</v>
      </c>
    </row>
    <row r="60" spans="2:8" ht="45.75" customHeight="1" x14ac:dyDescent="0.2">
      <c r="B60" s="121"/>
      <c r="C60" s="1188" t="s">
        <v>559</v>
      </c>
      <c r="D60" s="1189"/>
      <c r="E60" s="1190"/>
      <c r="F60" s="345">
        <v>45</v>
      </c>
      <c r="G60" s="345">
        <v>75</v>
      </c>
      <c r="H60" s="346">
        <v>100</v>
      </c>
    </row>
    <row r="61" spans="2:8" ht="45.75" customHeight="1" x14ac:dyDescent="0.2">
      <c r="B61" s="121"/>
      <c r="C61" s="1188" t="s">
        <v>560</v>
      </c>
      <c r="D61" s="1189"/>
      <c r="E61" s="1190"/>
      <c r="F61" s="345">
        <v>48</v>
      </c>
      <c r="G61" s="345">
        <v>50</v>
      </c>
      <c r="H61" s="346">
        <v>51</v>
      </c>
    </row>
    <row r="62" spans="2:8" ht="45.75" customHeight="1" thickBot="1" x14ac:dyDescent="0.25">
      <c r="B62" s="122"/>
      <c r="C62" s="1191" t="s">
        <v>561</v>
      </c>
      <c r="D62" s="1192"/>
      <c r="E62" s="1193"/>
      <c r="F62" s="347">
        <v>81</v>
      </c>
      <c r="G62" s="347">
        <v>131</v>
      </c>
      <c r="H62" s="348">
        <v>151</v>
      </c>
    </row>
    <row r="63" spans="2:8" ht="52.5" customHeight="1" thickBot="1" x14ac:dyDescent="0.25">
      <c r="B63" s="123"/>
      <c r="C63" s="1194" t="s">
        <v>49</v>
      </c>
      <c r="D63" s="1194"/>
      <c r="E63" s="1195"/>
      <c r="F63" s="349">
        <v>2454</v>
      </c>
      <c r="G63" s="349">
        <v>2697</v>
      </c>
      <c r="H63" s="350">
        <v>2858</v>
      </c>
    </row>
    <row r="64" spans="2:8" ht="13" x14ac:dyDescent="0.2"/>
  </sheetData>
  <sheetProtection algorithmName="SHA-512" hashValue="jhoeC1cf1tJkW8U0ehWljYsZFZkqyisLRc8iRQY3bkjx8idAgSPy722h49nhLfzIzkTR0EPryQjEyTTMkXdN8A==" saltValue="yXWRuFu6HrtdIYyhTf2np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E6D18-6388-4241-93E8-61258AEE3EDD}">
  <sheetPr>
    <pageSetUpPr fitToPage="1"/>
  </sheetPr>
  <dimension ref="A1:DE85"/>
  <sheetViews>
    <sheetView showGridLines="0" tabSelected="1" topLeftCell="A47" zoomScale="70" zoomScaleNormal="70" zoomScaleSheetLayoutView="55" workbookViewId="0">
      <selection activeCell="AN70" sqref="AN70"/>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563</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564</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565</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523</v>
      </c>
      <c r="BQ50" s="1226"/>
      <c r="BR50" s="1226"/>
      <c r="BS50" s="1226"/>
      <c r="BT50" s="1226"/>
      <c r="BU50" s="1226"/>
      <c r="BV50" s="1226"/>
      <c r="BW50" s="1226"/>
      <c r="BX50" s="1226" t="s">
        <v>524</v>
      </c>
      <c r="BY50" s="1226"/>
      <c r="BZ50" s="1226"/>
      <c r="CA50" s="1226"/>
      <c r="CB50" s="1226"/>
      <c r="CC50" s="1226"/>
      <c r="CD50" s="1226"/>
      <c r="CE50" s="1226"/>
      <c r="CF50" s="1226" t="s">
        <v>525</v>
      </c>
      <c r="CG50" s="1226"/>
      <c r="CH50" s="1226"/>
      <c r="CI50" s="1226"/>
      <c r="CJ50" s="1226"/>
      <c r="CK50" s="1226"/>
      <c r="CL50" s="1226"/>
      <c r="CM50" s="1226"/>
      <c r="CN50" s="1226" t="s">
        <v>526</v>
      </c>
      <c r="CO50" s="1226"/>
      <c r="CP50" s="1226"/>
      <c r="CQ50" s="1226"/>
      <c r="CR50" s="1226"/>
      <c r="CS50" s="1226"/>
      <c r="CT50" s="1226"/>
      <c r="CU50" s="1226"/>
      <c r="CV50" s="1226" t="s">
        <v>527</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566</v>
      </c>
      <c r="AO51" s="1230"/>
      <c r="AP51" s="1230"/>
      <c r="AQ51" s="1230"/>
      <c r="AR51" s="1230"/>
      <c r="AS51" s="1230"/>
      <c r="AT51" s="1230"/>
      <c r="AU51" s="1230"/>
      <c r="AV51" s="1230"/>
      <c r="AW51" s="1230"/>
      <c r="AX51" s="1230"/>
      <c r="AY51" s="1230"/>
      <c r="AZ51" s="1230"/>
      <c r="BA51" s="1230"/>
      <c r="BB51" s="1230" t="s">
        <v>567</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568</v>
      </c>
      <c r="BC53" s="1230"/>
      <c r="BD53" s="1230"/>
      <c r="BE53" s="1230"/>
      <c r="BF53" s="1230"/>
      <c r="BG53" s="1230"/>
      <c r="BH53" s="1230"/>
      <c r="BI53" s="1230"/>
      <c r="BJ53" s="1230"/>
      <c r="BK53" s="1230"/>
      <c r="BL53" s="1230"/>
      <c r="BM53" s="1230"/>
      <c r="BN53" s="1230"/>
      <c r="BO53" s="1230"/>
      <c r="BP53" s="1231">
        <v>62.6</v>
      </c>
      <c r="BQ53" s="1231"/>
      <c r="BR53" s="1231"/>
      <c r="BS53" s="1231"/>
      <c r="BT53" s="1231"/>
      <c r="BU53" s="1231"/>
      <c r="BV53" s="1231"/>
      <c r="BW53" s="1231"/>
      <c r="BX53" s="1231">
        <v>64.900000000000006</v>
      </c>
      <c r="BY53" s="1231"/>
      <c r="BZ53" s="1231"/>
      <c r="CA53" s="1231"/>
      <c r="CB53" s="1231"/>
      <c r="CC53" s="1231"/>
      <c r="CD53" s="1231"/>
      <c r="CE53" s="1231"/>
      <c r="CF53" s="1231">
        <v>65.2</v>
      </c>
      <c r="CG53" s="1231"/>
      <c r="CH53" s="1231"/>
      <c r="CI53" s="1231"/>
      <c r="CJ53" s="1231"/>
      <c r="CK53" s="1231"/>
      <c r="CL53" s="1231"/>
      <c r="CM53" s="1231"/>
      <c r="CN53" s="1231">
        <v>65.400000000000006</v>
      </c>
      <c r="CO53" s="1231"/>
      <c r="CP53" s="1231"/>
      <c r="CQ53" s="1231"/>
      <c r="CR53" s="1231"/>
      <c r="CS53" s="1231"/>
      <c r="CT53" s="1231"/>
      <c r="CU53" s="1231"/>
      <c r="CV53" s="1231">
        <v>66.7</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569</v>
      </c>
      <c r="AO55" s="1226"/>
      <c r="AP55" s="1226"/>
      <c r="AQ55" s="1226"/>
      <c r="AR55" s="1226"/>
      <c r="AS55" s="1226"/>
      <c r="AT55" s="1226"/>
      <c r="AU55" s="1226"/>
      <c r="AV55" s="1226"/>
      <c r="AW55" s="1226"/>
      <c r="AX55" s="1226"/>
      <c r="AY55" s="1226"/>
      <c r="AZ55" s="1226"/>
      <c r="BA55" s="1226"/>
      <c r="BB55" s="1230" t="s">
        <v>567</v>
      </c>
      <c r="BC55" s="1230"/>
      <c r="BD55" s="1230"/>
      <c r="BE55" s="1230"/>
      <c r="BF55" s="1230"/>
      <c r="BG55" s="1230"/>
      <c r="BH55" s="1230"/>
      <c r="BI55" s="1230"/>
      <c r="BJ55" s="1230"/>
      <c r="BK55" s="1230"/>
      <c r="BL55" s="1230"/>
      <c r="BM55" s="1230"/>
      <c r="BN55" s="1230"/>
      <c r="BO55" s="1230"/>
      <c r="BP55" s="1231">
        <v>0</v>
      </c>
      <c r="BQ55" s="1231"/>
      <c r="BR55" s="1231"/>
      <c r="BS55" s="1231"/>
      <c r="BT55" s="1231"/>
      <c r="BU55" s="1231"/>
      <c r="BV55" s="1231"/>
      <c r="BW55" s="1231"/>
      <c r="BX55" s="1231">
        <v>0</v>
      </c>
      <c r="BY55" s="1231"/>
      <c r="BZ55" s="1231"/>
      <c r="CA55" s="1231"/>
      <c r="CB55" s="1231"/>
      <c r="CC55" s="1231"/>
      <c r="CD55" s="1231"/>
      <c r="CE55" s="1231"/>
      <c r="CF55" s="1231">
        <v>0</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568</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62.9</v>
      </c>
      <c r="BY57" s="1231"/>
      <c r="BZ57" s="1231"/>
      <c r="CA57" s="1231"/>
      <c r="CB57" s="1231"/>
      <c r="CC57" s="1231"/>
      <c r="CD57" s="1231"/>
      <c r="CE57" s="1231"/>
      <c r="CF57" s="1231">
        <v>62.9</v>
      </c>
      <c r="CG57" s="1231"/>
      <c r="CH57" s="1231"/>
      <c r="CI57" s="1231"/>
      <c r="CJ57" s="1231"/>
      <c r="CK57" s="1231"/>
      <c r="CL57" s="1231"/>
      <c r="CM57" s="1231"/>
      <c r="CN57" s="1231">
        <v>64.3</v>
      </c>
      <c r="CO57" s="1231"/>
      <c r="CP57" s="1231"/>
      <c r="CQ57" s="1231"/>
      <c r="CR57" s="1231"/>
      <c r="CS57" s="1231"/>
      <c r="CT57" s="1231"/>
      <c r="CU57" s="1231"/>
      <c r="CV57" s="1231">
        <v>65.8</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570</v>
      </c>
    </row>
    <row r="64" spans="1:109" ht="13" x14ac:dyDescent="0.2">
      <c r="B64" s="247"/>
      <c r="G64" s="1208"/>
      <c r="I64" s="1240"/>
      <c r="J64" s="1240"/>
      <c r="K64" s="1240"/>
      <c r="L64" s="1240"/>
      <c r="M64" s="1240"/>
      <c r="N64" s="1241"/>
      <c r="AM64" s="1208"/>
      <c r="AN64" s="1208" t="s">
        <v>563</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571</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565</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523</v>
      </c>
      <c r="BQ72" s="1226"/>
      <c r="BR72" s="1226"/>
      <c r="BS72" s="1226"/>
      <c r="BT72" s="1226"/>
      <c r="BU72" s="1226"/>
      <c r="BV72" s="1226"/>
      <c r="BW72" s="1226"/>
      <c r="BX72" s="1226" t="s">
        <v>524</v>
      </c>
      <c r="BY72" s="1226"/>
      <c r="BZ72" s="1226"/>
      <c r="CA72" s="1226"/>
      <c r="CB72" s="1226"/>
      <c r="CC72" s="1226"/>
      <c r="CD72" s="1226"/>
      <c r="CE72" s="1226"/>
      <c r="CF72" s="1226" t="s">
        <v>525</v>
      </c>
      <c r="CG72" s="1226"/>
      <c r="CH72" s="1226"/>
      <c r="CI72" s="1226"/>
      <c r="CJ72" s="1226"/>
      <c r="CK72" s="1226"/>
      <c r="CL72" s="1226"/>
      <c r="CM72" s="1226"/>
      <c r="CN72" s="1226" t="s">
        <v>526</v>
      </c>
      <c r="CO72" s="1226"/>
      <c r="CP72" s="1226"/>
      <c r="CQ72" s="1226"/>
      <c r="CR72" s="1226"/>
      <c r="CS72" s="1226"/>
      <c r="CT72" s="1226"/>
      <c r="CU72" s="1226"/>
      <c r="CV72" s="1226" t="s">
        <v>527</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566</v>
      </c>
      <c r="AO73" s="1230"/>
      <c r="AP73" s="1230"/>
      <c r="AQ73" s="1230"/>
      <c r="AR73" s="1230"/>
      <c r="AS73" s="1230"/>
      <c r="AT73" s="1230"/>
      <c r="AU73" s="1230"/>
      <c r="AV73" s="1230"/>
      <c r="AW73" s="1230"/>
      <c r="AX73" s="1230"/>
      <c r="AY73" s="1230"/>
      <c r="AZ73" s="1230"/>
      <c r="BA73" s="1230"/>
      <c r="BB73" s="1230" t="s">
        <v>567</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572</v>
      </c>
      <c r="BC75" s="1230"/>
      <c r="BD75" s="1230"/>
      <c r="BE75" s="1230"/>
      <c r="BF75" s="1230"/>
      <c r="BG75" s="1230"/>
      <c r="BH75" s="1230"/>
      <c r="BI75" s="1230"/>
      <c r="BJ75" s="1230"/>
      <c r="BK75" s="1230"/>
      <c r="BL75" s="1230"/>
      <c r="BM75" s="1230"/>
      <c r="BN75" s="1230"/>
      <c r="BO75" s="1230"/>
      <c r="BP75" s="1231">
        <v>11.3</v>
      </c>
      <c r="BQ75" s="1231"/>
      <c r="BR75" s="1231"/>
      <c r="BS75" s="1231"/>
      <c r="BT75" s="1231"/>
      <c r="BU75" s="1231"/>
      <c r="BV75" s="1231"/>
      <c r="BW75" s="1231"/>
      <c r="BX75" s="1231">
        <v>10.9</v>
      </c>
      <c r="BY75" s="1231"/>
      <c r="BZ75" s="1231"/>
      <c r="CA75" s="1231"/>
      <c r="CB75" s="1231"/>
      <c r="CC75" s="1231"/>
      <c r="CD75" s="1231"/>
      <c r="CE75" s="1231"/>
      <c r="CF75" s="1231">
        <v>10</v>
      </c>
      <c r="CG75" s="1231"/>
      <c r="CH75" s="1231"/>
      <c r="CI75" s="1231"/>
      <c r="CJ75" s="1231"/>
      <c r="CK75" s="1231"/>
      <c r="CL75" s="1231"/>
      <c r="CM75" s="1231"/>
      <c r="CN75" s="1231">
        <v>9.3000000000000007</v>
      </c>
      <c r="CO75" s="1231"/>
      <c r="CP75" s="1231"/>
      <c r="CQ75" s="1231"/>
      <c r="CR75" s="1231"/>
      <c r="CS75" s="1231"/>
      <c r="CT75" s="1231"/>
      <c r="CU75" s="1231"/>
      <c r="CV75" s="1231">
        <v>8.5</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569</v>
      </c>
      <c r="AO77" s="1226"/>
      <c r="AP77" s="1226"/>
      <c r="AQ77" s="1226"/>
      <c r="AR77" s="1226"/>
      <c r="AS77" s="1226"/>
      <c r="AT77" s="1226"/>
      <c r="AU77" s="1226"/>
      <c r="AV77" s="1226"/>
      <c r="AW77" s="1226"/>
      <c r="AX77" s="1226"/>
      <c r="AY77" s="1226"/>
      <c r="AZ77" s="1226"/>
      <c r="BA77" s="1226"/>
      <c r="BB77" s="1230" t="s">
        <v>567</v>
      </c>
      <c r="BC77" s="1230"/>
      <c r="BD77" s="1230"/>
      <c r="BE77" s="1230"/>
      <c r="BF77" s="1230"/>
      <c r="BG77" s="1230"/>
      <c r="BH77" s="1230"/>
      <c r="BI77" s="1230"/>
      <c r="BJ77" s="1230"/>
      <c r="BK77" s="1230"/>
      <c r="BL77" s="1230"/>
      <c r="BM77" s="1230"/>
      <c r="BN77" s="1230"/>
      <c r="BO77" s="1230"/>
      <c r="BP77" s="1231">
        <v>0</v>
      </c>
      <c r="BQ77" s="1231"/>
      <c r="BR77" s="1231"/>
      <c r="BS77" s="1231"/>
      <c r="BT77" s="1231"/>
      <c r="BU77" s="1231"/>
      <c r="BV77" s="1231"/>
      <c r="BW77" s="1231"/>
      <c r="BX77" s="1231">
        <v>0</v>
      </c>
      <c r="BY77" s="1231"/>
      <c r="BZ77" s="1231"/>
      <c r="CA77" s="1231"/>
      <c r="CB77" s="1231"/>
      <c r="CC77" s="1231"/>
      <c r="CD77" s="1231"/>
      <c r="CE77" s="1231"/>
      <c r="CF77" s="1231">
        <v>0</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572</v>
      </c>
      <c r="BC79" s="1230"/>
      <c r="BD79" s="1230"/>
      <c r="BE79" s="1230"/>
      <c r="BF79" s="1230"/>
      <c r="BG79" s="1230"/>
      <c r="BH79" s="1230"/>
      <c r="BI79" s="1230"/>
      <c r="BJ79" s="1230"/>
      <c r="BK79" s="1230"/>
      <c r="BL79" s="1230"/>
      <c r="BM79" s="1230"/>
      <c r="BN79" s="1230"/>
      <c r="BO79" s="1230"/>
      <c r="BP79" s="1231">
        <v>7.4</v>
      </c>
      <c r="BQ79" s="1231"/>
      <c r="BR79" s="1231"/>
      <c r="BS79" s="1231"/>
      <c r="BT79" s="1231"/>
      <c r="BU79" s="1231"/>
      <c r="BV79" s="1231"/>
      <c r="BW79" s="1231"/>
      <c r="BX79" s="1231">
        <v>6.1</v>
      </c>
      <c r="BY79" s="1231"/>
      <c r="BZ79" s="1231"/>
      <c r="CA79" s="1231"/>
      <c r="CB79" s="1231"/>
      <c r="CC79" s="1231"/>
      <c r="CD79" s="1231"/>
      <c r="CE79" s="1231"/>
      <c r="CF79" s="1231">
        <v>6.3</v>
      </c>
      <c r="CG79" s="1231"/>
      <c r="CH79" s="1231"/>
      <c r="CI79" s="1231"/>
      <c r="CJ79" s="1231"/>
      <c r="CK79" s="1231"/>
      <c r="CL79" s="1231"/>
      <c r="CM79" s="1231"/>
      <c r="CN79" s="1231">
        <v>6.7</v>
      </c>
      <c r="CO79" s="1231"/>
      <c r="CP79" s="1231"/>
      <c r="CQ79" s="1231"/>
      <c r="CR79" s="1231"/>
      <c r="CS79" s="1231"/>
      <c r="CT79" s="1231"/>
      <c r="CU79" s="1231"/>
      <c r="CV79" s="1231">
        <v>6.6</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cvnNEyQgdfTojoe4pwqwWoRaJSnsvKUJCdQc/DRpYhZFfkB4O+UqTc96iztJ+FqGbLPrs9/Ld2OwVA/y1Vb6Eg==" saltValue="3btnRAhx4iaDjmEbB7wff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F1B54-1681-4C63-B679-A60182A130AC}">
  <sheetPr>
    <pageSetUpPr fitToPage="1"/>
  </sheetPr>
  <dimension ref="A1:DR125"/>
  <sheetViews>
    <sheetView showGridLines="0" topLeftCell="A94" zoomScale="70" zoomScaleNormal="70" zoomScaleSheetLayoutView="70" workbookViewId="0">
      <selection activeCell="AN70" sqref="AN7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7NPTi/cKpaOZHg0GvzbqEFyHUJ3/65LH8ly19xOBtq9lvB6XIXpvKQqzXsZ+2mdu3LLtsSCse96b84Z1KWS0Sg==" saltValue="htKlaUG8X/W3qaBbTO5gK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91EFFA-7F05-4BDA-8813-D799B90B5866}">
  <sheetPr>
    <pageSetUpPr fitToPage="1"/>
  </sheetPr>
  <dimension ref="A1:DR125"/>
  <sheetViews>
    <sheetView showGridLines="0" zoomScale="85" zoomScaleNormal="85" zoomScaleSheetLayoutView="55" workbookViewId="0">
      <selection activeCell="AN70" sqref="AN70"/>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473</v>
      </c>
    </row>
  </sheetData>
  <sheetProtection algorithmName="SHA-512" hashValue="Ez0XRasCU6Tpyw/42J+AFxksOAK3KRn4yWJBwjx7aWmy29j995kv//X59arb0wRj8p4xVsOhPYx9VOzyfmQ50Q==" saltValue="EaWCeIOIvy4SzVdCzqNiA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522</v>
      </c>
      <c r="G2" s="137"/>
      <c r="H2" s="138"/>
    </row>
    <row r="3" spans="1:8" x14ac:dyDescent="0.2">
      <c r="A3" s="134" t="s">
        <v>515</v>
      </c>
      <c r="B3" s="139"/>
      <c r="C3" s="140"/>
      <c r="D3" s="141">
        <v>105793</v>
      </c>
      <c r="E3" s="142"/>
      <c r="F3" s="143">
        <v>301035</v>
      </c>
      <c r="G3" s="144"/>
      <c r="H3" s="145"/>
    </row>
    <row r="4" spans="1:8" x14ac:dyDescent="0.2">
      <c r="A4" s="146"/>
      <c r="B4" s="147"/>
      <c r="C4" s="148"/>
      <c r="D4" s="149">
        <v>8626</v>
      </c>
      <c r="E4" s="150"/>
      <c r="F4" s="151">
        <v>154376</v>
      </c>
      <c r="G4" s="152"/>
      <c r="H4" s="153"/>
    </row>
    <row r="5" spans="1:8" x14ac:dyDescent="0.2">
      <c r="A5" s="134" t="s">
        <v>517</v>
      </c>
      <c r="B5" s="139"/>
      <c r="C5" s="140"/>
      <c r="D5" s="141">
        <v>48128</v>
      </c>
      <c r="E5" s="142"/>
      <c r="F5" s="143">
        <v>330026</v>
      </c>
      <c r="G5" s="144"/>
      <c r="H5" s="145"/>
    </row>
    <row r="6" spans="1:8" x14ac:dyDescent="0.2">
      <c r="A6" s="146"/>
      <c r="B6" s="147"/>
      <c r="C6" s="148"/>
      <c r="D6" s="149">
        <v>33494</v>
      </c>
      <c r="E6" s="150"/>
      <c r="F6" s="151">
        <v>141075</v>
      </c>
      <c r="G6" s="152"/>
      <c r="H6" s="153"/>
    </row>
    <row r="7" spans="1:8" x14ac:dyDescent="0.2">
      <c r="A7" s="134" t="s">
        <v>518</v>
      </c>
      <c r="B7" s="139"/>
      <c r="C7" s="140"/>
      <c r="D7" s="141">
        <v>166575</v>
      </c>
      <c r="E7" s="142"/>
      <c r="F7" s="143">
        <v>278179</v>
      </c>
      <c r="G7" s="144"/>
      <c r="H7" s="145"/>
    </row>
    <row r="8" spans="1:8" x14ac:dyDescent="0.2">
      <c r="A8" s="146"/>
      <c r="B8" s="147"/>
      <c r="C8" s="148"/>
      <c r="D8" s="149">
        <v>89206</v>
      </c>
      <c r="E8" s="150"/>
      <c r="F8" s="151">
        <v>122182</v>
      </c>
      <c r="G8" s="152"/>
      <c r="H8" s="153"/>
    </row>
    <row r="9" spans="1:8" x14ac:dyDescent="0.2">
      <c r="A9" s="134" t="s">
        <v>519</v>
      </c>
      <c r="B9" s="139"/>
      <c r="C9" s="140"/>
      <c r="D9" s="141">
        <v>120864</v>
      </c>
      <c r="E9" s="142"/>
      <c r="F9" s="143">
        <v>283153</v>
      </c>
      <c r="G9" s="144"/>
      <c r="H9" s="145"/>
    </row>
    <row r="10" spans="1:8" x14ac:dyDescent="0.2">
      <c r="A10" s="146"/>
      <c r="B10" s="147"/>
      <c r="C10" s="148"/>
      <c r="D10" s="149">
        <v>62791</v>
      </c>
      <c r="E10" s="150"/>
      <c r="F10" s="151">
        <v>127593</v>
      </c>
      <c r="G10" s="152"/>
      <c r="H10" s="153"/>
    </row>
    <row r="11" spans="1:8" x14ac:dyDescent="0.2">
      <c r="A11" s="134" t="s">
        <v>520</v>
      </c>
      <c r="B11" s="139"/>
      <c r="C11" s="140"/>
      <c r="D11" s="141">
        <v>193850</v>
      </c>
      <c r="E11" s="142"/>
      <c r="F11" s="143">
        <v>262169</v>
      </c>
      <c r="G11" s="144"/>
      <c r="H11" s="145"/>
    </row>
    <row r="12" spans="1:8" x14ac:dyDescent="0.2">
      <c r="A12" s="146"/>
      <c r="B12" s="147"/>
      <c r="C12" s="154"/>
      <c r="D12" s="149">
        <v>94531</v>
      </c>
      <c r="E12" s="150"/>
      <c r="F12" s="151">
        <v>152658</v>
      </c>
      <c r="G12" s="152"/>
      <c r="H12" s="153"/>
    </row>
    <row r="13" spans="1:8" x14ac:dyDescent="0.2">
      <c r="A13" s="134"/>
      <c r="B13" s="139"/>
      <c r="C13" s="140"/>
      <c r="D13" s="141">
        <v>127042</v>
      </c>
      <c r="E13" s="142"/>
      <c r="F13" s="143">
        <v>290912</v>
      </c>
      <c r="G13" s="155"/>
      <c r="H13" s="145"/>
    </row>
    <row r="14" spans="1:8" x14ac:dyDescent="0.2">
      <c r="A14" s="146"/>
      <c r="B14" s="147"/>
      <c r="C14" s="148"/>
      <c r="D14" s="149">
        <v>57730</v>
      </c>
      <c r="E14" s="150"/>
      <c r="F14" s="151">
        <v>139577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31.89</v>
      </c>
      <c r="C19" s="156">
        <f>ROUND(VALUE(SUBSTITUTE(実質収支比率等に係る経年分析!G$48,"▲","-")),2)</f>
        <v>31.1</v>
      </c>
      <c r="D19" s="156">
        <f>ROUND(VALUE(SUBSTITUTE(実質収支比率等に係る経年分析!H$48,"▲","-")),2)</f>
        <v>32.700000000000003</v>
      </c>
      <c r="E19" s="156">
        <f>ROUND(VALUE(SUBSTITUTE(実質収支比率等に係る経年分析!I$48,"▲","-")),2)</f>
        <v>31.91</v>
      </c>
      <c r="F19" s="156">
        <f>ROUND(VALUE(SUBSTITUTE(実質収支比率等に係る経年分析!J$48,"▲","-")),2)</f>
        <v>22.16</v>
      </c>
    </row>
    <row r="20" spans="1:11" x14ac:dyDescent="0.2">
      <c r="A20" s="156" t="s">
        <v>53</v>
      </c>
      <c r="B20" s="156">
        <f>ROUND(VALUE(SUBSTITUTE(実質収支比率等に係る経年分析!F$47,"▲","-")),2)</f>
        <v>39.89</v>
      </c>
      <c r="C20" s="156">
        <f>ROUND(VALUE(SUBSTITUTE(実質収支比率等に係る経年分析!G$47,"▲","-")),2)</f>
        <v>42.5</v>
      </c>
      <c r="D20" s="156">
        <f>ROUND(VALUE(SUBSTITUTE(実質収支比率等に係る経年分析!H$47,"▲","-")),2)</f>
        <v>49.64</v>
      </c>
      <c r="E20" s="156">
        <f>ROUND(VALUE(SUBSTITUTE(実質収支比率等に係る経年分析!I$47,"▲","-")),2)</f>
        <v>47.48</v>
      </c>
      <c r="F20" s="156">
        <f>ROUND(VALUE(SUBSTITUTE(実質収支比率等に係る経年分析!J$47,"▲","-")),2)</f>
        <v>46.65</v>
      </c>
    </row>
    <row r="21" spans="1:11" x14ac:dyDescent="0.2">
      <c r="A21" s="156" t="s">
        <v>54</v>
      </c>
      <c r="B21" s="156">
        <f>IF(ISNUMBER(VALUE(SUBSTITUTE(実質収支比率等に係る経年分析!F$49,"▲","-"))),ROUND(VALUE(SUBSTITUTE(実質収支比率等に係る経年分析!F$49,"▲","-")),2),NA())</f>
        <v>13.41</v>
      </c>
      <c r="C21" s="156">
        <f>IF(ISNUMBER(VALUE(SUBSTITUTE(実質収支比率等に係る経年分析!G$49,"▲","-"))),ROUND(VALUE(SUBSTITUTE(実質収支比率等に係る経年分析!G$49,"▲","-")),2),NA())</f>
        <v>8.1999999999999993</v>
      </c>
      <c r="D21" s="156">
        <f>IF(ISNUMBER(VALUE(SUBSTITUTE(実質収支比率等に係る経年分析!H$49,"▲","-"))),ROUND(VALUE(SUBSTITUTE(実質収支比率等に係る経年分析!H$49,"▲","-")),2),NA())</f>
        <v>4.63</v>
      </c>
      <c r="E21" s="156">
        <f>IF(ISNUMBER(VALUE(SUBSTITUTE(実質収支比率等に係る経年分析!I$49,"▲","-"))),ROUND(VALUE(SUBSTITUTE(実質収支比率等に係る経年分析!I$49,"▲","-")),2),NA())</f>
        <v>-1.88</v>
      </c>
      <c r="F21" s="156">
        <f>IF(ISNUMBER(VALUE(SUBSTITUTE(実質収支比率等に係る経年分析!J$49,"▲","-"))),ROUND(VALUE(SUBSTITUTE(実質収支比率等に係る経年分析!J$49,"▲","-")),2),NA())</f>
        <v>-8.51</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簡易水道事業</v>
      </c>
      <c r="B31" s="157">
        <f>IF(ROUND(VALUE(SUBSTITUTE(連結実質赤字比率に係る赤字・黒字の構成分析!F$39,"▲", "-")), 2) &lt; 0, ABS(ROUND(VALUE(SUBSTITUTE(連結実質赤字比率に係る赤字・黒字の構成分析!F$39,"▲", "-")), 2)), NA())</f>
        <v>0.39</v>
      </c>
      <c r="C31" s="157" t="e">
        <f>IF(ROUND(VALUE(SUBSTITUTE(連結実質赤字比率に係る赤字・黒字の構成分析!F$39,"▲", "-")), 2) &gt;= 0, ABS(ROUND(VALUE(SUBSTITUTE(連結実質赤字比率に係る赤字・黒字の構成分析!F$39,"▲", "-")), 2)), NA())</f>
        <v>#N/A</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0.05</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0.94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0.48</v>
      </c>
    </row>
    <row r="32" spans="1:11" x14ac:dyDescent="0.2">
      <c r="A32" s="157" t="str">
        <f>IF(連結実質赤字比率に係る赤字・黒字の構成分析!C$38="",NA(),連結実質赤字比率に係る赤字・黒字の構成分析!C$38)</f>
        <v>国民健康保険事業</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2.4900000000000002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1.42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1.23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0.75</v>
      </c>
    </row>
    <row r="33" spans="1:16" x14ac:dyDescent="0.2">
      <c r="A33" s="157" t="str">
        <f>IF(連結実質赤字比率に係る赤字・黒字の構成分析!C$37="",NA(),連結実質赤字比率に係る赤字・黒字の構成分析!C$37)</f>
        <v>農業集落排水事業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0.28999999999999998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0.25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0.76</v>
      </c>
    </row>
    <row r="34" spans="1:16" x14ac:dyDescent="0.2">
      <c r="A34" s="157" t="str">
        <f>IF(連結実質赤字比率に係る赤字・黒字の構成分析!C$36="",NA(),連結実質赤字比率に係る赤字・黒字の構成分析!C$36)</f>
        <v>介護保険事業</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2.29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1.78</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2.2200000000000002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3.47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4.45</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31.88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31.1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32.700000000000003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31.9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22.16</v>
      </c>
    </row>
    <row r="36" spans="1:16" x14ac:dyDescent="0.2">
      <c r="A36" s="157" t="str">
        <f>IF(連結実質赤字比率に係る赤字・黒字の構成分析!C$34="",NA(),連結実質赤字比率に係る赤字・黒字の構成分析!C$34)</f>
        <v>後期高齢者医療事業</v>
      </c>
      <c r="B36" s="157">
        <f>IF(ROUND(VALUE(SUBSTITUTE(連結実質赤字比率に係る赤字・黒字の構成分析!F$34,"▲", "-")), 2) &lt; 0, ABS(ROUND(VALUE(SUBSTITUTE(連結実質赤字比率に係る赤字・黒字の構成分析!F$34,"▲", "-")), 2)), NA())</f>
        <v>0.21</v>
      </c>
      <c r="C36" s="157" t="e">
        <f>IF(ROUND(VALUE(SUBSTITUTE(連結実質赤字比率に係る赤字・黒字の構成分析!F$34,"▲", "-")), 2) &gt;= 0, ABS(ROUND(VALUE(SUBSTITUTE(連結実質赤字比率に係る赤字・黒字の構成分析!F$34,"▲", "-")), 2)), NA())</f>
        <v>#N/A</v>
      </c>
      <c r="D36" s="157">
        <f>IF(ROUND(VALUE(SUBSTITUTE(連結実質赤字比率に係る赤字・黒字の構成分析!G$34,"▲", "-")), 2) &lt; 0, ABS(ROUND(VALUE(SUBSTITUTE(連結実質赤字比率に係る赤字・黒字の構成分析!G$34,"▲", "-")), 2)), NA())</f>
        <v>0.25</v>
      </c>
      <c r="E36" s="157" t="e">
        <f>IF(ROUND(VALUE(SUBSTITUTE(連結実質赤字比率に係る赤字・黒字の構成分析!G$34,"▲", "-")), 2) &gt;= 0, ABS(ROUND(VALUE(SUBSTITUTE(連結実質赤字比率に係る赤字・黒字の構成分析!G$34,"▲", "-")), 2)), NA())</f>
        <v>#N/A</v>
      </c>
      <c r="F36" s="157">
        <f>IF(ROUND(VALUE(SUBSTITUTE(連結実質赤字比率に係る赤字・黒字の構成分析!H$34,"▲", "-")), 2) &lt; 0, ABS(ROUND(VALUE(SUBSTITUTE(連結実質赤字比率に係る赤字・黒字の構成分析!H$34,"▲", "-")), 2)), NA())</f>
        <v>0.18</v>
      </c>
      <c r="G36" s="157" t="e">
        <f>IF(ROUND(VALUE(SUBSTITUTE(連結実質赤字比率に係る赤字・黒字の構成分析!H$34,"▲", "-")), 2) &gt;= 0, ABS(ROUND(VALUE(SUBSTITUTE(連結実質赤字比率に係る赤字・黒字の構成分析!H$34,"▲", "-")), 2)), NA())</f>
        <v>#N/A</v>
      </c>
      <c r="H36" s="157">
        <f>IF(ROUND(VALUE(SUBSTITUTE(連結実質赤字比率に係る赤字・黒字の構成分析!I$34,"▲", "-")), 2) &lt; 0, ABS(ROUND(VALUE(SUBSTITUTE(連結実質赤字比率に係る赤字・黒字の構成分析!I$34,"▲", "-")), 2)), NA())</f>
        <v>0.12</v>
      </c>
      <c r="I36" s="157" t="e">
        <f>IF(ROUND(VALUE(SUBSTITUTE(連結実質赤字比率に係る赤字・黒字の構成分析!I$34,"▲", "-")), 2) &gt;= 0, ABS(ROUND(VALUE(SUBSTITUTE(連結実質赤字比率に係る赤字・黒字の構成分析!I$34,"▲", "-")), 2)), NA())</f>
        <v>#N/A</v>
      </c>
      <c r="J36" s="157">
        <f>IF(ROUND(VALUE(SUBSTITUTE(連結実質赤字比率に係る赤字・黒字の構成分析!J$34,"▲", "-")), 2) &lt; 0, ABS(ROUND(VALUE(SUBSTITUTE(連結実質赤字比率に係る赤字・黒字の構成分析!J$34,"▲", "-")), 2)), NA())</f>
        <v>0.12</v>
      </c>
      <c r="K36" s="157" t="e">
        <f>IF(ROUND(VALUE(SUBSTITUTE(連結実質赤字比率に係る赤字・黒字の構成分析!J$34,"▲", "-")), 2) &gt;= 0, ABS(ROUND(VALUE(SUBSTITUTE(連結実質赤字比率に係る赤字・黒字の構成分析!J$34,"▲", "-")), 2)), NA())</f>
        <v>#N/A</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347</v>
      </c>
      <c r="E42" s="158"/>
      <c r="F42" s="158"/>
      <c r="G42" s="158">
        <f>'実質公債費比率（分子）の構造'!L$52</f>
        <v>349</v>
      </c>
      <c r="H42" s="158"/>
      <c r="I42" s="158"/>
      <c r="J42" s="158">
        <f>'実質公債費比率（分子）の構造'!M$52</f>
        <v>303</v>
      </c>
      <c r="K42" s="158"/>
      <c r="L42" s="158"/>
      <c r="M42" s="158">
        <f>'実質公債費比率（分子）の構造'!N$52</f>
        <v>303</v>
      </c>
      <c r="N42" s="158"/>
      <c r="O42" s="158"/>
      <c r="P42" s="158">
        <f>'実質公債費比率（分子）の構造'!O$52</f>
        <v>302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t="str">
        <f>'実質公債費比率（分子）の構造'!L$50</f>
        <v>-</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9</v>
      </c>
      <c r="C45" s="158"/>
      <c r="D45" s="158"/>
      <c r="E45" s="158">
        <f>'実質公債費比率（分子）の構造'!L$49</f>
        <v>9</v>
      </c>
      <c r="F45" s="158"/>
      <c r="G45" s="158"/>
      <c r="H45" s="158">
        <f>'実質公債費比率（分子）の構造'!M$49</f>
        <v>5</v>
      </c>
      <c r="I45" s="158"/>
      <c r="J45" s="158"/>
      <c r="K45" s="158">
        <f>'実質公債費比率（分子）の構造'!N$49</f>
        <v>5</v>
      </c>
      <c r="L45" s="158"/>
      <c r="M45" s="158"/>
      <c r="N45" s="158">
        <f>'実質公債費比率（分子）の構造'!O$49</f>
        <v>6</v>
      </c>
      <c r="O45" s="158"/>
      <c r="P45" s="158"/>
    </row>
    <row r="46" spans="1:16" x14ac:dyDescent="0.2">
      <c r="A46" s="158" t="s">
        <v>64</v>
      </c>
      <c r="B46" s="158">
        <f>'実質公債費比率（分子）の構造'!K$48</f>
        <v>159</v>
      </c>
      <c r="C46" s="158"/>
      <c r="D46" s="158"/>
      <c r="E46" s="158">
        <f>'実質公債費比率（分子）の構造'!L$48</f>
        <v>154</v>
      </c>
      <c r="F46" s="158"/>
      <c r="G46" s="158"/>
      <c r="H46" s="158">
        <f>'実質公債費比率（分子）の構造'!M$48</f>
        <v>120</v>
      </c>
      <c r="I46" s="158"/>
      <c r="J46" s="158"/>
      <c r="K46" s="158">
        <f>'実質公債費比率（分子）の構造'!N$48</f>
        <v>109</v>
      </c>
      <c r="L46" s="158"/>
      <c r="M46" s="158"/>
      <c r="N46" s="158">
        <f>'実質公債費比率（分子）の構造'!O$48</f>
        <v>85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357</v>
      </c>
      <c r="C49" s="158"/>
      <c r="D49" s="158"/>
      <c r="E49" s="158">
        <f>'実質公債費比率（分子）の構造'!L$45</f>
        <v>374</v>
      </c>
      <c r="F49" s="158"/>
      <c r="G49" s="158"/>
      <c r="H49" s="158">
        <f>'実質公債費比率（分子）の構造'!M$45</f>
        <v>329</v>
      </c>
      <c r="I49" s="158"/>
      <c r="J49" s="158"/>
      <c r="K49" s="158">
        <f>'実質公債費比率（分子）の構造'!N$45</f>
        <v>345</v>
      </c>
      <c r="L49" s="158"/>
      <c r="M49" s="158"/>
      <c r="N49" s="158">
        <f>'実質公債費比率（分子）の構造'!O$45</f>
        <v>361</v>
      </c>
      <c r="O49" s="158"/>
      <c r="P49" s="158"/>
    </row>
    <row r="50" spans="1:16" x14ac:dyDescent="0.2">
      <c r="A50" s="158" t="s">
        <v>67</v>
      </c>
      <c r="B50" s="158" t="e">
        <f>NA()</f>
        <v>#N/A</v>
      </c>
      <c r="C50" s="158">
        <f>IF(ISNUMBER('実質公債費比率（分子）の構造'!K$53),'実質公債費比率（分子）の構造'!K$53,NA())</f>
        <v>178</v>
      </c>
      <c r="D50" s="158" t="e">
        <f>NA()</f>
        <v>#N/A</v>
      </c>
      <c r="E50" s="158" t="e">
        <f>NA()</f>
        <v>#N/A</v>
      </c>
      <c r="F50" s="158">
        <f>IF(ISNUMBER('実質公債費比率（分子）の構造'!L$53),'実質公債費比率（分子）の構造'!L$53,NA())</f>
        <v>188</v>
      </c>
      <c r="G50" s="158" t="e">
        <f>NA()</f>
        <v>#N/A</v>
      </c>
      <c r="H50" s="158" t="e">
        <f>NA()</f>
        <v>#N/A</v>
      </c>
      <c r="I50" s="158">
        <f>IF(ISNUMBER('実質公債費比率（分子）の構造'!M$53),'実質公債費比率（分子）の構造'!M$53,NA())</f>
        <v>151</v>
      </c>
      <c r="J50" s="158" t="e">
        <f>NA()</f>
        <v>#N/A</v>
      </c>
      <c r="K50" s="158" t="e">
        <f>NA()</f>
        <v>#N/A</v>
      </c>
      <c r="L50" s="158">
        <f>IF(ISNUMBER('実質公債費比率（分子）の構造'!N$53),'実質公債費比率（分子）の構造'!N$53,NA())</f>
        <v>156</v>
      </c>
      <c r="M50" s="158" t="e">
        <f>NA()</f>
        <v>#N/A</v>
      </c>
      <c r="N50" s="158" t="e">
        <f>NA()</f>
        <v>#N/A</v>
      </c>
      <c r="O50" s="158">
        <f>IF(ISNUMBER('実質公債費比率（分子）の構造'!O$53),'実質公債費比率（分子）の構造'!O$53,NA())</f>
        <v>150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2600</v>
      </c>
      <c r="E56" s="157"/>
      <c r="F56" s="157"/>
      <c r="G56" s="157">
        <f>'将来負担比率（分子）の構造'!J$52</f>
        <v>2477</v>
      </c>
      <c r="H56" s="157"/>
      <c r="I56" s="157"/>
      <c r="J56" s="157">
        <f>'将来負担比率（分子）の構造'!K$52</f>
        <v>2551</v>
      </c>
      <c r="K56" s="157"/>
      <c r="L56" s="157"/>
      <c r="M56" s="157">
        <f>'将来負担比率（分子）の構造'!L$52</f>
        <v>2758</v>
      </c>
      <c r="N56" s="157"/>
      <c r="O56" s="157"/>
      <c r="P56" s="157">
        <f>'将来負担比率（分子）の構造'!M$52</f>
        <v>2719</v>
      </c>
    </row>
    <row r="57" spans="1:16" x14ac:dyDescent="0.2">
      <c r="A57" s="157" t="s">
        <v>42</v>
      </c>
      <c r="B57" s="157"/>
      <c r="C57" s="157"/>
      <c r="D57" s="157">
        <f>'将来負担比率（分子）の構造'!I$51</f>
        <v>276</v>
      </c>
      <c r="E57" s="157"/>
      <c r="F57" s="157"/>
      <c r="G57" s="157">
        <f>'将来負担比率（分子）の構造'!J$51</f>
        <v>253</v>
      </c>
      <c r="H57" s="157"/>
      <c r="I57" s="157"/>
      <c r="J57" s="157">
        <f>'将来負担比率（分子）の構造'!K$51</f>
        <v>233</v>
      </c>
      <c r="K57" s="157"/>
      <c r="L57" s="157"/>
      <c r="M57" s="157">
        <f>'将来負担比率（分子）の構造'!L$51</f>
        <v>215</v>
      </c>
      <c r="N57" s="157"/>
      <c r="O57" s="157"/>
      <c r="P57" s="157">
        <f>'将来負担比率（分子）の構造'!M$51</f>
        <v>197</v>
      </c>
    </row>
    <row r="58" spans="1:16" x14ac:dyDescent="0.2">
      <c r="A58" s="157" t="s">
        <v>41</v>
      </c>
      <c r="B58" s="157"/>
      <c r="C58" s="157"/>
      <c r="D58" s="157">
        <f>'将来負担比率（分子）の構造'!I$50</f>
        <v>2338</v>
      </c>
      <c r="E58" s="157"/>
      <c r="F58" s="157"/>
      <c r="G58" s="157">
        <f>'将来負担比率（分子）の構造'!J$50</f>
        <v>2578</v>
      </c>
      <c r="H58" s="157"/>
      <c r="I58" s="157"/>
      <c r="J58" s="157">
        <f>'将来負担比率（分子）の構造'!K$50</f>
        <v>2648</v>
      </c>
      <c r="K58" s="157"/>
      <c r="L58" s="157"/>
      <c r="M58" s="157">
        <f>'将来負担比率（分子）の構造'!L$50</f>
        <v>2870</v>
      </c>
      <c r="N58" s="157"/>
      <c r="O58" s="157"/>
      <c r="P58" s="157">
        <f>'将来負担比率（分子）の構造'!M$50</f>
        <v>3032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384</v>
      </c>
      <c r="C62" s="157"/>
      <c r="D62" s="157"/>
      <c r="E62" s="157">
        <f>'将来負担比率（分子）の構造'!J$45</f>
        <v>362</v>
      </c>
      <c r="F62" s="157"/>
      <c r="G62" s="157"/>
      <c r="H62" s="157">
        <f>'将来負担比率（分子）の構造'!K$45</f>
        <v>334</v>
      </c>
      <c r="I62" s="157"/>
      <c r="J62" s="157"/>
      <c r="K62" s="157">
        <f>'将来負担比率（分子）の構造'!L$45</f>
        <v>338</v>
      </c>
      <c r="L62" s="157"/>
      <c r="M62" s="157"/>
      <c r="N62" s="157">
        <f>'将来負担比率（分子）の構造'!M$45</f>
        <v>368</v>
      </c>
      <c r="O62" s="157"/>
      <c r="P62" s="157"/>
    </row>
    <row r="63" spans="1:16" x14ac:dyDescent="0.2">
      <c r="A63" s="157" t="s">
        <v>34</v>
      </c>
      <c r="B63" s="157">
        <f>'将来負担比率（分子）の構造'!I$44</f>
        <v>25</v>
      </c>
      <c r="C63" s="157"/>
      <c r="D63" s="157"/>
      <c r="E63" s="157">
        <f>'将来負担比率（分子）の構造'!J$44</f>
        <v>21</v>
      </c>
      <c r="F63" s="157"/>
      <c r="G63" s="157"/>
      <c r="H63" s="157">
        <f>'将来負担比率（分子）の構造'!K$44</f>
        <v>35</v>
      </c>
      <c r="I63" s="157"/>
      <c r="J63" s="157"/>
      <c r="K63" s="157">
        <f>'将来負担比率（分子）の構造'!L$44</f>
        <v>52</v>
      </c>
      <c r="L63" s="157"/>
      <c r="M63" s="157"/>
      <c r="N63" s="157">
        <f>'将来負担比率（分子）の構造'!M$44</f>
        <v>66</v>
      </c>
      <c r="O63" s="157"/>
      <c r="P63" s="157"/>
    </row>
    <row r="64" spans="1:16" x14ac:dyDescent="0.2">
      <c r="A64" s="157" t="s">
        <v>33</v>
      </c>
      <c r="B64" s="157">
        <f>'将来負担比率（分子）の構造'!I$43</f>
        <v>1006</v>
      </c>
      <c r="C64" s="157"/>
      <c r="D64" s="157"/>
      <c r="E64" s="157">
        <f>'将来負担比率（分子）の構造'!J$43</f>
        <v>891</v>
      </c>
      <c r="F64" s="157"/>
      <c r="G64" s="157"/>
      <c r="H64" s="157">
        <f>'将来負担比率（分子）の構造'!K$43</f>
        <v>843</v>
      </c>
      <c r="I64" s="157"/>
      <c r="J64" s="157"/>
      <c r="K64" s="157">
        <f>'将来負担比率（分子）の構造'!L$43</f>
        <v>734</v>
      </c>
      <c r="L64" s="157"/>
      <c r="M64" s="157"/>
      <c r="N64" s="157">
        <f>'将来負担比率（分子）の構造'!M$43</f>
        <v>647</v>
      </c>
      <c r="O64" s="157"/>
      <c r="P64" s="157"/>
    </row>
    <row r="65" spans="1:16" x14ac:dyDescent="0.2">
      <c r="A65" s="157" t="s">
        <v>32</v>
      </c>
      <c r="B65" s="157">
        <f>'将来負担比率（分子）の構造'!I$42</f>
        <v>3</v>
      </c>
      <c r="C65" s="157"/>
      <c r="D65" s="157"/>
      <c r="E65" s="157" t="str">
        <f>'将来負担比率（分子）の構造'!J$42</f>
        <v>-</v>
      </c>
      <c r="F65" s="157"/>
      <c r="G65" s="157"/>
      <c r="H65" s="157">
        <f>'将来負担比率（分子）の構造'!K$42</f>
        <v>3</v>
      </c>
      <c r="I65" s="157"/>
      <c r="J65" s="157"/>
      <c r="K65" s="157">
        <f>'将来負担比率（分子）の構造'!L$42</f>
        <v>2</v>
      </c>
      <c r="L65" s="157"/>
      <c r="M65" s="157"/>
      <c r="N65" s="157">
        <f>'将来負担比率（分子）の構造'!M$42</f>
        <v>2</v>
      </c>
      <c r="O65" s="157"/>
      <c r="P65" s="157"/>
    </row>
    <row r="66" spans="1:16" x14ac:dyDescent="0.2">
      <c r="A66" s="157" t="s">
        <v>31</v>
      </c>
      <c r="B66" s="157">
        <f>'将来負担比率（分子）の構造'!I$41</f>
        <v>3405</v>
      </c>
      <c r="C66" s="157"/>
      <c r="D66" s="157"/>
      <c r="E66" s="157">
        <f>'将来負担比率（分子）の構造'!J$41</f>
        <v>3246</v>
      </c>
      <c r="F66" s="157"/>
      <c r="G66" s="157"/>
      <c r="H66" s="157">
        <f>'将来負担比率（分子）の構造'!K$41</f>
        <v>3357</v>
      </c>
      <c r="I66" s="157"/>
      <c r="J66" s="157"/>
      <c r="K66" s="157">
        <f>'将来負担比率（分子）の構造'!L$41</f>
        <v>3367</v>
      </c>
      <c r="L66" s="157"/>
      <c r="M66" s="157"/>
      <c r="N66" s="157">
        <f>'将来負担比率（分子）の構造'!M$41</f>
        <v>3404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1006</v>
      </c>
      <c r="C72" s="161">
        <f>基金残高に係る経年分析!G55</f>
        <v>974</v>
      </c>
      <c r="D72" s="161">
        <f>基金残高に係る経年分析!H55</f>
        <v>983</v>
      </c>
    </row>
    <row r="73" spans="1:16" x14ac:dyDescent="0.2">
      <c r="A73" s="160" t="s">
        <v>74</v>
      </c>
      <c r="B73" s="161">
        <f>基金残高に係る経年分析!F56</f>
        <v>304</v>
      </c>
      <c r="C73" s="161">
        <f>基金残高に係る経年分析!G56</f>
        <v>312</v>
      </c>
      <c r="D73" s="161">
        <f>基金残高に係る経年分析!H56</f>
        <v>312</v>
      </c>
    </row>
    <row r="74" spans="1:16" x14ac:dyDescent="0.2">
      <c r="A74" s="160" t="s">
        <v>75</v>
      </c>
      <c r="B74" s="161">
        <f>基金残高に係る経年分析!F57</f>
        <v>1144</v>
      </c>
      <c r="C74" s="161">
        <f>基金残高に係る経年分析!G57</f>
        <v>1410</v>
      </c>
      <c r="D74" s="161">
        <f>基金残高に係る経年分析!H57</f>
        <v>1564</v>
      </c>
    </row>
  </sheetData>
  <sheetProtection algorithmName="SHA-512" hashValue="c4Te9lOBLSB+XytuPj5rZq4DEMY9chrxJcBvB+zxU8xx5Y3sCrIe64YmRakgfsOzQ4cRv3MuxM4om0UqUBSVLQ==" saltValue="9LNtXUBXCfiYFA1u9lBH/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2026-03-17T07:03:09Z</cp:lastPrinted>
  <dcterms:created xsi:type="dcterms:W3CDTF">2026-02-26T10:17:43Z</dcterms:created>
  <dcterms:modified xsi:type="dcterms:W3CDTF">2026-09-24T00:42:50Z</dcterms:modified>
  <cp:category/>
</cp:coreProperties>
</file>