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421F87B5-6770-4557-B886-666BB6049167}" xr6:coauthVersionLast="47" xr6:coauthVersionMax="47" xr10:uidLastSave="{00000000-0000-0000-0000-000000000000}"/>
  <bookViews>
    <workbookView xWindow="28695" yWindow="1965" windowWidth="14610" windowHeight="15585"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O37" i="10"/>
  <c r="BE37" i="10"/>
  <c r="AM37" i="10"/>
  <c r="U37" i="10"/>
  <c r="CO36" i="10"/>
  <c r="BE36" i="10"/>
  <c r="AM36" i="10"/>
  <c r="BE35" i="10"/>
  <c r="BW34" i="10"/>
  <c r="BW35" i="10" s="1"/>
  <c r="BW36" i="10" s="1"/>
  <c r="BW37" i="10" s="1"/>
  <c r="BW38" i="10" s="1"/>
  <c r="BE34" i="10"/>
  <c r="C34" i="10"/>
  <c r="CO34" i="10" l="1"/>
  <c r="CO35" i="10" s="1"/>
  <c r="C35" i="10"/>
  <c r="C36" i="10" s="1"/>
  <c r="C37" i="10" s="1"/>
  <c r="C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U34" i="10"/>
  <c r="U35" i="10" s="1"/>
  <c r="U36" i="10" s="1"/>
</calcChain>
</file>

<file path=xl/sharedStrings.xml><?xml version="1.0" encoding="utf-8"?>
<sst xmlns="http://schemas.openxmlformats.org/spreadsheetml/2006/main" count="1158" uniqueCount="576">
  <si>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</si>
  <si>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</si>
  <si>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</si>
  <si>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</si>
  <si>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</si>
  <si>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</si>
  <si>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</si>
  <si>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</si>
  <si>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</si>
  <si>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</si>
  <si>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</si>
  <si>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</si>
  <si>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</si>
  <si>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</si>
  <si>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</si>
  <si>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</si>
  <si>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</si>
  <si>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</si>
  <si>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</si>
  <si>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</si>
  <si>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</si>
  <si>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</si>
  <si>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</si>
  <si>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</si>
  <si>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</si>
  <si>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</si>
  <si>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</si>
  <si>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</si>
  <si>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</si>
  <si>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</si>
  <si>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</si>
  <si>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</si>
  <si>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</si>
  <si>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</si>
  <si>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</si>
  <si>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</si>
  <si>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</si>
  <si>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</si>
  <si>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</si>
  <si>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</si>
  <si>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</si>
  <si>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</si>
  <si>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</si>
  <si>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</si>
  <si>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</si>
  <si>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</si>
  <si>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</si>
  <si>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</si>
  <si>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</si>
  <si>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</si>
  <si>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</si>
  <si>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</si>
  <si>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</si>
  <si>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</si>
  <si>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</si>
  <si>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</si>
  <si>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</si>
  <si>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</si>
  <si>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</si>
  <si>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</si>
  <si>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</si>
  <si>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</si>
  <si>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</si>
  <si>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</si>
  <si>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</si>
  <si>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</si>
  <si>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</si>
  <si>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</si>
  <si>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</si>
  <si>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</si>
  <si>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</si>
  <si>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</si>
  <si>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</si>
  <si>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</si>
  <si>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</si>
  <si>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</si>
  <si>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</si>
  <si>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</si>
  <si>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</si>
  <si>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</si>
  <si>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</si>
  <si>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</si>
  <si>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</si>
  <si>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</si>
  <si>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</si>
  <si>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</si>
  <si>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</si>
  <si>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</si>
  <si>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</si>
  <si>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</si>
  <si>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</si>
  <si>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</si>
  <si>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</si>
  <si>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</si>
  <si>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五木村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</si>
  <si>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</si>
  <si>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</si>
  <si>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</si>
  <si>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</si>
  <si>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</si>
  <si>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</si>
  <si>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</si>
  <si>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</si>
  <si>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</si>
  <si>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</si>
  <si>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</si>
  <si>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</si>
  <si>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</si>
  <si>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</si>
  <si>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</si>
  <si>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</si>
  <si>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</si>
  <si>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</si>
  <si>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</si>
  <si>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</si>
  <si>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</si>
  <si>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</si>
  <si>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</si>
  <si>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</si>
  <si>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</si>
  <si>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</si>
  <si>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</si>
  <si>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</si>
  <si>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</si>
  <si>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</si>
  <si>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</si>
  <si>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</si>
  <si>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</si>
  <si>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</si>
  <si>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</si>
  <si>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</si>
  <si>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</si>
  <si>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</si>
  <si>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</si>
  <si>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</si>
  <si>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</si>
  <si>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</si>
  <si>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</si>
  <si>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</si>
  <si>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</si>
  <si>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</si>
  <si>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</si>
  <si>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</si>
  <si>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</si>
  <si>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</si>
  <si>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</si>
  <si>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</si>
  <si>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</si>
  <si>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</si>
  <si>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</si>
  <si>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</si>
  <si>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</si>
  <si>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</si>
  <si>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</si>
  <si>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</si>
  <si>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</si>
  <si>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</si>
  <si>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</si>
  <si>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</si>
  <si>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</si>
  <si>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</si>
  <si>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</si>
  <si>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</si>
  <si>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</si>
  <si>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</si>
  <si>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</si>
  <si>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</si>
  <si>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</si>
  <si>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</si>
  <si>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</si>
  <si>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</si>
  <si>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</si>
  <si>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</si>
  <si>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</si>
  <si>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</si>
  <si>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</si>
  <si>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</si>
  <si>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</si>
  <si>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</si>
  <si>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</si>
  <si>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</si>
  <si>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</si>
  <si>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</si>
  <si>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</si>
  <si>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</si>
  <si>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</si>
  <si>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</si>
  <si>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</si>
  <si>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</si>
  <si>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</si>
  <si>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</si>
  <si>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</si>
  <si>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</si>
  <si>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</si>
  <si>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</si>
  <si>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</si>
  <si>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</si>
  <si>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</si>
  <si>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</si>
  <si>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</si>
  <si>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</si>
  <si>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</si>
  <si>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</si>
  <si>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熊本県五木村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</si>
  <si>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</si>
  <si>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</si>
  <si>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</si>
  <si>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</si>
  <si>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</si>
  <si>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</si>
  <si>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</si>
  <si>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</si>
  <si>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</si>
  <si>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</si>
  <si>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</si>
  <si>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</si>
  <si>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</si>
  <si>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</si>
  <si>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</si>
  <si>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</si>
  <si>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</si>
  <si>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</si>
  <si>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</si>
  <si>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</si>
  <si>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</si>
  <si>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</si>
  <si>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</si>
  <si>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</si>
  <si>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</si>
  <si>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</si>
  <si>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</si>
  <si>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</si>
  <si>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</si>
  <si>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</si>
  <si>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</si>
  <si>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</si>
  <si>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</si>
  <si>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</si>
  <si>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</si>
  <si>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</si>
  <si>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</si>
  <si>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</si>
  <si>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</si>
  <si>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</si>
  <si>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</si>
  <si>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</si>
  <si>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</si>
  <si>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</si>
  <si>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</si>
  <si>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</si>
  <si>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</si>
  <si>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</si>
  <si>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</si>
  <si>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</si>
  <si>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</si>
  <si>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</si>
  <si>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</si>
  <si>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</si>
  <si>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</si>
  <si>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</si>
  <si>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</si>
  <si>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</si>
  <si>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</si>
  <si>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</si>
  <si>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</si>
  <si>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</si>
  <si>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</si>
  <si>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</si>
  <si>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</si>
  <si>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</si>
  <si>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</si>
  <si>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</si>
  <si>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</si>
  <si>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</si>
  <si>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</si>
  <si>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</si>
  <si>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</si>
  <si>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</si>
  <si>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</si>
  <si>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</si>
  <si>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</si>
  <si>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</si>
  <si>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</si>
  <si>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</si>
  <si>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</si>
  <si>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</si>
  <si>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</si>
  <si>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</si>
  <si>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</si>
  <si>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</si>
  <si>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</si>
  <si>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</si>
  <si>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</si>
  <si>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</si>
  <si>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</si>
  <si>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</si>
  <si>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</si>
  <si>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</si>
  <si>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</si>
  <si>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</si>
  <si>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</si>
  <si>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</si>
  <si>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</si>
  <si>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</si>
  <si>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</si>
  <si>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</si>
  <si>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</si>
  <si>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</si>
  <si>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</si>
  <si>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</si>
  <si>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</si>
  <si>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</si>
  <si>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</si>
  <si>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</si>
  <si>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</si>
  <si>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</si>
  <si>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</si>
  <si>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</si>
  <si>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</si>
  <si>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</si>
  <si>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</si>
  <si>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</si>
  <si>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</si>
  <si>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</si>
  <si>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</si>
  <si>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</si>
  <si>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</si>
  <si>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</si>
  <si>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</si>
  <si>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</si>
  <si>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</si>
  <si>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</si>
  <si>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</si>
  <si>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</si>
  <si>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</si>
  <si>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</si>
  <si>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</si>
  <si>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</si>
  <si>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</si>
  <si>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</si>
  <si>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</si>
  <si>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</si>
  <si>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</si>
  <si>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</si>
  <si>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</si>
  <si>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</si>
  <si>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</si>
  <si>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</si>
  <si>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</si>
  <si>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</si>
  <si>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</si>
  <si>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</si>
  <si>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</si>
  <si>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</si>
  <si>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熊本県五木村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</si>
  <si>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</si>
  <si>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</si>
  <si>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</si>
  <si>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</si>
  <si>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</si>
  <si>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</si>
  <si>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</si>
  <si>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</si>
  <si>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</si>
  <si>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</si>
  <si>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</si>
  <si>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</si>
  <si>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</si>
  <si>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</si>
  <si>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</si>
  <si>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</si>
  <si>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</si>
  <si>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</si>
  <si>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</si>
  <si>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</si>
  <si>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五木村ダム対策事業特別会計</t>
    <phoneticPr fontId="5"/>
  </si>
  <si>
    <t>五木村代替地上下水道事業特別会計</t>
    <phoneticPr fontId="5"/>
  </si>
  <si>
    <t>五木村墓地公園特別会計</t>
    <phoneticPr fontId="5"/>
  </si>
  <si>
    <t>五木村情報通信事業特別会計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</si>
  <si>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</si>
  <si>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</si>
  <si>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</si>
  <si>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</si>
  <si>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</si>
  <si>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</si>
  <si>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</si>
  <si>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</si>
  <si>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</si>
  <si>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</si>
  <si>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</si>
  <si>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</si>
  <si>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</si>
  <si>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五木村国民健康保険特別会計</t>
    <phoneticPr fontId="5"/>
  </si>
  <si>
    <t>五木村介護保険特別会計</t>
    <phoneticPr fontId="5"/>
  </si>
  <si>
    <t>五木村後期高齢者医療特別会計</t>
    <phoneticPr fontId="5"/>
  </si>
  <si>
    <t>五木村簡易水道事業特別会計</t>
    <phoneticPr fontId="5"/>
  </si>
  <si>
    <t>法適用企業</t>
    <phoneticPr fontId="5"/>
  </si>
  <si>
    <t>五木村農業集落排水事業特別会計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</si>
  <si>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</si>
  <si>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</si>
  <si>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</si>
  <si>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</si>
  <si>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</si>
  <si>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</si>
  <si>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</si>
  <si>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</si>
  <si>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</si>
  <si>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</si>
  <si>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</si>
  <si>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</si>
  <si>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</si>
  <si>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</si>
  <si>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</si>
  <si>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</si>
  <si>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</si>
  <si>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</si>
  <si>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</si>
  <si>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</si>
  <si>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</si>
  <si>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</si>
  <si>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</si>
  <si>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</si>
  <si>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</si>
  <si>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</si>
  <si>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</si>
  <si>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</si>
  <si>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</si>
  <si>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</si>
  <si>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</si>
  <si>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</si>
  <si>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</si>
  <si>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</si>
  <si>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</si>
  <si>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</si>
  <si>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</si>
  <si>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</si>
  <si>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</si>
  <si>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</si>
  <si>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</si>
  <si>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</si>
  <si>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</si>
  <si>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</si>
  <si>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</si>
  <si>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</si>
  <si>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</si>
  <si>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</si>
  <si>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</si>
  <si>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</si>
  <si>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</si>
  <si>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</si>
  <si>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</si>
  <si>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</si>
  <si>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</si>
  <si>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</si>
  <si>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</si>
  <si>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</si>
  <si>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</si>
  <si>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</si>
  <si>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</si>
  <si>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</si>
  <si>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</si>
  <si>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</si>
  <si>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</si>
  <si>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</si>
  <si>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</si>
  <si>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</si>
  <si>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</si>
  <si>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</si>
  <si>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</si>
  <si>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</si>
  <si>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</si>
  <si>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</si>
  <si>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</si>
  <si>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</si>
  <si>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</si>
  <si>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</si>
  <si>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</si>
  <si>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</si>
  <si>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</si>
  <si>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</si>
  <si>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</si>
  <si>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</si>
  <si>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</si>
  <si>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</si>
  <si>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</si>
  <si>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</si>
  <si>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</si>
  <si>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</si>
  <si>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</si>
  <si>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</si>
  <si>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</si>
  <si>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</si>
  <si>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</si>
  <si>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</si>
  <si>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</si>
  <si>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</si>
  <si>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</si>
  <si>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</si>
  <si>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</si>
  <si>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</si>
  <si>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</si>
  <si>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</si>
  <si>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</si>
  <si>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</si>
  <si>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</si>
  <si>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</si>
  <si>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</si>
  <si>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</si>
  <si>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</si>
  <si>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</si>
  <si>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</si>
  <si>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</si>
  <si>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</si>
  <si>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</si>
  <si>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</si>
  <si>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</si>
  <si>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</si>
  <si>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</si>
  <si>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</si>
  <si>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</si>
  <si>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</si>
  <si>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</si>
  <si>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</si>
  <si>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</si>
  <si>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</si>
  <si>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</si>
  <si>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</si>
  <si>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</si>
  <si>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</si>
  <si>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</si>
  <si>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</si>
  <si>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</si>
  <si>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</si>
  <si>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8.73</t>
  </si>
  <si>
    <t>▲ 3.52</t>
  </si>
  <si>
    <t>▲ 10.08</t>
  </si>
  <si>
    <t>一般会計</t>
  </si>
  <si>
    <t>五木村簡易水道事業特別会計</t>
  </si>
  <si>
    <t>五木村介護保険特別会計</t>
  </si>
  <si>
    <t>五木村農業集落排水事業特別会計</t>
  </si>
  <si>
    <t>五木村情報通信事業特別会計</t>
  </si>
  <si>
    <t>▲ 0.06</t>
  </si>
  <si>
    <t>五木村後期高齢者医療特別会計</t>
  </si>
  <si>
    <t>五木村国民健康保険特別会計</t>
  </si>
  <si>
    <t>五木村ダム対策事業特別会計</t>
  </si>
  <si>
    <t>その他会計（赤字）</t>
  </si>
  <si>
    <t>その他会計（黒字）</t>
  </si>
  <si>
    <t>R02</t>
    <phoneticPr fontId="5"/>
  </si>
  <si>
    <t>R03</t>
    <phoneticPr fontId="5"/>
  </si>
  <si>
    <t>R04</t>
    <phoneticPr fontId="5"/>
  </si>
  <si>
    <t>R05</t>
    <phoneticPr fontId="5"/>
  </si>
  <si>
    <t>R06</t>
    <phoneticPr fontId="5"/>
  </si>
  <si>
    <t>五木村振興基金</t>
    <rPh sb="0" eb="2">
      <t>イツキ</t>
    </rPh>
    <rPh sb="2" eb="3">
      <t>ムラ</t>
    </rPh>
    <rPh sb="3" eb="5">
      <t>シンコウ</t>
    </rPh>
    <rPh sb="5" eb="7">
      <t>キキン</t>
    </rPh>
    <phoneticPr fontId="5"/>
  </si>
  <si>
    <t>公共施設整備基金</t>
    <rPh sb="0" eb="2">
      <t>コウキョウ</t>
    </rPh>
    <rPh sb="2" eb="4">
      <t>シセツ</t>
    </rPh>
    <rPh sb="4" eb="6">
      <t>セイビ</t>
    </rPh>
    <rPh sb="6" eb="8">
      <t>キキン</t>
    </rPh>
    <phoneticPr fontId="38"/>
  </si>
  <si>
    <t>ダム対策事業特別会計基金</t>
    <rPh sb="2" eb="4">
      <t>タイサク</t>
    </rPh>
    <rPh sb="4" eb="6">
      <t>ジギョウ</t>
    </rPh>
    <rPh sb="6" eb="8">
      <t>トクベツ</t>
    </rPh>
    <rPh sb="8" eb="10">
      <t>カイケイ</t>
    </rPh>
    <rPh sb="10" eb="12">
      <t>キキン</t>
    </rPh>
    <phoneticPr fontId="38"/>
  </si>
  <si>
    <t>林業振興基金</t>
    <rPh sb="0" eb="2">
      <t>リンギョウ</t>
    </rPh>
    <rPh sb="2" eb="4">
      <t>シンコウ</t>
    </rPh>
    <rPh sb="4" eb="6">
      <t>キキン</t>
    </rPh>
    <phoneticPr fontId="38"/>
  </si>
  <si>
    <t>社会福祉振興基金</t>
    <rPh sb="0" eb="2">
      <t>シャカイ</t>
    </rPh>
    <rPh sb="2" eb="4">
      <t>フクシ</t>
    </rPh>
    <rPh sb="4" eb="6">
      <t>シンコウ</t>
    </rPh>
    <rPh sb="6" eb="8">
      <t>キキン</t>
    </rPh>
    <phoneticPr fontId="38"/>
  </si>
  <si>
    <t>（一財）五木村振興公社</t>
    <rPh sb="1" eb="3">
      <t>イチザイ</t>
    </rPh>
    <rPh sb="4" eb="6">
      <t>イツキ</t>
    </rPh>
    <rPh sb="6" eb="7">
      <t>ムラ</t>
    </rPh>
    <rPh sb="7" eb="9">
      <t>シンコウ</t>
    </rPh>
    <rPh sb="9" eb="11">
      <t>コウシャ</t>
    </rPh>
    <phoneticPr fontId="2"/>
  </si>
  <si>
    <t>（株）子守唄の里五木</t>
    <rPh sb="1" eb="2">
      <t>カブ</t>
    </rPh>
    <rPh sb="3" eb="6">
      <t>コモリウタ</t>
    </rPh>
    <rPh sb="7" eb="8">
      <t>サト</t>
    </rPh>
    <rPh sb="8" eb="10">
      <t>イツキ</t>
    </rPh>
    <phoneticPr fontId="2"/>
  </si>
  <si>
    <t>熊本県市町村総合事務組合</t>
    <rPh sb="0" eb="3">
      <t>クマモトケン</t>
    </rPh>
    <rPh sb="3" eb="6">
      <t>シチョウソン</t>
    </rPh>
    <rPh sb="6" eb="8">
      <t>ソウゴウ</t>
    </rPh>
    <rPh sb="8" eb="10">
      <t>ジム</t>
    </rPh>
    <rPh sb="10" eb="12">
      <t>クミアイ</t>
    </rPh>
    <phoneticPr fontId="2"/>
  </si>
  <si>
    <t>人吉下球磨消防組合</t>
    <rPh sb="0" eb="2">
      <t>ヒトヨシ</t>
    </rPh>
    <rPh sb="2" eb="5">
      <t>シモクマ</t>
    </rPh>
    <rPh sb="5" eb="7">
      <t>ショウボウ</t>
    </rPh>
    <rPh sb="7" eb="9">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</si>
  <si>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</si>
  <si>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</si>
  <si>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</si>
  <si>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</si>
  <si>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</si>
  <si>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</si>
  <si>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村においては将来負担比率は発生していない。将来負担額(4,203.1百万円)に対し、充当可能基金(2,633.5百万円)や基準財政需要額算入見込額(2,679.9百万円)等の充当可能財源等(5,315.0百万円)が上回っており、その差は前年度(△937.9百万円)からさらに拡大し△1,111.9百万円となった。
また、有形固定資産減価償却率は62.8％と前年度から1.3ポイント上昇し、上昇傾向が続いている。特に学校施設(84.1％)や公営住宅(72.0％)、庁舎(69.7％)で老朽化が進んでいることから、公共施設等総合管理計画及び個別施設計画に基づき、老朽化施設の集約化・複合化や更新の優先順位付けを含めた計画的な施設マネジメント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</si>
  <si>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</si>
  <si>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</si>
  <si>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</si>
  <si>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</si>
  <si>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</si>
  <si>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</si>
  <si>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本村においては将来負担比率は発生していない(充当可能財源等5,315.0百万円が将来負担額4,203.1百万円を1,111.9百万円上回っている)。
実質公債費比率(3か年平均)は12.5％となり、前年度(11.9％)から0.6ポイント上昇した。これは、算定対象期間から比率の低かった令和3年度単年度(11.0％)が外れ、令和6年度単年度(13.0％)が新たに算入されたことによるものであるが、単年度の元利償還金額は386.7百万円(令和5年度)から380.2百万円(令和6年度)へ減少している。今後も地方債の新規発行を計画的に抑制し、地方債現在高の総枠管理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</si>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</sst>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17150E-2824-4362-B2AC-7ED678D22A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09BA-411E-8C9A-AAD63186EC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701163</c:v>
                </c:pt>
                <c:pt idx="1">
                  <c:v>499237</c:v>
                </c:pt>
                <c:pt idx="2">
                  <c:v>629655</c:v>
                </c:pt>
                <c:pt idx="3">
                  <c:v>813434</c:v>
                </c:pt>
                <c:pt idx="4">
                  <c:v>845981</c:v>
                </c:pt>
              </c:numCache>
            </c:numRef>
          </c:val>
          <c:smooth val="0"/>
          <c:extLst>
            <c:ext xmlns:c16="http://schemas.microsoft.com/office/drawing/2014/chart" uri="{C3380CC4-5D6E-409C-BE32-E72D297353CC}">
              <c16:uniqueId val="{00000001-09BA-411E-8C9A-AAD63186EC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23.93</c:v>
                </c:pt>
                <c:pt idx="1">
                  <c:v>23.37</c:v>
                </c:pt>
                <c:pt idx="2">
                  <c:v>14.21</c:v>
                </c:pt>
                <c:pt idx="3">
                  <c:v>13.8</c:v>
                </c:pt>
                <c:pt idx="4">
                  <c:v>12.46</c:v>
                </c:pt>
              </c:numCache>
            </c:numRef>
          </c:val>
          <c:extLst>
            <c:ext xmlns:c16="http://schemas.microsoft.com/office/drawing/2014/chart" uri="{C3380CC4-5D6E-409C-BE32-E72D297353CC}">
              <c16:uniqueId val="{00000000-FD6E-458D-95FF-637007F1D4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41.75</c:v>
                </c:pt>
                <c:pt idx="1">
                  <c:v>48.38</c:v>
                </c:pt>
                <c:pt idx="2">
                  <c:v>61.57</c:v>
                </c:pt>
                <c:pt idx="3">
                  <c:v>66.62</c:v>
                </c:pt>
                <c:pt idx="4">
                  <c:v>61.74</c:v>
                </c:pt>
              </c:numCache>
            </c:numRef>
          </c:val>
          <c:extLst>
            <c:ext xmlns:c16="http://schemas.microsoft.com/office/drawing/2014/chart" uri="{C3380CC4-5D6E-409C-BE32-E72D297353CC}">
              <c16:uniqueId val="{00000001-FD6E-458D-95FF-637007F1D4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15.06</c:v>
                </c:pt>
                <c:pt idx="1">
                  <c:v>0.83</c:v>
                </c:pt>
                <c:pt idx="2">
                  <c:v>-8.73</c:v>
                </c:pt>
                <c:pt idx="3">
                  <c:v>-3.52</c:v>
                </c:pt>
                <c:pt idx="4">
                  <c:v>-10.08</c:v>
                </c:pt>
              </c:numCache>
            </c:numRef>
          </c:val>
          <c:smooth val="0"/>
          <c:extLst>
            <c:ext xmlns:c16="http://schemas.microsoft.com/office/drawing/2014/chart" uri="{C3380CC4-5D6E-409C-BE32-E72D297353CC}">
              <c16:uniqueId val="{00000002-FD6E-458D-95FF-637007F1D4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0.08</c:v>
                </c:pt>
                <c:pt idx="2">
                  <c:v>#N/A</c:v>
                </c:pt>
                <c:pt idx="3">
                  <c:v>0.05</c:v>
                </c:pt>
                <c:pt idx="4">
                  <c:v>#N/A</c:v>
                </c:pt>
                <c:pt idx="5">
                  <c:v>0.14000000000000001</c:v>
                </c:pt>
                <c:pt idx="6">
                  <c:v>#N/A</c:v>
                </c:pt>
                <c:pt idx="7">
                  <c:v>0.11</c:v>
                </c:pt>
                <c:pt idx="8">
                  <c:v>#N/A</c:v>
                </c:pt>
                <c:pt idx="9">
                  <c:v>0</c:v>
                </c:pt>
              </c:numCache>
            </c:numRef>
          </c:val>
          <c:extLst>
            <c:ext xmlns:c16="http://schemas.microsoft.com/office/drawing/2014/chart" uri="{C3380CC4-5D6E-409C-BE32-E72D297353CC}">
              <c16:uniqueId val="{00000000-44C3-468B-9868-B3C8B74DE09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C3-468B-9868-B3C8B74DE09E}"/>
            </c:ext>
          </c:extLst>
        </c:ser>
        <c:ser>
          <c:idx val="2"/>
          <c:order val="2"/>
          <c:tx>
            <c:strRef>
              <c:f>データシート!$A$29</c:f>
              <c:strCache>
                <c:ptCount val="1"/>
                <c:pt idx="0">
                  <c:v>五木村ダム対策事業特別会計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4C3-468B-9868-B3C8B74DE09E}"/>
            </c:ext>
          </c:extLst>
        </c:ser>
        <c:ser>
          <c:idx val="3"/>
          <c:order val="3"/>
          <c:tx>
            <c:strRef>
              <c:f>データシート!$A$30</c:f>
              <c:strCache>
                <c:ptCount val="1"/>
                <c:pt idx="0">
                  <c:v>五木村国民健康保険特別会計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0.08</c:v>
                </c:pt>
                <c:pt idx="4">
                  <c:v>#N/A</c:v>
                </c:pt>
                <c:pt idx="5">
                  <c:v>0.19</c:v>
                </c:pt>
                <c:pt idx="6">
                  <c:v>#N/A</c:v>
                </c:pt>
                <c:pt idx="7">
                  <c:v>0.18</c:v>
                </c:pt>
                <c:pt idx="8">
                  <c:v>#N/A</c:v>
                </c:pt>
                <c:pt idx="9">
                  <c:v>0</c:v>
                </c:pt>
              </c:numCache>
            </c:numRef>
          </c:val>
          <c:extLst>
            <c:ext xmlns:c16="http://schemas.microsoft.com/office/drawing/2014/chart" uri="{C3380CC4-5D6E-409C-BE32-E72D297353CC}">
              <c16:uniqueId val="{00000003-44C3-468B-9868-B3C8B74DE09E}"/>
            </c:ext>
          </c:extLst>
        </c:ser>
        <c:ser>
          <c:idx val="4"/>
          <c:order val="4"/>
          <c:tx>
            <c:strRef>
              <c:f>データシート!$A$31</c:f>
              <c:strCache>
                <c:ptCount val="1"/>
                <c:pt idx="0">
                  <c:v>五木村後期高齢者医療特別会計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0.01</c:v>
                </c:pt>
                <c:pt idx="8">
                  <c:v>#N/A</c:v>
                </c:pt>
                <c:pt idx="9">
                  <c:v>0.01</c:v>
                </c:pt>
              </c:numCache>
            </c:numRef>
          </c:val>
          <c:extLst>
            <c:ext xmlns:c16="http://schemas.microsoft.com/office/drawing/2014/chart" uri="{C3380CC4-5D6E-409C-BE32-E72D297353CC}">
              <c16:uniqueId val="{00000004-44C3-468B-9868-B3C8B74DE09E}"/>
            </c:ext>
          </c:extLst>
        </c:ser>
        <c:ser>
          <c:idx val="5"/>
          <c:order val="5"/>
          <c:tx>
            <c:strRef>
              <c:f>データシート!$A$32</c:f>
              <c:strCache>
                <c:ptCount val="1"/>
                <c:pt idx="0">
                  <c:v>五木村情報通信事業特別会計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0.06</c:v>
                </c:pt>
                <c:pt idx="5">
                  <c:v>#N/A</c:v>
                </c:pt>
                <c:pt idx="6">
                  <c:v>#N/A</c:v>
                </c:pt>
                <c:pt idx="7">
                  <c:v>0</c:v>
                </c:pt>
                <c:pt idx="8">
                  <c:v>#N/A</c:v>
                </c:pt>
                <c:pt idx="9">
                  <c:v>0.01</c:v>
                </c:pt>
              </c:numCache>
            </c:numRef>
          </c:val>
          <c:extLst>
            <c:ext xmlns:c16="http://schemas.microsoft.com/office/drawing/2014/chart" uri="{C3380CC4-5D6E-409C-BE32-E72D297353CC}">
              <c16:uniqueId val="{00000005-44C3-468B-9868-B3C8B74DE09E}"/>
            </c:ext>
          </c:extLst>
        </c:ser>
        <c:ser>
          <c:idx val="6"/>
          <c:order val="6"/>
          <c:tx>
            <c:strRef>
              <c:f>データシート!$A$33</c:f>
              <c:strCache>
                <c:ptCount val="1"/>
                <c:pt idx="0">
                  <c:v>五木村農業集落排水事業特別会計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0.02</c:v>
                </c:pt>
                <c:pt idx="4">
                  <c:v>#N/A</c:v>
                </c:pt>
                <c:pt idx="5">
                  <c:v>0.02</c:v>
                </c:pt>
                <c:pt idx="6">
                  <c:v>#N/A</c:v>
                </c:pt>
                <c:pt idx="7">
                  <c:v>7.0000000000000007E-2</c:v>
                </c:pt>
                <c:pt idx="8">
                  <c:v>#N/A</c:v>
                </c:pt>
                <c:pt idx="9">
                  <c:v>0.54</c:v>
                </c:pt>
              </c:numCache>
            </c:numRef>
          </c:val>
          <c:extLst>
            <c:ext xmlns:c16="http://schemas.microsoft.com/office/drawing/2014/chart" uri="{C3380CC4-5D6E-409C-BE32-E72D297353CC}">
              <c16:uniqueId val="{00000006-44C3-468B-9868-B3C8B74DE09E}"/>
            </c:ext>
          </c:extLst>
        </c:ser>
        <c:ser>
          <c:idx val="7"/>
          <c:order val="7"/>
          <c:tx>
            <c:strRef>
              <c:f>データシート!$A$34</c:f>
              <c:strCache>
                <c:ptCount val="1"/>
                <c:pt idx="0">
                  <c:v>五木村介護保険特別会計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0.38</c:v>
                </c:pt>
                <c:pt idx="2">
                  <c:v>#N/A</c:v>
                </c:pt>
                <c:pt idx="3">
                  <c:v>0.95</c:v>
                </c:pt>
                <c:pt idx="4">
                  <c:v>#N/A</c:v>
                </c:pt>
                <c:pt idx="5">
                  <c:v>0.97</c:v>
                </c:pt>
                <c:pt idx="6">
                  <c:v>#N/A</c:v>
                </c:pt>
                <c:pt idx="7">
                  <c:v>1.18</c:v>
                </c:pt>
                <c:pt idx="8">
                  <c:v>#N/A</c:v>
                </c:pt>
                <c:pt idx="9">
                  <c:v>0.88</c:v>
                </c:pt>
              </c:numCache>
            </c:numRef>
          </c:val>
          <c:extLst>
            <c:ext xmlns:c16="http://schemas.microsoft.com/office/drawing/2014/chart" uri="{C3380CC4-5D6E-409C-BE32-E72D297353CC}">
              <c16:uniqueId val="{00000007-44C3-468B-9868-B3C8B74DE09E}"/>
            </c:ext>
          </c:extLst>
        </c:ser>
        <c:ser>
          <c:idx val="8"/>
          <c:order val="8"/>
          <c:tx>
            <c:strRef>
              <c:f>データシート!$A$35</c:f>
              <c:strCache>
                <c:ptCount val="1"/>
                <c:pt idx="0">
                  <c:v>五木村簡易水道事業特別会計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0.05</c:v>
                </c:pt>
                <c:pt idx="4">
                  <c:v>#N/A</c:v>
                </c:pt>
                <c:pt idx="5">
                  <c:v>0.02</c:v>
                </c:pt>
                <c:pt idx="6">
                  <c:v>#N/A</c:v>
                </c:pt>
                <c:pt idx="7">
                  <c:v>0.17</c:v>
                </c:pt>
                <c:pt idx="8">
                  <c:v>#N/A</c:v>
                </c:pt>
                <c:pt idx="9">
                  <c:v>1.18</c:v>
                </c:pt>
              </c:numCache>
            </c:numRef>
          </c:val>
          <c:extLst>
            <c:ext xmlns:c16="http://schemas.microsoft.com/office/drawing/2014/chart" uri="{C3380CC4-5D6E-409C-BE32-E72D297353CC}">
              <c16:uniqueId val="{00000008-44C3-468B-9868-B3C8B74DE09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23.84</c:v>
                </c:pt>
                <c:pt idx="2">
                  <c:v>#N/A</c:v>
                </c:pt>
                <c:pt idx="3">
                  <c:v>23.31</c:v>
                </c:pt>
                <c:pt idx="4">
                  <c:v>#N/A</c:v>
                </c:pt>
                <c:pt idx="5">
                  <c:v>14.12</c:v>
                </c:pt>
                <c:pt idx="6">
                  <c:v>#N/A</c:v>
                </c:pt>
                <c:pt idx="7">
                  <c:v>13.67</c:v>
                </c:pt>
                <c:pt idx="8">
                  <c:v>#N/A</c:v>
                </c:pt>
                <c:pt idx="9">
                  <c:v>12.36</c:v>
                </c:pt>
              </c:numCache>
            </c:numRef>
          </c:val>
          <c:extLst>
            <c:ext xmlns:c16="http://schemas.microsoft.com/office/drawing/2014/chart" uri="{C3380CC4-5D6E-409C-BE32-E72D297353CC}">
              <c16:uniqueId val="{00000009-44C3-468B-9868-B3C8B74DE0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178</c:v>
                </c:pt>
                <c:pt idx="5">
                  <c:v>194</c:v>
                </c:pt>
                <c:pt idx="8">
                  <c:v>223</c:v>
                </c:pt>
                <c:pt idx="11">
                  <c:v>230</c:v>
                </c:pt>
                <c:pt idx="14">
                  <c:v>238</c:v>
                </c:pt>
              </c:numCache>
            </c:numRef>
          </c:val>
          <c:extLst>
            <c:ext xmlns:c16="http://schemas.microsoft.com/office/drawing/2014/chart" uri="{C3380CC4-5D6E-409C-BE32-E72D297353CC}">
              <c16:uniqueId val="{00000000-B8EF-487A-828B-0BA0BE11A1C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1-B8EF-487A-828B-0BA0BE11A1C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8EF-487A-828B-0BA0BE11A1C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7</c:v>
                </c:pt>
                <c:pt idx="6">
                  <c:v>2</c:v>
                </c:pt>
                <c:pt idx="9">
                  <c:v>2</c:v>
                </c:pt>
                <c:pt idx="12">
                  <c:v>3</c:v>
                </c:pt>
              </c:numCache>
            </c:numRef>
          </c:val>
          <c:extLst>
            <c:ext xmlns:c16="http://schemas.microsoft.com/office/drawing/2014/chart" uri="{C3380CC4-5D6E-409C-BE32-E72D297353CC}">
              <c16:uniqueId val="{00000003-B8EF-487A-828B-0BA0BE11A1C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7</c:v>
                </c:pt>
                <c:pt idx="6">
                  <c:v>7</c:v>
                </c:pt>
                <c:pt idx="9">
                  <c:v>8</c:v>
                </c:pt>
                <c:pt idx="12">
                  <c:v>14</c:v>
                </c:pt>
              </c:numCache>
            </c:numRef>
          </c:val>
          <c:extLst>
            <c:ext xmlns:c16="http://schemas.microsoft.com/office/drawing/2014/chart" uri="{C3380CC4-5D6E-409C-BE32-E72D297353CC}">
              <c16:uniqueId val="{00000004-B8EF-487A-828B-0BA0BE11A1C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EF-487A-828B-0BA0BE11A1C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EF-487A-828B-0BA0BE11A1C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266</c:v>
                </c:pt>
                <c:pt idx="3">
                  <c:v>318</c:v>
                </c:pt>
                <c:pt idx="6">
                  <c:v>346</c:v>
                </c:pt>
                <c:pt idx="9">
                  <c:v>387</c:v>
                </c:pt>
                <c:pt idx="12">
                  <c:v>380</c:v>
                </c:pt>
              </c:numCache>
            </c:numRef>
          </c:val>
          <c:extLst>
            <c:ext xmlns:c16="http://schemas.microsoft.com/office/drawing/2014/chart" uri="{C3380CC4-5D6E-409C-BE32-E72D297353CC}">
              <c16:uniqueId val="{00000007-B8EF-487A-828B-0BA0BE11A1C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c:v>
                </c:pt>
                <c:pt idx="2">
                  <c:v>#N/A</c:v>
                </c:pt>
                <c:pt idx="3">
                  <c:v>#N/A</c:v>
                </c:pt>
                <c:pt idx="4">
                  <c:v>138</c:v>
                </c:pt>
                <c:pt idx="5">
                  <c:v>#N/A</c:v>
                </c:pt>
                <c:pt idx="6">
                  <c:v>#N/A</c:v>
                </c:pt>
                <c:pt idx="7">
                  <c:v>132</c:v>
                </c:pt>
                <c:pt idx="8">
                  <c:v>#N/A</c:v>
                </c:pt>
                <c:pt idx="9">
                  <c:v>#N/A</c:v>
                </c:pt>
                <c:pt idx="10">
                  <c:v>168</c:v>
                </c:pt>
                <c:pt idx="11">
                  <c:v>#N/A</c:v>
                </c:pt>
                <c:pt idx="12">
                  <c:v>#N/A</c:v>
                </c:pt>
                <c:pt idx="13">
                  <c:v>160</c:v>
                </c:pt>
                <c:pt idx="14">
                  <c:v>#N/A</c:v>
                </c:pt>
              </c:numCache>
            </c:numRef>
          </c:val>
          <c:smooth val="0"/>
          <c:extLst>
            <c:ext xmlns:c16="http://schemas.microsoft.com/office/drawing/2014/chart" uri="{C3380CC4-5D6E-409C-BE32-E72D297353CC}">
              <c16:uniqueId val="{00000008-B8EF-487A-828B-0BA0BE11A1C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2594</c:v>
                </c:pt>
                <c:pt idx="5">
                  <c:v>2554</c:v>
                </c:pt>
                <c:pt idx="8">
                  <c:v>2648</c:v>
                </c:pt>
                <c:pt idx="11">
                  <c:v>2765</c:v>
                </c:pt>
                <c:pt idx="14">
                  <c:v>2680</c:v>
                </c:pt>
              </c:numCache>
            </c:numRef>
          </c:val>
          <c:extLst>
            <c:ext xmlns:c16="http://schemas.microsoft.com/office/drawing/2014/chart" uri="{C3380CC4-5D6E-409C-BE32-E72D297353CC}">
              <c16:uniqueId val="{00000000-837F-4467-BAB4-81B1C9B67D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13</c:v>
                </c:pt>
                <c:pt idx="8">
                  <c:v>9</c:v>
                </c:pt>
                <c:pt idx="11">
                  <c:v>5</c:v>
                </c:pt>
                <c:pt idx="14">
                  <c:v>2</c:v>
                </c:pt>
              </c:numCache>
            </c:numRef>
          </c:val>
          <c:extLst>
            <c:ext xmlns:c16="http://schemas.microsoft.com/office/drawing/2014/chart" uri="{C3380CC4-5D6E-409C-BE32-E72D297353CC}">
              <c16:uniqueId val="{00000001-837F-4467-BAB4-81B1C9B67D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1947</c:v>
                </c:pt>
                <c:pt idx="5">
                  <c:v>2047</c:v>
                </c:pt>
                <c:pt idx="8">
                  <c:v>2220</c:v>
                </c:pt>
                <c:pt idx="11">
                  <c:v>2237</c:v>
                </c:pt>
                <c:pt idx="14">
                  <c:v>2633</c:v>
                </c:pt>
              </c:numCache>
            </c:numRef>
          </c:val>
          <c:extLst>
            <c:ext xmlns:c16="http://schemas.microsoft.com/office/drawing/2014/chart" uri="{C3380CC4-5D6E-409C-BE32-E72D297353CC}">
              <c16:uniqueId val="{00000002-837F-4467-BAB4-81B1C9B67D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7F-4467-BAB4-81B1C9B67D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7F-4467-BAB4-81B1C9B67D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7F-4467-BAB4-81B1C9B67D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463</c:v>
                </c:pt>
                <c:pt idx="3">
                  <c:v>395</c:v>
                </c:pt>
                <c:pt idx="6">
                  <c:v>348</c:v>
                </c:pt>
                <c:pt idx="9">
                  <c:v>382</c:v>
                </c:pt>
                <c:pt idx="12">
                  <c:v>399</c:v>
                </c:pt>
              </c:numCache>
            </c:numRef>
          </c:val>
          <c:extLst>
            <c:ext xmlns:c16="http://schemas.microsoft.com/office/drawing/2014/chart" uri="{C3380CC4-5D6E-409C-BE32-E72D297353CC}">
              <c16:uniqueId val="{00000006-837F-4467-BAB4-81B1C9B67D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c:v>
                </c:pt>
                <c:pt idx="3">
                  <c:v>9</c:v>
                </c:pt>
                <c:pt idx="6">
                  <c:v>14</c:v>
                </c:pt>
                <c:pt idx="9">
                  <c:v>22</c:v>
                </c:pt>
                <c:pt idx="12">
                  <c:v>29</c:v>
                </c:pt>
              </c:numCache>
            </c:numRef>
          </c:val>
          <c:extLst>
            <c:ext xmlns:c16="http://schemas.microsoft.com/office/drawing/2014/chart" uri="{C3380CC4-5D6E-409C-BE32-E72D297353CC}">
              <c16:uniqueId val="{00000007-837F-4467-BAB4-81B1C9B67D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c:v>
                </c:pt>
                <c:pt idx="3">
                  <c:v>54</c:v>
                </c:pt>
                <c:pt idx="6">
                  <c:v>67</c:v>
                </c:pt>
                <c:pt idx="9">
                  <c:v>144</c:v>
                </c:pt>
                <c:pt idx="12">
                  <c:v>131</c:v>
                </c:pt>
              </c:numCache>
            </c:numRef>
          </c:val>
          <c:extLst>
            <c:ext xmlns:c16="http://schemas.microsoft.com/office/drawing/2014/chart" uri="{C3380CC4-5D6E-409C-BE32-E72D297353CC}">
              <c16:uniqueId val="{00000008-837F-4467-BAB4-81B1C9B67D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3</c:v>
                </c:pt>
                <c:pt idx="6">
                  <c:v>0</c:v>
                </c:pt>
                <c:pt idx="9">
                  <c:v>0</c:v>
                </c:pt>
                <c:pt idx="12">
                  <c:v>0</c:v>
                </c:pt>
              </c:numCache>
            </c:numRef>
          </c:val>
          <c:extLst>
            <c:ext xmlns:c16="http://schemas.microsoft.com/office/drawing/2014/chart" uri="{C3380CC4-5D6E-409C-BE32-E72D297353CC}">
              <c16:uniqueId val="{00000009-837F-4467-BAB4-81B1C9B67D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3484</c:v>
                </c:pt>
                <c:pt idx="3">
                  <c:v>3400</c:v>
                </c:pt>
                <c:pt idx="6">
                  <c:v>3480</c:v>
                </c:pt>
                <c:pt idx="9">
                  <c:v>3521</c:v>
                </c:pt>
                <c:pt idx="12">
                  <c:v>3643</c:v>
                </c:pt>
              </c:numCache>
            </c:numRef>
          </c:val>
          <c:extLst>
            <c:ext xmlns:c16="http://schemas.microsoft.com/office/drawing/2014/chart" uri="{C3380CC4-5D6E-409C-BE32-E72D297353CC}">
              <c16:uniqueId val="{0000000A-837F-4467-BAB4-81B1C9B67D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37F-4467-BAB4-81B1C9B67D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883</c:v>
                </c:pt>
                <c:pt idx="1">
                  <c:v>949</c:v>
                </c:pt>
                <c:pt idx="2">
                  <c:v>912</c:v>
                </c:pt>
              </c:numCache>
            </c:numRef>
          </c:val>
          <c:extLst>
            <c:ext xmlns:c16="http://schemas.microsoft.com/office/drawing/2014/chart" uri="{C3380CC4-5D6E-409C-BE32-E72D297353CC}">
              <c16:uniqueId val="{00000000-61DF-49CE-B2CD-C17B6E72CA3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354</c:v>
                </c:pt>
                <c:pt idx="1">
                  <c:v>334</c:v>
                </c:pt>
                <c:pt idx="2">
                  <c:v>298</c:v>
                </c:pt>
              </c:numCache>
            </c:numRef>
          </c:val>
          <c:extLst>
            <c:ext xmlns:c16="http://schemas.microsoft.com/office/drawing/2014/chart" uri="{C3380CC4-5D6E-409C-BE32-E72D297353CC}">
              <c16:uniqueId val="{00000001-61DF-49CE-B2CD-C17B6E72CA3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1487</c:v>
                </c:pt>
                <c:pt idx="1">
                  <c:v>2304</c:v>
                </c:pt>
                <c:pt idx="2">
                  <c:v>1916</c:v>
                </c:pt>
              </c:numCache>
            </c:numRef>
          </c:val>
          <c:extLst>
            <c:ext xmlns:c16="http://schemas.microsoft.com/office/drawing/2014/chart" uri="{C3380CC4-5D6E-409C-BE32-E72D297353CC}">
              <c16:uniqueId val="{00000002-61DF-49CE-B2CD-C17B6E72CA3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{442E6EE0-F7DA-4C81-B7B7-9BC83607F793}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B26-4080-A18D-5D9ED84328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{8666EDA0-B997-4EE2-90CB-6E801CD9A77F}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26-4080-A18D-5D9ED84328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{E03E6957-3F36-4112-9612-B4C990017A23}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26-4080-A18D-5D9ED84328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{675E3F71-B721-4EB3-ACC2-E8BFCCCBF914}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26-4080-A18D-5D9ED84328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{8F1DA445-FCC1-46D7-81D4-F6B8FB08D5A5}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26-4080-A18D-5D9ED84328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{49699860-1F3B-4197-8269-02E45395DC65}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B26-4080-A18D-5D9ED84328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{2E5F4E1B-8FDF-436C-80ED-3B9C825D5F68}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B26-4080-A18D-5D9ED84328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{A65A513B-7712-4036-91F1-FE9614675F86}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B26-4080-A18D-5D9ED84328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{BC5E4893-A1BD-4988-9F3E-E3F6C9A1531B}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B26-4080-A18D-5D9ED84328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56.2</c:v>
                </c:pt>
                <c:pt idx="8">
                  <c:v>58.2</c:v>
                </c:pt>
                <c:pt idx="16">
                  <c:v>60</c:v>
                </c:pt>
                <c:pt idx="24">
                  <c:v>61.5</c:v>
                </c:pt>
                <c:pt idx="32">
                  <c:v>62.8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B26-4080-A18D-5D9ED84328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{48E3BD12-9ADA-4FFD-9E81-4CA7290FD8FB}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B26-4080-A18D-5D9ED84328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{8254C774-F24D-417E-974E-B014328FB4D4}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26-4080-A18D-5D9ED84328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{70F8EDF9-47B7-40F9-A4C3-8505E8EDF6AB}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26-4080-A18D-5D9ED84328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{48FB4342-26E3-4B81-84F8-D6064581064D}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26-4080-A18D-5D9ED84328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{BA6726A8-5D82-4239-8FFF-4AB4FFFF2C2F}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26-4080-A18D-5D9ED84328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{9F16189B-9514-473B-A4F7-362255B98CC0}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B26-4080-A18D-5D9ED84328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{49D2F535-F90E-470B-A7D5-B6AD840CBC80}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B26-4080-A18D-5D9ED84328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{6973802F-1F40-4116-892F-099B3743C8EA}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B26-4080-A18D-5D9ED84328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{5C161FE8-CA5B-489D-9525-DB75F803226D}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B26-4080-A18D-5D9ED84328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B26-4080-A18D-5D9ED8432849}"/>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{950B0261-0124-4EAB-9932-4C795FA0CDD4}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C95-4DAC-A0E5-DF5359F8788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{CE16B678-C860-4887-94C7-6925F89AB41A}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95-4DAC-A0E5-DF5359F8788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{68ED8104-4973-4586-A0C0-785366D5075D}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95-4DAC-A0E5-DF5359F8788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{CFD5CECA-4741-4FBD-9F38-DDDC3F538FCC}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95-4DAC-A0E5-DF5359F8788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{9950343E-BDD1-4B3D-9657-37EBDC53D08D}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95-4DAC-A0E5-DF5359F8788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{AC783985-E333-4AFB-B0FD-4945D4E6A211}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C95-4DAC-A0E5-DF5359F8788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{F2170377-C14B-4BAA-86ED-4B86FEFD8991}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C95-4DAC-A0E5-DF5359F8788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{BD6A58DE-79BC-433E-80B8-30041ABF449D}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C95-4DAC-A0E5-DF5359F8788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{C2D1BAD6-FC14-4C64-9301-21F5EC80C171}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C95-4DAC-A0E5-DF5359F8788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8.9</c:v>
                </c:pt>
                <c:pt idx="16">
                  <c:v>10.1</c:v>
                </c:pt>
                <c:pt idx="24">
                  <c:v>11.9</c:v>
                </c:pt>
                <c:pt idx="32">
                  <c:v>12.5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C95-4DAC-A0E5-DF5359F8788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{388C74E9-B00F-4F5C-934B-474B21E20F59}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C95-4DAC-A0E5-DF5359F8788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{40B5C98F-3A60-4F9A-A44C-C3F03FCACA5E}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95-4DAC-A0E5-DF5359F8788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{0B2D13A5-5690-4719-971A-3DFAB23E8C15}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95-4DAC-A0E5-DF5359F8788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{370BB9FE-5A4D-47B0-842E-BA2F9634E9B5}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95-4DAC-A0E5-DF5359F8788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{88B4F346-0C7F-4DED-88F9-A66099434419}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95-4DAC-A0E5-DF5359F87889}"/>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{AF0B8B05-08D2-44F2-AE4A-1DD25073DCA0}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C95-4DAC-A0E5-DF5359F87889}"/>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{1458260D-F24F-4B24-8D5D-9A7143B062C8}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C95-4DAC-A0E5-DF5359F8788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{D3948194-EC4A-4DE8-8355-136AB0AE92A8}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C95-4DAC-A0E5-DF5359F8788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{07B0BAB0-F60E-409D-B8B0-C2E6E36D9830}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C95-4DAC-A0E5-DF5359F8788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C95-4DAC-A0E5-DF5359F87889}"/>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令和６年度決算における財政力指数は、０．２１（対前年度比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０）となっ た。急激な人口構造の変化や県内でも高い高齢化率５１．４％ （</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）に加え、村内に基盤となる産業もないことなどにより、慢性的に財 源が脆弱で、全国や熊本県市町村平均を大きく下回っている。 現在、財政の健全化を確保しながら「”ひかり輝く”新たな五木村振興計画」等に基づく事業を推進しており、今後も歳入の確保と歳出削減の取り組みを継続し、財政基盤の安定と強化に努める。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42</xdr:row>
      <xdr:rowOff>166158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42</xdr:row>
      <xdr:rowOff>166158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年度決算において、対前年度比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．８ポイントの悪化となり、経常収支比率が９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％と高くなった。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令和４年度まで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８０％後半を維持していたが、令和５年度においてはじめての９０％を上回る状況とな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、財政が硬直化しないよう村の振興計画等に基づ</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事業の点検・見直しを推進し、民間委託の検討や指定管理制度の積極的な活用、維持管理経費の削減を図りながら経常経費の削減に努める。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65</xdr:row>
      <xdr:rowOff>141394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5347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47413</xdr:rowOff>
    </xdr:from>
    <xdr:to>
      <xdr:col>19</xdr:col>
      <xdr:colOff>133350</xdr:colOff>
      <xdr:row>65</xdr:row>
      <xdr:rowOff>109220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20213"/>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94192</xdr:rowOff>
    </xdr:from>
    <xdr:to>
      <xdr:col>15</xdr:col>
      <xdr:colOff>82550</xdr:colOff>
      <xdr:row>64</xdr:row>
      <xdr:rowOff>47413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95542"/>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94192</xdr:rowOff>
    </xdr:from>
    <xdr:to>
      <xdr:col>11</xdr:col>
      <xdr:colOff>31750</xdr:colOff>
      <xdr:row>64</xdr:row>
      <xdr:rowOff>67521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95542"/>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90594</xdr:rowOff>
    </xdr:from>
    <xdr:to>
      <xdr:col>23</xdr:col>
      <xdr:colOff>184150</xdr:colOff>
      <xdr:row>66</xdr:row>
      <xdr:rowOff>20744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62671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20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168063</xdr:rowOff>
    </xdr:from>
    <xdr:to>
      <xdr:col>15</xdr:col>
      <xdr:colOff>133350</xdr:colOff>
      <xdr:row>64</xdr:row>
      <xdr:rowOff>98213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82990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43392</xdr:rowOff>
    </xdr:from>
    <xdr:to>
      <xdr:col>11</xdr:col>
      <xdr:colOff>82550</xdr:colOff>
      <xdr:row>63</xdr:row>
      <xdr:rowOff>144992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129769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3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16721</xdr:rowOff>
    </xdr:from>
    <xdr:to>
      <xdr:col>7</xdr:col>
      <xdr:colOff>31750</xdr:colOff>
      <xdr:row>64</xdr:row>
      <xdr:rowOff>118321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103098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7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[1,351,759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前年度より増加し、類似団体平均よりも大きく上回っている。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これは、人口が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R7.1.1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少ないため相対的に高くならざるを得ず、当該指標を用いた団体間比較は実用性に乏しい。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また、人口に対して面積が２５２．９Ｋ㎡と広大で、集落も広範囲に点在して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、道路や公共施設等の維持管理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を増大させる要因となっている。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133908</xdr:rowOff>
    </xdr:from>
    <xdr:to>
      <xdr:col>23</xdr:col>
      <xdr:colOff>133350</xdr:colOff>
      <xdr:row>85</xdr:row>
      <xdr:rowOff>101905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535708"/>
          <a:ext cx="838200" cy="13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123758</xdr:rowOff>
    </xdr:from>
    <xdr:to>
      <xdr:col>19</xdr:col>
      <xdr:colOff>133350</xdr:colOff>
      <xdr:row>84</xdr:row>
      <xdr:rowOff>133908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525558"/>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92506</xdr:rowOff>
    </xdr:from>
    <xdr:to>
      <xdr:col>15</xdr:col>
      <xdr:colOff>82550</xdr:colOff>
      <xdr:row>84</xdr:row>
      <xdr:rowOff>123758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94306"/>
          <a:ext cx="889000" cy="3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168774</xdr:rowOff>
    </xdr:from>
    <xdr:to>
      <xdr:col>11</xdr:col>
      <xdr:colOff>31750</xdr:colOff>
      <xdr:row>84</xdr:row>
      <xdr:rowOff>92506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99124"/>
          <a:ext cx="889000" cy="9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51105</xdr:rowOff>
    </xdr:from>
    <xdr:to>
      <xdr:col>23</xdr:col>
      <xdr:colOff>184150</xdr:colOff>
      <xdr:row>85</xdr:row>
      <xdr:rowOff>152705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6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23182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596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83108</xdr:rowOff>
    </xdr:from>
    <xdr:to>
      <xdr:col>19</xdr:col>
      <xdr:colOff>184150</xdr:colOff>
      <xdr:row>85</xdr:row>
      <xdr:rowOff>13258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169485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57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72958</xdr:rowOff>
    </xdr:from>
    <xdr:to>
      <xdr:col>15</xdr:col>
      <xdr:colOff>133350</xdr:colOff>
      <xdr:row>85</xdr:row>
      <xdr:rowOff>3108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4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159335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5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41706</xdr:rowOff>
    </xdr:from>
    <xdr:to>
      <xdr:col>11</xdr:col>
      <xdr:colOff>82550</xdr:colOff>
      <xdr:row>84</xdr:row>
      <xdr:rowOff>143306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44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128083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52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117974</xdr:rowOff>
    </xdr:from>
    <xdr:to>
      <xdr:col>7</xdr:col>
      <xdr:colOff>31750</xdr:colOff>
      <xdr:row>84</xdr:row>
      <xdr:rowOff>48124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32901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34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令和６年度決算におけるラスパイレス指数は、類似団体平均よりも０．４ポイント低い数値となり、全国町村平均値を下回っている状況が続いている。</a:t>
          </a:r>
        </a:p>
        <a:p>
          <a:r>
            <a:rPr kumimoji="1" lang="ja-JP" altLang="en-US" sz="1300">
              <a:latin typeface="ＭＳ Ｐゴシック" panose="020B0600070205080204" pitchFamily="50" charset="-128"/>
              <a:ea typeface="ＭＳ Ｐゴシック" panose="020B0600070205080204" pitchFamily="50" charset="-128"/>
            </a:rPr>
            <a:t>　国・県の動向に準じた給与体系の見直しを行いながら適正な給与水準の確保に努める。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123189</xdr:rowOff>
    </xdr:from>
    <xdr:to>
      <xdr:col>81</xdr:col>
      <xdr:colOff>44450</xdr:colOff>
      <xdr:row>88</xdr:row>
      <xdr:rowOff>9652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39339"/>
          <a:ext cx="8382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103887</xdr:rowOff>
    </xdr:from>
    <xdr:to>
      <xdr:col>77</xdr:col>
      <xdr:colOff>44450</xdr:colOff>
      <xdr:row>87</xdr:row>
      <xdr:rowOff>123189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20037"/>
          <a:ext cx="889000" cy="1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103887</xdr:rowOff>
    </xdr:from>
    <xdr:to>
      <xdr:col>72</xdr:col>
      <xdr:colOff>203200</xdr:colOff>
      <xdr:row>87</xdr:row>
      <xdr:rowOff>137668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20037"/>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137668</xdr:rowOff>
    </xdr:from>
    <xdr:to>
      <xdr:col>68</xdr:col>
      <xdr:colOff>152400</xdr:colOff>
      <xdr:row>88</xdr:row>
      <xdr:rowOff>77215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53818"/>
          <a:ext cx="889000" cy="11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130302</xdr:rowOff>
    </xdr:from>
    <xdr:to>
      <xdr:col>81</xdr:col>
      <xdr:colOff>95250</xdr:colOff>
      <xdr:row>88</xdr:row>
      <xdr:rowOff>60452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146829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9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72389</xdr:rowOff>
    </xdr:from>
    <xdr:to>
      <xdr:col>77</xdr:col>
      <xdr:colOff>95250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12716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57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53087</xdr:rowOff>
    </xdr:from>
    <xdr:to>
      <xdr:col>73</xdr:col>
      <xdr:colOff>44450</xdr:colOff>
      <xdr:row>87</xdr:row>
      <xdr:rowOff>154687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164864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86868</xdr:rowOff>
    </xdr:from>
    <xdr:to>
      <xdr:col>68</xdr:col>
      <xdr:colOff>203200</xdr:colOff>
      <xdr:row>88</xdr:row>
      <xdr:rowOff>17018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0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27195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71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26415</xdr:rowOff>
    </xdr:from>
    <xdr:to>
      <xdr:col>64</xdr:col>
      <xdr:colOff>152400</xdr:colOff>
      <xdr:row>88</xdr:row>
      <xdr:rowOff>128015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112792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類似団体平均を大きく上回っているが人口が</a:t>
          </a:r>
          <a:r>
            <a:rPr kumimoji="1" lang="en-US" altLang="ja-JP" sz="1300">
              <a:latin typeface="ＭＳ Ｐゴシック" panose="020B0600070205080204" pitchFamily="50" charset="-128"/>
              <a:ea typeface="ＭＳ Ｐゴシック" panose="020B0600070205080204" pitchFamily="50" charset="-128"/>
            </a:rPr>
            <a:t>929</a:t>
          </a:r>
          <a:r>
            <a:rPr kumimoji="1" lang="ja-JP" altLang="en-US" sz="1300">
              <a:latin typeface="ＭＳ Ｐゴシック" panose="020B0600070205080204" pitchFamily="50" charset="-128"/>
              <a:ea typeface="ＭＳ Ｐゴシック" panose="020B0600070205080204" pitchFamily="50" charset="-128"/>
            </a:rPr>
            <a:t>人と少ないため、相対的に高くならざるを得ず、当該指標を用いた団体間比率は実用性に乏しい。</a:t>
          </a:r>
        </a:p>
        <a:p>
          <a:r>
            <a:rPr kumimoji="1" lang="ja-JP" altLang="en-US" sz="1300">
              <a:latin typeface="ＭＳ Ｐゴシック" panose="020B0600070205080204" pitchFamily="50" charset="-128"/>
              <a:ea typeface="ＭＳ Ｐゴシック" panose="020B0600070205080204" pitchFamily="50" charset="-128"/>
            </a:rPr>
            <a:t>　今後は、ＤＸの推進を含めた事務体系の見直し、民間委託を含めた機構改革により適正な定員管理に努める。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120131</xdr:rowOff>
    </xdr:from>
    <xdr:to>
      <xdr:col>81</xdr:col>
      <xdr:colOff>44450</xdr:colOff>
      <xdr:row>63</xdr:row>
      <xdr:rowOff>128577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921481"/>
          <a:ext cx="8382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97610</xdr:rowOff>
    </xdr:from>
    <xdr:to>
      <xdr:col>77</xdr:col>
      <xdr:colOff>44450</xdr:colOff>
      <xdr:row>63</xdr:row>
      <xdr:rowOff>128577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898960"/>
          <a:ext cx="889000" cy="3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20595</xdr:rowOff>
    </xdr:from>
    <xdr:to>
      <xdr:col>72</xdr:col>
      <xdr:colOff>203200</xdr:colOff>
      <xdr:row>63</xdr:row>
      <xdr:rowOff>97610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821945"/>
          <a:ext cx="889000" cy="7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6921</xdr:rowOff>
    </xdr:from>
    <xdr:to>
      <xdr:col>68</xdr:col>
      <xdr:colOff>152400</xdr:colOff>
      <xdr:row>63</xdr:row>
      <xdr:rowOff>20595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808271"/>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69331</xdr:rowOff>
    </xdr:from>
    <xdr:to>
      <xdr:col>81</xdr:col>
      <xdr:colOff>95250</xdr:colOff>
      <xdr:row>63</xdr:row>
      <xdr:rowOff>170931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8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41408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84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77777</xdr:rowOff>
    </xdr:from>
    <xdr:to>
      <xdr:col>77</xdr:col>
      <xdr:colOff>95250</xdr:colOff>
      <xdr:row>64</xdr:row>
      <xdr:rowOff>7927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87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164154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965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46810</xdr:rowOff>
    </xdr:from>
    <xdr:to>
      <xdr:col>73</xdr:col>
      <xdr:colOff>44450</xdr:colOff>
      <xdr:row>63</xdr:row>
      <xdr:rowOff>148410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84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133187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93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141245</xdr:rowOff>
    </xdr:from>
    <xdr:to>
      <xdr:col>68</xdr:col>
      <xdr:colOff>203200</xdr:colOff>
      <xdr:row>63</xdr:row>
      <xdr:rowOff>71395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7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56172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85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127571</xdr:rowOff>
    </xdr:from>
    <xdr:to>
      <xdr:col>64</xdr:col>
      <xdr:colOff>152400</xdr:colOff>
      <xdr:row>63</xdr:row>
      <xdr:rowOff>57721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75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42498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84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令和６年度決算における実質公債費比率は、対前年度から０．６ポイント悪化し、１２．５％となった。</a:t>
          </a:r>
        </a:p>
        <a:p>
          <a:r>
            <a:rPr kumimoji="1" lang="ja-JP" altLang="en-US" sz="1300">
              <a:latin typeface="ＭＳ Ｐゴシック" panose="020B0600070205080204" pitchFamily="50" charset="-128"/>
              <a:ea typeface="ＭＳ Ｐゴシック" panose="020B0600070205080204" pitchFamily="50" charset="-128"/>
            </a:rPr>
            <a:t>　過疎対策事業等に係る地方債の元利償還金の増加が主な要因であり、今後は新規地方債の発行を抑制するとともに、交付税措置のある有利な起債の活用を図り、公債費負担の適正化に努める。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117094</xdr:rowOff>
    </xdr:from>
    <xdr:to>
      <xdr:col>81</xdr:col>
      <xdr:colOff>44450</xdr:colOff>
      <xdr:row>42</xdr:row>
      <xdr:rowOff>146050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1799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30226</xdr:rowOff>
    </xdr:from>
    <xdr:to>
      <xdr:col>77</xdr:col>
      <xdr:colOff>44450</xdr:colOff>
      <xdr:row>42</xdr:row>
      <xdr:rowOff>117094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3112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143764</xdr:rowOff>
    </xdr:from>
    <xdr:to>
      <xdr:col>72</xdr:col>
      <xdr:colOff>203200</xdr:colOff>
      <xdr:row>42</xdr:row>
      <xdr:rowOff>30226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7321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81026</xdr:rowOff>
    </xdr:from>
    <xdr:to>
      <xdr:col>68</xdr:col>
      <xdr:colOff>152400</xdr:colOff>
      <xdr:row>41</xdr:row>
      <xdr:rowOff>143764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11047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66294</xdr:rowOff>
    </xdr:from>
    <xdr:to>
      <xdr:col>77</xdr:col>
      <xdr:colOff>95250</xdr:colOff>
      <xdr:row>42</xdr:row>
      <xdr:rowOff>167894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152671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5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150876</xdr:rowOff>
    </xdr:from>
    <xdr:to>
      <xdr:col>73</xdr:col>
      <xdr:colOff>44450</xdr:colOff>
      <xdr:row>42</xdr:row>
      <xdr:rowOff>81026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65803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92964</xdr:rowOff>
    </xdr:from>
    <xdr:to>
      <xdr:col>68</xdr:col>
      <xdr:colOff>203200</xdr:colOff>
      <xdr:row>42</xdr:row>
      <xdr:rowOff>23114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7891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0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将来負担比率は、平成２６年度決算以降、充当可能財源等が将来負担額を上回っているため算定されず比率は出ていない。</a:t>
          </a:r>
        </a:p>
        <a:p>
          <a:r>
            <a:rPr kumimoji="1" lang="ja-JP" altLang="en-US" sz="1300">
              <a:latin typeface="ＭＳ Ｐゴシック" panose="020B0600070205080204" pitchFamily="50" charset="-128"/>
              <a:ea typeface="ＭＳ Ｐゴシック" panose="020B0600070205080204" pitchFamily="50" charset="-128"/>
            </a:rPr>
            <a:t>　前年度と比較すると地方債現在高の増加や財政調整基金等の積立金が減少しているが、引き続き今後も地方債発行額の総枠管理に努め、将来負担の軽減を図っていく。</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年度の人件費に係る経常収支比率は</a:t>
          </a:r>
          <a:r>
            <a:rPr kumimoji="1" lang="en-US" altLang="ja-JP" sz="1300">
              <a:latin typeface="ＭＳ Ｐゴシック" panose="020B0600070205080204" pitchFamily="50" charset="-128"/>
              <a:ea typeface="ＭＳ Ｐゴシック" panose="020B0600070205080204" pitchFamily="50" charset="-128"/>
            </a:rPr>
            <a:t>23.2%</a:t>
          </a:r>
          <a:r>
            <a:rPr kumimoji="1" lang="ja-JP" altLang="en-US" sz="1300">
              <a:latin typeface="ＭＳ Ｐゴシック" panose="020B0600070205080204" pitchFamily="50" charset="-128"/>
              <a:ea typeface="ＭＳ Ｐゴシック" panose="020B0600070205080204" pitchFamily="50" charset="-128"/>
            </a:rPr>
            <a:t>で、前年度（</a:t>
          </a:r>
          <a:r>
            <a:rPr kumimoji="1" lang="en-US" altLang="ja-JP" sz="1300">
              <a:latin typeface="ＭＳ Ｐゴシック" panose="020B0600070205080204" pitchFamily="50" charset="-128"/>
              <a:ea typeface="ＭＳ Ｐゴシック" panose="020B0600070205080204" pitchFamily="50" charset="-128"/>
            </a:rPr>
            <a:t>22.0%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要因としては給与改定のほかに、地域おこし協力隊を令和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名増の</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名としたためである。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今後、新規採用、会計年度任用職員、再雇用も含め職員の人員配置については、見直しを含め精査する必要がある。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08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0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84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36</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82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48277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95250</xdr:rowOff>
    </xdr:from>
    <xdr:to>
      <xdr:col>6</xdr:col>
      <xdr:colOff>171450</xdr:colOff>
      <xdr:row>37</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対前年度比４．９ポイントの減で２６．３％となった。</a:t>
          </a:r>
        </a:p>
        <a:p>
          <a:r>
            <a:rPr kumimoji="1" lang="ja-JP" altLang="en-US" sz="1300">
              <a:latin typeface="ＭＳ Ｐゴシック" panose="020B0600070205080204" pitchFamily="50" charset="-128"/>
              <a:ea typeface="ＭＳ Ｐゴシック" panose="020B0600070205080204" pitchFamily="50" charset="-128"/>
            </a:rPr>
            <a:t>　主な要因としては、保有する施設の修繕・改修による経費が増えたためである。</a:t>
          </a:r>
        </a:p>
        <a:p>
          <a:r>
            <a:rPr kumimoji="1" lang="ja-JP" altLang="en-US" sz="1300">
              <a:latin typeface="ＭＳ Ｐゴシック" panose="020B0600070205080204" pitchFamily="50" charset="-128"/>
              <a:ea typeface="ＭＳ Ｐゴシック" panose="020B0600070205080204" pitchFamily="50" charset="-128"/>
            </a:rPr>
            <a:t>　今後は、村有施設の維持管理費について中長期的な見込みを行うとともに施設管理の民間委託や指定管理制度の導入を進め経費削減を図っていく。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19558</xdr:rowOff>
    </xdr:from>
    <xdr:to>
      <xdr:col>82</xdr:col>
      <xdr:colOff>107950</xdr:colOff>
      <xdr:row>20</xdr:row>
      <xdr:rowOff>72136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77108"/>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19558</xdr:rowOff>
    </xdr:from>
    <xdr:to>
      <xdr:col>78</xdr:col>
      <xdr:colOff>69850</xdr:colOff>
      <xdr:row>19</xdr:row>
      <xdr:rowOff>28702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2771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28702</xdr:rowOff>
    </xdr:from>
    <xdr:to>
      <xdr:col>73</xdr:col>
      <xdr:colOff>180975</xdr:colOff>
      <xdr:row>19</xdr:row>
      <xdr:rowOff>28702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43352"/>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28702</xdr:rowOff>
    </xdr:from>
    <xdr:to>
      <xdr:col>69</xdr:col>
      <xdr:colOff>92075</xdr:colOff>
      <xdr:row>17</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4335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21336</xdr:rowOff>
    </xdr:from>
    <xdr:to>
      <xdr:col>82</xdr:col>
      <xdr:colOff>158750</xdr:colOff>
      <xdr:row>20</xdr:row>
      <xdr:rowOff>122936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45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101363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35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149352</xdr:rowOff>
    </xdr:from>
    <xdr:to>
      <xdr:col>74</xdr:col>
      <xdr:colOff>31750</xdr:colOff>
      <xdr:row>19</xdr:row>
      <xdr:rowOff>79502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64279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2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149352</xdr:rowOff>
    </xdr:from>
    <xdr:to>
      <xdr:col>69</xdr:col>
      <xdr:colOff>142875</xdr:colOff>
      <xdr:row>17</xdr:row>
      <xdr:rowOff>79502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64279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110490</xdr:rowOff>
    </xdr:from>
    <xdr:to>
      <xdr:col>65</xdr:col>
      <xdr:colOff>53975</xdr:colOff>
      <xdr:row>18</xdr:row>
      <xdr:rowOff>40640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25417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前年度から変わらず１．５％となった。</a:t>
          </a:r>
        </a:p>
        <a:p>
          <a:r>
            <a:rPr kumimoji="1" lang="ja-JP" altLang="en-US" sz="1300">
              <a:latin typeface="ＭＳ Ｐゴシック" panose="020B0600070205080204" pitchFamily="50" charset="-128"/>
              <a:ea typeface="ＭＳ Ｐゴシック" panose="020B0600070205080204" pitchFamily="50" charset="-128"/>
            </a:rPr>
            <a:t>　本村では、高齢化が進んでいるものの、介護予防事業にも積極的にとりくんでいることから、類似団体平均よりも低水準で推移しており、今後もその状況が続くとみられる。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166007</xdr:rowOff>
    </xdr:from>
    <xdr:to>
      <xdr:col>11</xdr:col>
      <xdr:colOff>60325</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106334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対前年度比１．１ポイント減の１．３％であり、類似団体と比較して低水準で推移している。</a:t>
          </a:r>
        </a:p>
        <a:p>
          <a:r>
            <a:rPr kumimoji="1" lang="ja-JP" altLang="en-US" sz="1300">
              <a:latin typeface="ＭＳ Ｐゴシック" panose="020B0600070205080204" pitchFamily="50" charset="-128"/>
              <a:ea typeface="ＭＳ Ｐゴシック" panose="020B0600070205080204" pitchFamily="50" charset="-128"/>
            </a:rPr>
            <a:t>　要因としては他会計への基準外繰出しが増加傾向にあるためである。</a:t>
          </a:r>
        </a:p>
        <a:p>
          <a:r>
            <a:rPr kumimoji="1" lang="ja-JP" altLang="en-US" sz="1300">
              <a:latin typeface="ＭＳ Ｐゴシック" panose="020B0600070205080204" pitchFamily="50" charset="-128"/>
              <a:ea typeface="ＭＳ Ｐゴシック" panose="020B0600070205080204" pitchFamily="50" charset="-128"/>
            </a:rPr>
            <a:t>　引き続き、一般会計を圧迫しないよう他会計についても財政の健全化を図るように努める。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92710</xdr:rowOff>
    </xdr:from>
    <xdr:to>
      <xdr:col>82</xdr:col>
      <xdr:colOff>107950</xdr:colOff>
      <xdr:row>54</xdr:row>
      <xdr:rowOff>5080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1795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161290</xdr:rowOff>
    </xdr:from>
    <xdr:to>
      <xdr:col>78</xdr:col>
      <xdr:colOff>69850</xdr:colOff>
      <xdr:row>54</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248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161290</xdr:rowOff>
    </xdr:from>
    <xdr:to>
      <xdr:col>73</xdr:col>
      <xdr:colOff>180975</xdr:colOff>
      <xdr:row>55</xdr:row>
      <xdr:rowOff>62230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24814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62230</xdr:rowOff>
    </xdr:from>
    <xdr:to>
      <xdr:col>69</xdr:col>
      <xdr:colOff>92075</xdr:colOff>
      <xdr:row>55</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4919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41910</xdr:rowOff>
    </xdr:from>
    <xdr:to>
      <xdr:col>82</xdr:col>
      <xdr:colOff>158750</xdr:colOff>
      <xdr:row>53</xdr:row>
      <xdr:rowOff>143510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121937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125730</xdr:rowOff>
    </xdr:from>
    <xdr:to>
      <xdr:col>78</xdr:col>
      <xdr:colOff>120650</xdr:colOff>
      <xdr:row>54</xdr:row>
      <xdr:rowOff>55880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21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66057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898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110490</xdr:rowOff>
    </xdr:from>
    <xdr:to>
      <xdr:col>74</xdr:col>
      <xdr:colOff>31750</xdr:colOff>
      <xdr:row>54</xdr:row>
      <xdr:rowOff>40640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50817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11430</xdr:rowOff>
    </xdr:from>
    <xdr:to>
      <xdr:col>69</xdr:col>
      <xdr:colOff>142875</xdr:colOff>
      <xdr:row>55</xdr:row>
      <xdr:rowOff>113030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123207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41910</xdr:rowOff>
    </xdr:from>
    <xdr:to>
      <xdr:col>65</xdr:col>
      <xdr:colOff>53975</xdr:colOff>
      <xdr:row>55</xdr:row>
      <xdr:rowOff>143510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153687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対前年度比２．９ポイント減の１４．１％となった。</a:t>
          </a:r>
        </a:p>
        <a:p>
          <a:r>
            <a:rPr kumimoji="1" lang="ja-JP" altLang="en-US" sz="1300">
              <a:latin typeface="ＭＳ Ｐゴシック" panose="020B0600070205080204" pitchFamily="50" charset="-128"/>
              <a:ea typeface="ＭＳ Ｐゴシック" panose="020B0600070205080204" pitchFamily="50" charset="-128"/>
            </a:rPr>
            <a:t>　これは、商品券補助金の減によるものである。次年度以降の振興計画に基づき補助費の新規・継続事業に対し、見直しを進めていく。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37235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37</xdr:row>
      <xdr:rowOff>161290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90056"/>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37</xdr:row>
      <xdr:rowOff>28702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900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28702</xdr:rowOff>
    </xdr:from>
    <xdr:to>
      <xdr:col>69</xdr:col>
      <xdr:colOff>92075</xdr:colOff>
      <xdr:row>37</xdr:row>
      <xdr:rowOff>46990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723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165879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149352</xdr:rowOff>
    </xdr:from>
    <xdr:to>
      <xdr:col>69</xdr:col>
      <xdr:colOff>142875</xdr:colOff>
      <xdr:row>37</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対前年度比１．３ポイント減の２５．８％となった。</a:t>
          </a:r>
        </a:p>
        <a:p>
          <a:r>
            <a:rPr kumimoji="1" lang="ja-JP" altLang="en-US" sz="1300">
              <a:latin typeface="ＭＳ Ｐゴシック" panose="020B0600070205080204" pitchFamily="50" charset="-128"/>
              <a:ea typeface="ＭＳ Ｐゴシック" panose="020B0600070205080204" pitchFamily="50" charset="-128"/>
            </a:rPr>
            <a:t>　これは、災害復旧事業債の償還が終了したためである。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今後、償還額は増加傾向にあり、比率は上昇する見込みであるため、事業の見直しを行いながら新規発行の抑制等に努める。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119380</xdr:rowOff>
    </xdr:from>
    <xdr:to>
      <xdr:col>24</xdr:col>
      <xdr:colOff>25400</xdr:colOff>
      <xdr:row>78</xdr:row>
      <xdr:rowOff>168911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49248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54611</xdr:rowOff>
    </xdr:from>
    <xdr:to>
      <xdr:col>19</xdr:col>
      <xdr:colOff>187325</xdr:colOff>
      <xdr:row>78</xdr:row>
      <xdr:rowOff>168911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42771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78</xdr:row>
      <xdr:rowOff>54611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4008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263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40657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118111</xdr:rowOff>
    </xdr:from>
    <xdr:to>
      <xdr:col>20</xdr:col>
      <xdr:colOff>38100</xdr:colOff>
      <xdr:row>79</xdr:row>
      <xdr:rowOff>48261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33038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577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3811</xdr:rowOff>
    </xdr:from>
    <xdr:to>
      <xdr:col>15</xdr:col>
      <xdr:colOff>149225</xdr:colOff>
      <xdr:row>78</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90188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97807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対前年度比２．１ポイント悪化し、６６．４％となった。</a:t>
          </a:r>
        </a:p>
        <a:p>
          <a:r>
            <a:rPr kumimoji="1" lang="ja-JP" altLang="en-US" sz="1300">
              <a:latin typeface="ＭＳ Ｐゴシック" panose="020B0600070205080204" pitchFamily="50" charset="-128"/>
              <a:ea typeface="ＭＳ Ｐゴシック" panose="020B0600070205080204" pitchFamily="50" charset="-128"/>
            </a:rPr>
            <a:t>　物件費、補助費、繰出金などの抑制に努め健全な財政運営を目指す。</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486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46989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572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100874</xdr:rowOff>
    </xdr:from>
    <xdr:to>
      <xdr:col>73</xdr:col>
      <xdr:colOff>180975</xdr:colOff>
      <xdr:row>76</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310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100874</xdr:rowOff>
    </xdr:from>
    <xdr:to>
      <xdr:col>69</xdr:col>
      <xdr:colOff>92075</xdr:colOff>
      <xdr:row>77</xdr:row>
      <xdr:rowOff>112305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31074"/>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50074</xdr:rowOff>
    </xdr:from>
    <xdr:to>
      <xdr:col>69</xdr:col>
      <xdr:colOff>142875</xdr:colOff>
      <xdr:row>76</xdr:row>
      <xdr:rowOff>151674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161851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4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6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108689</xdr:rowOff>
    </xdr:from>
    <xdr:to>
      <xdr:col>29</xdr:col>
      <xdr:colOff>127000</xdr:colOff>
      <xdr:row>17</xdr:row>
      <xdr:rowOff>24764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99514"/>
          <a:ext cx="647700" cy="87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24764</xdr:rowOff>
    </xdr:from>
    <xdr:to>
      <xdr:col>26</xdr:col>
      <xdr:colOff>50800</xdr:colOff>
      <xdr:row>17</xdr:row>
      <xdr:rowOff>51867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7039"/>
          <a:ext cx="698500" cy="27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51867</xdr:rowOff>
    </xdr:from>
    <xdr:to>
      <xdr:col>22</xdr:col>
      <xdr:colOff>114300</xdr:colOff>
      <xdr:row>17</xdr:row>
      <xdr:rowOff>85814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4142"/>
          <a:ext cx="698500" cy="33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54549</xdr:rowOff>
    </xdr:from>
    <xdr:to>
      <xdr:col>18</xdr:col>
      <xdr:colOff>177800</xdr:colOff>
      <xdr:row>17</xdr:row>
      <xdr:rowOff>85814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16824"/>
          <a:ext cx="698500" cy="31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57889</xdr:rowOff>
    </xdr:from>
    <xdr:to>
      <xdr:col>29</xdr:col>
      <xdr:colOff>177800</xdr:colOff>
      <xdr:row>16</xdr:row>
      <xdr:rowOff>159489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48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74416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145414</xdr:rowOff>
    </xdr:from>
    <xdr:to>
      <xdr:col>26</xdr:col>
      <xdr:colOff>101600</xdr:colOff>
      <xdr:row>17</xdr:row>
      <xdr:rowOff>75564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6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85741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5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1067</xdr:rowOff>
    </xdr:from>
    <xdr:to>
      <xdr:col>22</xdr:col>
      <xdr:colOff>165100</xdr:colOff>
      <xdr:row>17</xdr:row>
      <xdr:rowOff>102667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63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112844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3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35014</xdr:rowOff>
    </xdr:from>
    <xdr:to>
      <xdr:col>19</xdr:col>
      <xdr:colOff>38100</xdr:colOff>
      <xdr:row>17</xdr:row>
      <xdr:rowOff>136614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97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146791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66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3749</xdr:rowOff>
    </xdr:from>
    <xdr:to>
      <xdr:col>15</xdr:col>
      <xdr:colOff>101600</xdr:colOff>
      <xdr:row>17</xdr:row>
      <xdr:rowOff>105349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6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115526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284908</xdr:rowOff>
    </xdr:from>
    <xdr:to>
      <xdr:col>29</xdr:col>
      <xdr:colOff>127000</xdr:colOff>
      <xdr:row>33</xdr:row>
      <xdr:rowOff>304960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209458"/>
          <a:ext cx="647700" cy="20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284908</xdr:rowOff>
    </xdr:from>
    <xdr:to>
      <xdr:col>26</xdr:col>
      <xdr:colOff>50800</xdr:colOff>
      <xdr:row>34</xdr:row>
      <xdr:rowOff>139367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209458"/>
          <a:ext cx="698500" cy="197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131037</xdr:rowOff>
    </xdr:from>
    <xdr:to>
      <xdr:col>22</xdr:col>
      <xdr:colOff>114300</xdr:colOff>
      <xdr:row>34</xdr:row>
      <xdr:rowOff>139367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398487"/>
          <a:ext cx="698500" cy="8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131037</xdr:rowOff>
    </xdr:from>
    <xdr:to>
      <xdr:col>18</xdr:col>
      <xdr:colOff>177800</xdr:colOff>
      <xdr:row>34</xdr:row>
      <xdr:rowOff>313744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398487"/>
          <a:ext cx="698500" cy="182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254160</xdr:rowOff>
    </xdr:from>
    <xdr:to>
      <xdr:col>29</xdr:col>
      <xdr:colOff>177800</xdr:colOff>
      <xdr:row>34</xdr:row>
      <xdr:rowOff>12860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178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162737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8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234108</xdr:rowOff>
    </xdr:from>
    <xdr:to>
      <xdr:col>26</xdr:col>
      <xdr:colOff>101600</xdr:colOff>
      <xdr:row>33</xdr:row>
      <xdr:rowOff>335708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158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2985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27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88567</xdr:rowOff>
    </xdr:from>
    <xdr:to>
      <xdr:col>22</xdr:col>
      <xdr:colOff>165100</xdr:colOff>
      <xdr:row>34</xdr:row>
      <xdr:rowOff>190167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356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200344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24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80237</xdr:rowOff>
    </xdr:from>
    <xdr:to>
      <xdr:col>19</xdr:col>
      <xdr:colOff>38100</xdr:colOff>
      <xdr:row>34</xdr:row>
      <xdr:rowOff>181837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47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192014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1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262944</xdr:rowOff>
    </xdr:from>
    <xdr:to>
      <xdr:col>15</xdr:col>
      <xdr:colOff>101600</xdr:colOff>
      <xdr:row>35</xdr:row>
      <xdr:rowOff>21644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30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31820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9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43628</xdr:rowOff>
    </xdr:from>
    <xdr:to>
      <xdr:col>24</xdr:col>
      <xdr:colOff>63500</xdr:colOff>
      <xdr:row>35</xdr:row>
      <xdr:rowOff>145583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044378"/>
          <a:ext cx="838200" cy="1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124697</xdr:rowOff>
    </xdr:from>
    <xdr:to>
      <xdr:col>19</xdr:col>
      <xdr:colOff>177800</xdr:colOff>
      <xdr:row>35</xdr:row>
      <xdr:rowOff>145583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125447"/>
          <a:ext cx="889000" cy="2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124697</xdr:rowOff>
    </xdr:from>
    <xdr:to>
      <xdr:col>15</xdr:col>
      <xdr:colOff>50800</xdr:colOff>
      <xdr:row>35</xdr:row>
      <xdr:rowOff>143144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125447"/>
          <a:ext cx="8890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143144</xdr:rowOff>
    </xdr:from>
    <xdr:to>
      <xdr:col>10</xdr:col>
      <xdr:colOff>114300</xdr:colOff>
      <xdr:row>35</xdr:row>
      <xdr:rowOff>153029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143894"/>
          <a:ext cx="8890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164278</xdr:rowOff>
    </xdr:from>
    <xdr:to>
      <xdr:col>24</xdr:col>
      <xdr:colOff>114300</xdr:colOff>
      <xdr:row>35</xdr:row>
      <xdr:rowOff>94428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59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15705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84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94783</xdr:rowOff>
    </xdr:from>
    <xdr:to>
      <xdr:col>20</xdr:col>
      <xdr:colOff>38100</xdr:colOff>
      <xdr:row>36</xdr:row>
      <xdr:rowOff>24933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09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41460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87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73897</xdr:rowOff>
    </xdr:from>
    <xdr:to>
      <xdr:col>15</xdr:col>
      <xdr:colOff>101600</xdr:colOff>
      <xdr:row>36</xdr:row>
      <xdr:rowOff>4047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0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20574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84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92344</xdr:rowOff>
    </xdr:from>
    <xdr:to>
      <xdr:col>10</xdr:col>
      <xdr:colOff>165100</xdr:colOff>
      <xdr:row>36</xdr:row>
      <xdr:rowOff>22494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09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39021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868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102229</xdr:rowOff>
    </xdr:from>
    <xdr:to>
      <xdr:col>6</xdr:col>
      <xdr:colOff>38100</xdr:colOff>
      <xdr:row>36</xdr:row>
      <xdr:rowOff>32379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10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48906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878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68613</xdr:rowOff>
    </xdr:from>
    <xdr:to>
      <xdr:col>24</xdr:col>
      <xdr:colOff>63500</xdr:colOff>
      <xdr:row>54</xdr:row>
      <xdr:rowOff>74748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55463"/>
          <a:ext cx="838200" cy="1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74748</xdr:rowOff>
    </xdr:from>
    <xdr:to>
      <xdr:col>19</xdr:col>
      <xdr:colOff>177800</xdr:colOff>
      <xdr:row>54</xdr:row>
      <xdr:rowOff>84549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33048"/>
          <a:ext cx="889000" cy="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84549</xdr:rowOff>
    </xdr:from>
    <xdr:to>
      <xdr:col>15</xdr:col>
      <xdr:colOff>50800</xdr:colOff>
      <xdr:row>54</xdr:row>
      <xdr:rowOff>170728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42849"/>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170728</xdr:rowOff>
    </xdr:from>
    <xdr:to>
      <xdr:col>10</xdr:col>
      <xdr:colOff>114300</xdr:colOff>
      <xdr:row>55</xdr:row>
      <xdr:rowOff>167290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29028"/>
          <a:ext cx="889000" cy="16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17813</xdr:rowOff>
    </xdr:from>
    <xdr:to>
      <xdr:col>24</xdr:col>
      <xdr:colOff>114300</xdr:colOff>
      <xdr:row>53</xdr:row>
      <xdr:rowOff>119413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40690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56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23948</xdr:rowOff>
    </xdr:from>
    <xdr:to>
      <xdr:col>20</xdr:col>
      <xdr:colOff>38100</xdr:colOff>
      <xdr:row>54</xdr:row>
      <xdr:rowOff>125548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28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142075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057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33749</xdr:rowOff>
    </xdr:from>
    <xdr:to>
      <xdr:col>15</xdr:col>
      <xdr:colOff>101600</xdr:colOff>
      <xdr:row>54</xdr:row>
      <xdr:rowOff>135349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151876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067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119928</xdr:rowOff>
    </xdr:from>
    <xdr:to>
      <xdr:col>10</xdr:col>
      <xdr:colOff>165100</xdr:colOff>
      <xdr:row>55</xdr:row>
      <xdr:rowOff>50078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7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66605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15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116490</xdr:rowOff>
    </xdr:from>
    <xdr:to>
      <xdr:col>6</xdr:col>
      <xdr:colOff>38100</xdr:colOff>
      <xdr:row>56</xdr:row>
      <xdr:rowOff>46640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63167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321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158308</xdr:rowOff>
    </xdr:from>
    <xdr:to>
      <xdr:col>24</xdr:col>
      <xdr:colOff>63500</xdr:colOff>
      <xdr:row>77</xdr:row>
      <xdr:rowOff>82088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188508"/>
          <a:ext cx="838200" cy="9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69208</xdr:rowOff>
    </xdr:from>
    <xdr:to>
      <xdr:col>19</xdr:col>
      <xdr:colOff>177800</xdr:colOff>
      <xdr:row>77</xdr:row>
      <xdr:rowOff>82088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70858"/>
          <a:ext cx="889000" cy="1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59558</xdr:rowOff>
    </xdr:from>
    <xdr:to>
      <xdr:col>15</xdr:col>
      <xdr:colOff>50800</xdr:colOff>
      <xdr:row>77</xdr:row>
      <xdr:rowOff>69208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89758"/>
          <a:ext cx="889000" cy="18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53107</xdr:rowOff>
    </xdr:from>
    <xdr:to>
      <xdr:col>10</xdr:col>
      <xdr:colOff>114300</xdr:colOff>
      <xdr:row>76</xdr:row>
      <xdr:rowOff>59558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083307"/>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107508</xdr:rowOff>
    </xdr:from>
    <xdr:to>
      <xdr:col>24</xdr:col>
      <xdr:colOff>114300</xdr:colOff>
      <xdr:row>77</xdr:row>
      <xdr:rowOff>37658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3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130385</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98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31288</xdr:rowOff>
    </xdr:from>
    <xdr:to>
      <xdr:col>20</xdr:col>
      <xdr:colOff>38100</xdr:colOff>
      <xdr:row>77</xdr:row>
      <xdr:rowOff>132888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149415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0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18408</xdr:rowOff>
    </xdr:from>
    <xdr:to>
      <xdr:col>15</xdr:col>
      <xdr:colOff>101600</xdr:colOff>
      <xdr:row>77</xdr:row>
      <xdr:rowOff>120008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2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136535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9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8758</xdr:rowOff>
    </xdr:from>
    <xdr:to>
      <xdr:col>10</xdr:col>
      <xdr:colOff>165100</xdr:colOff>
      <xdr:row>76</xdr:row>
      <xdr:rowOff>110358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3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126885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81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2307</xdr:rowOff>
    </xdr:from>
    <xdr:to>
      <xdr:col>6</xdr:col>
      <xdr:colOff>38100</xdr:colOff>
      <xdr:row>76</xdr:row>
      <xdr:rowOff>103907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3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120433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0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939</xdr:rowOff>
    </xdr:from>
    <xdr:to>
      <xdr:col>24</xdr:col>
      <xdr:colOff>63500</xdr:colOff>
      <xdr:row>96</xdr:row>
      <xdr:rowOff>62044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60139"/>
          <a:ext cx="838200" cy="6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62044</xdr:rowOff>
    </xdr:from>
    <xdr:to>
      <xdr:col>19</xdr:col>
      <xdr:colOff>177800</xdr:colOff>
      <xdr:row>96</xdr:row>
      <xdr:rowOff>68934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21244"/>
          <a:ext cx="889000" cy="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133894</xdr:rowOff>
    </xdr:from>
    <xdr:to>
      <xdr:col>15</xdr:col>
      <xdr:colOff>50800</xdr:colOff>
      <xdr:row>96</xdr:row>
      <xdr:rowOff>68934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21644"/>
          <a:ext cx="889000" cy="10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133894</xdr:rowOff>
    </xdr:from>
    <xdr:to>
      <xdr:col>10</xdr:col>
      <xdr:colOff>114300</xdr:colOff>
      <xdr:row>96</xdr:row>
      <xdr:rowOff>46729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21644"/>
          <a:ext cx="889000" cy="8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121589</xdr:rowOff>
    </xdr:from>
    <xdr:to>
      <xdr:col>24</xdr:col>
      <xdr:colOff>114300</xdr:colOff>
      <xdr:row>96</xdr:row>
      <xdr:rowOff>51739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100016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8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11244</xdr:rowOff>
    </xdr:from>
    <xdr:to>
      <xdr:col>20</xdr:col>
      <xdr:colOff>38100</xdr:colOff>
      <xdr:row>96</xdr:row>
      <xdr:rowOff>112844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7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103971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6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18134</xdr:rowOff>
    </xdr:from>
    <xdr:to>
      <xdr:col>15</xdr:col>
      <xdr:colOff>101600</xdr:colOff>
      <xdr:row>96</xdr:row>
      <xdr:rowOff>119734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110861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7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83094</xdr:rowOff>
    </xdr:from>
    <xdr:to>
      <xdr:col>10</xdr:col>
      <xdr:colOff>165100</xdr:colOff>
      <xdr:row>96</xdr:row>
      <xdr:rowOff>13244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7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4371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6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167379</xdr:rowOff>
    </xdr:from>
    <xdr:to>
      <xdr:col>6</xdr:col>
      <xdr:colOff>38100</xdr:colOff>
      <xdr:row>96</xdr:row>
      <xdr:rowOff>97529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5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88656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4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30542</xdr:rowOff>
    </xdr:from>
    <xdr:to>
      <xdr:col>55</xdr:col>
      <xdr:colOff>0</xdr:colOff>
      <xdr:row>34</xdr:row>
      <xdr:rowOff>159445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59842"/>
          <a:ext cx="838200" cy="12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159445</xdr:rowOff>
    </xdr:from>
    <xdr:to>
      <xdr:col>50</xdr:col>
      <xdr:colOff>114300</xdr:colOff>
      <xdr:row>35</xdr:row>
      <xdr:rowOff>56343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88745"/>
          <a:ext cx="889000" cy="6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56343</xdr:rowOff>
    </xdr:from>
    <xdr:to>
      <xdr:col>45</xdr:col>
      <xdr:colOff>177800</xdr:colOff>
      <xdr:row>35</xdr:row>
      <xdr:rowOff>129508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057093"/>
          <a:ext cx="889000" cy="7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88881</xdr:rowOff>
    </xdr:from>
    <xdr:to>
      <xdr:col>41</xdr:col>
      <xdr:colOff>50800</xdr:colOff>
      <xdr:row>35</xdr:row>
      <xdr:rowOff>129508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18181"/>
          <a:ext cx="889000" cy="2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151192</xdr:rowOff>
    </xdr:from>
    <xdr:to>
      <xdr:col>55</xdr:col>
      <xdr:colOff>50800</xdr:colOff>
      <xdr:row>34</xdr:row>
      <xdr:rowOff>81342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0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2619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6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108645</xdr:rowOff>
    </xdr:from>
    <xdr:to>
      <xdr:col>50</xdr:col>
      <xdr:colOff>165100</xdr:colOff>
      <xdr:row>35</xdr:row>
      <xdr:rowOff>38795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3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55322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1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5543</xdr:rowOff>
    </xdr:from>
    <xdr:to>
      <xdr:col>46</xdr:col>
      <xdr:colOff>38100</xdr:colOff>
      <xdr:row>35</xdr:row>
      <xdr:rowOff>107143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0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123670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78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78708</xdr:rowOff>
    </xdr:from>
    <xdr:to>
      <xdr:col>41</xdr:col>
      <xdr:colOff>101600</xdr:colOff>
      <xdr:row>36</xdr:row>
      <xdr:rowOff>8858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25385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5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38081</xdr:rowOff>
    </xdr:from>
    <xdr:to>
      <xdr:col>36</xdr:col>
      <xdr:colOff>165100</xdr:colOff>
      <xdr:row>34</xdr:row>
      <xdr:rowOff>139681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6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156208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4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85613</xdr:rowOff>
    </xdr:from>
    <xdr:to>
      <xdr:col>55</xdr:col>
      <xdr:colOff>0</xdr:colOff>
      <xdr:row>55</xdr:row>
      <xdr:rowOff>110413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15363"/>
          <a:ext cx="838200" cy="2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110413</xdr:rowOff>
    </xdr:from>
    <xdr:to>
      <xdr:col>50</xdr:col>
      <xdr:colOff>114300</xdr:colOff>
      <xdr:row>56</xdr:row>
      <xdr:rowOff>79003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540163"/>
          <a:ext cx="889000" cy="14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79003</xdr:rowOff>
    </xdr:from>
    <xdr:to>
      <xdr:col>45</xdr:col>
      <xdr:colOff>177800</xdr:colOff>
      <xdr:row>57</xdr:row>
      <xdr:rowOff>6931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80203"/>
          <a:ext cx="889000" cy="9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24514</xdr:rowOff>
    </xdr:from>
    <xdr:to>
      <xdr:col>41</xdr:col>
      <xdr:colOff>50800</xdr:colOff>
      <xdr:row>57</xdr:row>
      <xdr:rowOff>6931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25714"/>
          <a:ext cx="889000" cy="15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34813</xdr:rowOff>
    </xdr:from>
    <xdr:to>
      <xdr:col>55</xdr:col>
      <xdr:colOff>50800</xdr:colOff>
      <xdr:row>55</xdr:row>
      <xdr:rowOff>136413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6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57690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1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59613</xdr:rowOff>
    </xdr:from>
    <xdr:to>
      <xdr:col>50</xdr:col>
      <xdr:colOff>165100</xdr:colOff>
      <xdr:row>55</xdr:row>
      <xdr:rowOff>161213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6290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6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28203</xdr:rowOff>
    </xdr:from>
    <xdr:to>
      <xdr:col>46</xdr:col>
      <xdr:colOff>38100</xdr:colOff>
      <xdr:row>56</xdr:row>
      <xdr:rowOff>129803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146330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04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127581</xdr:rowOff>
    </xdr:from>
    <xdr:to>
      <xdr:col>41</xdr:col>
      <xdr:colOff>101600</xdr:colOff>
      <xdr:row>57</xdr:row>
      <xdr:rowOff>57731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2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74258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04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145164</xdr:rowOff>
    </xdr:from>
    <xdr:to>
      <xdr:col>36</xdr:col>
      <xdr:colOff>165100</xdr:colOff>
      <xdr:row>56</xdr:row>
      <xdr:rowOff>75314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7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91841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5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80635</xdr:rowOff>
    </xdr:from>
    <xdr:to>
      <xdr:col>55</xdr:col>
      <xdr:colOff>0</xdr:colOff>
      <xdr:row>78</xdr:row>
      <xdr:rowOff>152445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82285"/>
          <a:ext cx="838200" cy="24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152445</xdr:rowOff>
    </xdr:from>
    <xdr:to>
      <xdr:col>50</xdr:col>
      <xdr:colOff>114300</xdr:colOff>
      <xdr:row>78</xdr:row>
      <xdr:rowOff>171066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25545"/>
          <a:ext cx="889000" cy="1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171066</xdr:rowOff>
    </xdr:from>
    <xdr:to>
      <xdr:col>45</xdr:col>
      <xdr:colOff>177800</xdr:colOff>
      <xdr:row>79</xdr:row>
      <xdr:rowOff>21213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44166"/>
          <a:ext cx="889000" cy="2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13708</xdr:rowOff>
    </xdr:from>
    <xdr:to>
      <xdr:col>41</xdr:col>
      <xdr:colOff>50800</xdr:colOff>
      <xdr:row>79</xdr:row>
      <xdr:rowOff>21213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43908"/>
          <a:ext cx="889000" cy="52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29835</xdr:rowOff>
    </xdr:from>
    <xdr:to>
      <xdr:col>55</xdr:col>
      <xdr:colOff>50800</xdr:colOff>
      <xdr:row>77</xdr:row>
      <xdr:rowOff>131435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52712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8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101645</xdr:rowOff>
    </xdr:from>
    <xdr:to>
      <xdr:col>50</xdr:col>
      <xdr:colOff>165100</xdr:colOff>
      <xdr:row>79</xdr:row>
      <xdr:rowOff>31795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22922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6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120266</xdr:rowOff>
    </xdr:from>
    <xdr:to>
      <xdr:col>46</xdr:col>
      <xdr:colOff>38100</xdr:colOff>
      <xdr:row>79</xdr:row>
      <xdr:rowOff>50416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41543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141863</xdr:rowOff>
    </xdr:from>
    <xdr:to>
      <xdr:col>41</xdr:col>
      <xdr:colOff>101600</xdr:colOff>
      <xdr:row>79</xdr:row>
      <xdr:rowOff>72013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63140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134358</xdr:rowOff>
    </xdr:from>
    <xdr:to>
      <xdr:col>36</xdr:col>
      <xdr:colOff>165100</xdr:colOff>
      <xdr:row>76</xdr:row>
      <xdr:rowOff>64508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9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81035</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76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114219</xdr:rowOff>
    </xdr:from>
    <xdr:to>
      <xdr:col>55</xdr:col>
      <xdr:colOff>0</xdr:colOff>
      <xdr:row>94</xdr:row>
      <xdr:rowOff>148431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059069"/>
          <a:ext cx="838200" cy="20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114219</xdr:rowOff>
    </xdr:from>
    <xdr:to>
      <xdr:col>50</xdr:col>
      <xdr:colOff>114300</xdr:colOff>
      <xdr:row>94</xdr:row>
      <xdr:rowOff>159121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059069"/>
          <a:ext cx="889000" cy="21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159121</xdr:rowOff>
    </xdr:from>
    <xdr:to>
      <xdr:col>45</xdr:col>
      <xdr:colOff>177800</xdr:colOff>
      <xdr:row>95</xdr:row>
      <xdr:rowOff>127228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275421"/>
          <a:ext cx="889000" cy="13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127228</xdr:rowOff>
    </xdr:from>
    <xdr:to>
      <xdr:col>41</xdr:col>
      <xdr:colOff>50800</xdr:colOff>
      <xdr:row>97</xdr:row>
      <xdr:rowOff>62615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414978"/>
          <a:ext cx="889000" cy="27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97631</xdr:rowOff>
    </xdr:from>
    <xdr:to>
      <xdr:col>55</xdr:col>
      <xdr:colOff>50800</xdr:colOff>
      <xdr:row>95</xdr:row>
      <xdr:rowOff>27781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21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120508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06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63419</xdr:rowOff>
    </xdr:from>
    <xdr:to>
      <xdr:col>50</xdr:col>
      <xdr:colOff>165100</xdr:colOff>
      <xdr:row>93</xdr:row>
      <xdr:rowOff>165019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00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10096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578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108321</xdr:rowOff>
    </xdr:from>
    <xdr:to>
      <xdr:col>46</xdr:col>
      <xdr:colOff>38100</xdr:colOff>
      <xdr:row>95</xdr:row>
      <xdr:rowOff>38471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22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54998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599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76428</xdr:rowOff>
    </xdr:from>
    <xdr:to>
      <xdr:col>41</xdr:col>
      <xdr:colOff>101600</xdr:colOff>
      <xdr:row>96</xdr:row>
      <xdr:rowOff>6578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36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23105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13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11815</xdr:rowOff>
    </xdr:from>
    <xdr:to>
      <xdr:col>36</xdr:col>
      <xdr:colOff>165100</xdr:colOff>
      <xdr:row>97</xdr:row>
      <xdr:rowOff>113415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4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129942</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103759</xdr:rowOff>
    </xdr:from>
    <xdr:to>
      <xdr:col>85</xdr:col>
      <xdr:colOff>127000</xdr:colOff>
      <xdr:row>30</xdr:row>
      <xdr:rowOff>154162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247259"/>
          <a:ext cx="838200" cy="5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154162</xdr:rowOff>
    </xdr:from>
    <xdr:to>
      <xdr:col>81</xdr:col>
      <xdr:colOff>50800</xdr:colOff>
      <xdr:row>33</xdr:row>
      <xdr:rowOff>64957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297662"/>
          <a:ext cx="889000" cy="4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64957</xdr:rowOff>
    </xdr:from>
    <xdr:to>
      <xdr:col>76</xdr:col>
      <xdr:colOff>114300</xdr:colOff>
      <xdr:row>36</xdr:row>
      <xdr:rowOff>107395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5722807"/>
          <a:ext cx="889000" cy="55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25719</xdr:rowOff>
    </xdr:from>
    <xdr:to>
      <xdr:col>71</xdr:col>
      <xdr:colOff>177800</xdr:colOff>
      <xdr:row>36</xdr:row>
      <xdr:rowOff>107395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197919"/>
          <a:ext cx="8890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52959</xdr:rowOff>
    </xdr:from>
    <xdr:to>
      <xdr:col>85</xdr:col>
      <xdr:colOff>177800</xdr:colOff>
      <xdr:row>30</xdr:row>
      <xdr:rowOff>154559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19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5986</xdr:rowOff>
    </xdr:from>
    <xdr:ext cx="69018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149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103362</xdr:rowOff>
    </xdr:from>
    <xdr:to>
      <xdr:col>81</xdr:col>
      <xdr:colOff>101600</xdr:colOff>
      <xdr:row>31</xdr:row>
      <xdr:rowOff>33512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24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29</xdr:row>
      <xdr:rowOff>50039</xdr:rowOff>
    </xdr:from>
    <xdr:ext cx="69018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36205" y="50220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14157</xdr:rowOff>
    </xdr:from>
    <xdr:to>
      <xdr:col>76</xdr:col>
      <xdr:colOff>165100</xdr:colOff>
      <xdr:row>33</xdr:row>
      <xdr:rowOff>115757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567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132284</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44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56595</xdr:rowOff>
    </xdr:from>
    <xdr:to>
      <xdr:col>72</xdr:col>
      <xdr:colOff>38100</xdr:colOff>
      <xdr:row>36</xdr:row>
      <xdr:rowOff>158195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22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3272</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0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146369</xdr:rowOff>
    </xdr:from>
    <xdr:to>
      <xdr:col>67</xdr:col>
      <xdr:colOff>101600</xdr:colOff>
      <xdr:row>36</xdr:row>
      <xdr:rowOff>76519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14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93046</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922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118469</xdr:rowOff>
    </xdr:from>
    <xdr:to>
      <xdr:col>85</xdr:col>
      <xdr:colOff>127000</xdr:colOff>
      <xdr:row>74</xdr:row>
      <xdr:rowOff>119825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805769"/>
          <a:ext cx="8382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118469</xdr:rowOff>
    </xdr:from>
    <xdr:to>
      <xdr:col>81</xdr:col>
      <xdr:colOff>50800</xdr:colOff>
      <xdr:row>75</xdr:row>
      <xdr:rowOff>53093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2805769"/>
          <a:ext cx="889000" cy="10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53093</xdr:rowOff>
    </xdr:from>
    <xdr:to>
      <xdr:col>76</xdr:col>
      <xdr:colOff>114300</xdr:colOff>
      <xdr:row>75</xdr:row>
      <xdr:rowOff>133282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2911843"/>
          <a:ext cx="889000" cy="8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133282</xdr:rowOff>
    </xdr:from>
    <xdr:to>
      <xdr:col>71</xdr:col>
      <xdr:colOff>177800</xdr:colOff>
      <xdr:row>76</xdr:row>
      <xdr:rowOff>68599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992032"/>
          <a:ext cx="889000" cy="10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69025</xdr:rowOff>
    </xdr:from>
    <xdr:to>
      <xdr:col>85</xdr:col>
      <xdr:colOff>177800</xdr:colOff>
      <xdr:row>74</xdr:row>
      <xdr:rowOff>170625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7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91902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60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67669</xdr:rowOff>
    </xdr:from>
    <xdr:to>
      <xdr:col>81</xdr:col>
      <xdr:colOff>101600</xdr:colOff>
      <xdr:row>74</xdr:row>
      <xdr:rowOff>169269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75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14346</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53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2293</xdr:rowOff>
    </xdr:from>
    <xdr:to>
      <xdr:col>76</xdr:col>
      <xdr:colOff>165100</xdr:colOff>
      <xdr:row>75</xdr:row>
      <xdr:rowOff>103893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86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120420</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63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82482</xdr:rowOff>
    </xdr:from>
    <xdr:to>
      <xdr:col>72</xdr:col>
      <xdr:colOff>38100</xdr:colOff>
      <xdr:row>76</xdr:row>
      <xdr:rowOff>12632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94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29159</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71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17799</xdr:rowOff>
    </xdr:from>
    <xdr:to>
      <xdr:col>67</xdr:col>
      <xdr:colOff>101600</xdr:colOff>
      <xdr:row>76</xdr:row>
      <xdr:rowOff>119399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4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135927</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82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93590</xdr:rowOff>
    </xdr:from>
    <xdr:to>
      <xdr:col>85</xdr:col>
      <xdr:colOff>127000</xdr:colOff>
      <xdr:row>98</xdr:row>
      <xdr:rowOff>109649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5866990"/>
          <a:ext cx="838200" cy="104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93590</xdr:rowOff>
    </xdr:from>
    <xdr:to>
      <xdr:col>81</xdr:col>
      <xdr:colOff>50800</xdr:colOff>
      <xdr:row>98</xdr:row>
      <xdr:rowOff>43010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5866990"/>
          <a:ext cx="889000" cy="97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43010</xdr:rowOff>
    </xdr:from>
    <xdr:to>
      <xdr:col>76</xdr:col>
      <xdr:colOff>114300</xdr:colOff>
      <xdr:row>98</xdr:row>
      <xdr:rowOff>53127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45110"/>
          <a:ext cx="889000" cy="1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31542</xdr:rowOff>
    </xdr:from>
    <xdr:to>
      <xdr:col>71</xdr:col>
      <xdr:colOff>177800</xdr:colOff>
      <xdr:row>98</xdr:row>
      <xdr:rowOff>53127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33642"/>
          <a:ext cx="889000" cy="2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58849</xdr:rowOff>
    </xdr:from>
    <xdr:to>
      <xdr:col>85</xdr:col>
      <xdr:colOff>177800</xdr:colOff>
      <xdr:row>98</xdr:row>
      <xdr:rowOff>160449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145226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7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42790</xdr:rowOff>
    </xdr:from>
    <xdr:to>
      <xdr:col>81</xdr:col>
      <xdr:colOff>101600</xdr:colOff>
      <xdr:row>92</xdr:row>
      <xdr:rowOff>144390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58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90</xdr:row>
      <xdr:rowOff>160917</xdr:rowOff>
    </xdr:from>
    <xdr:ext cx="69018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36205" y="155914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163660</xdr:rowOff>
    </xdr:from>
    <xdr:to>
      <xdr:col>76</xdr:col>
      <xdr:colOff>165100</xdr:colOff>
      <xdr:row>98</xdr:row>
      <xdr:rowOff>93810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84937</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8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2327</xdr:rowOff>
    </xdr:from>
    <xdr:to>
      <xdr:col>72</xdr:col>
      <xdr:colOff>38100</xdr:colOff>
      <xdr:row>98</xdr:row>
      <xdr:rowOff>103927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95054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152192</xdr:rowOff>
    </xdr:from>
    <xdr:to>
      <xdr:col>67</xdr:col>
      <xdr:colOff>101600</xdr:colOff>
      <xdr:row>98</xdr:row>
      <xdr:rowOff>82342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98869</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5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158972</xdr:rowOff>
    </xdr:from>
    <xdr:to>
      <xdr:col>116</xdr:col>
      <xdr:colOff>63500</xdr:colOff>
      <xdr:row>76</xdr:row>
      <xdr:rowOff>39249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17722"/>
          <a:ext cx="838200" cy="5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134351</xdr:rowOff>
    </xdr:from>
    <xdr:to>
      <xdr:col>111</xdr:col>
      <xdr:colOff>177800</xdr:colOff>
      <xdr:row>75</xdr:row>
      <xdr:rowOff>158972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93101"/>
          <a:ext cx="889000" cy="2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134351</xdr:rowOff>
    </xdr:from>
    <xdr:to>
      <xdr:col>107</xdr:col>
      <xdr:colOff>50800</xdr:colOff>
      <xdr:row>76</xdr:row>
      <xdr:rowOff>56691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93101"/>
          <a:ext cx="889000" cy="9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56691</xdr:rowOff>
    </xdr:from>
    <xdr:to>
      <xdr:col>102</xdr:col>
      <xdr:colOff>114300</xdr:colOff>
      <xdr:row>76</xdr:row>
      <xdr:rowOff>81535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6891"/>
          <a:ext cx="889000" cy="2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159899</xdr:rowOff>
    </xdr:from>
    <xdr:to>
      <xdr:col>116</xdr:col>
      <xdr:colOff>114300</xdr:colOff>
      <xdr:row>76</xdr:row>
      <xdr:rowOff>90049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1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11326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7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108171</xdr:rowOff>
    </xdr:from>
    <xdr:to>
      <xdr:col>112</xdr:col>
      <xdr:colOff>38100</xdr:colOff>
      <xdr:row>76</xdr:row>
      <xdr:rowOff>38320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669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29449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305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83551</xdr:rowOff>
    </xdr:from>
    <xdr:to>
      <xdr:col>107</xdr:col>
      <xdr:colOff>101600</xdr:colOff>
      <xdr:row>76</xdr:row>
      <xdr:rowOff>13701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4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4828</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3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5891</xdr:rowOff>
    </xdr:from>
    <xdr:to>
      <xdr:col>102</xdr:col>
      <xdr:colOff>165100</xdr:colOff>
      <xdr:row>76</xdr:row>
      <xdr:rowOff>107491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98618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2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30735</xdr:rowOff>
    </xdr:from>
    <xdr:to>
      <xdr:col>98</xdr:col>
      <xdr:colOff>38100</xdr:colOff>
      <xdr:row>76</xdr:row>
      <xdr:rowOff>132335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123462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5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a:t>
          </a:r>
          <a:r>
            <a:rPr kumimoji="1" lang="en-US" altLang="ja-JP" sz="1300">
              <a:latin typeface="ＭＳ Ｐゴシック" panose="020B0600070205080204" pitchFamily="50" charset="-128"/>
              <a:ea typeface="ＭＳ Ｐゴシック" panose="020B0600070205080204" pitchFamily="50" charset="-128"/>
            </a:rPr>
            <a:t>929</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現在）と少ないため、ほとんどの項目で類似団体平均を大きく上回っている。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歳出決算総額は、</a:t>
          </a:r>
          <a:r>
            <a:rPr kumimoji="1" lang="en-US" altLang="ja-JP" sz="1300">
              <a:latin typeface="ＭＳ Ｐゴシック" panose="020B0600070205080204" pitchFamily="50" charset="-128"/>
              <a:ea typeface="ＭＳ Ｐゴシック" panose="020B0600070205080204" pitchFamily="50" charset="-128"/>
            </a:rPr>
            <a:t>4,190,117</a:t>
          </a:r>
          <a:r>
            <a:rPr kumimoji="1" lang="ja-JP" altLang="en-US" sz="1300">
              <a:latin typeface="ＭＳ Ｐゴシック" panose="020B0600070205080204" pitchFamily="50" charset="-128"/>
              <a:ea typeface="ＭＳ Ｐゴシック" panose="020B0600070205080204" pitchFamily="50" charset="-128"/>
            </a:rPr>
            <a:t>千円、住民一人当たり</a:t>
          </a:r>
          <a:r>
            <a:rPr kumimoji="1" lang="en-US" altLang="ja-JP" sz="1300">
              <a:latin typeface="ＭＳ Ｐゴシック" panose="020B0600070205080204" pitchFamily="50" charset="-128"/>
              <a:ea typeface="ＭＳ Ｐゴシック" panose="020B0600070205080204" pitchFamily="50" charset="-128"/>
            </a:rPr>
            <a:t>4,510</a:t>
          </a:r>
          <a:r>
            <a:rPr kumimoji="1" lang="ja-JP" altLang="en-US" sz="1300">
              <a:latin typeface="ＭＳ Ｐゴシック" panose="020B0600070205080204" pitchFamily="50" charset="-128"/>
              <a:ea typeface="ＭＳ Ｐゴシック" panose="020B0600070205080204" pitchFamily="50" charset="-128"/>
            </a:rPr>
            <a:t>千円と前年度に比べ減額となっている。これは五木村振興交付金の振興基金積立金の減によるものが主な要因である。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一方、物件費の増は施設修繕及び公用車購入によるもので、普通建設事業費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うち新規整備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の増は告知タブレット導入及び設置工事によるものである。また、地方債現在高は</a:t>
          </a:r>
          <a:r>
            <a:rPr kumimoji="1" lang="en-US" altLang="ja-JP" sz="1300">
              <a:latin typeface="ＭＳ Ｐゴシック" panose="020B0600070205080204" pitchFamily="50" charset="-128"/>
              <a:ea typeface="ＭＳ Ｐゴシック" panose="020B0600070205080204" pitchFamily="50" charset="-128"/>
            </a:rPr>
            <a:t>3,643,314</a:t>
          </a:r>
          <a:r>
            <a:rPr kumimoji="1" lang="ja-JP" altLang="en-US" sz="1300">
              <a:latin typeface="ＭＳ Ｐゴシック" panose="020B0600070205080204" pitchFamily="50" charset="-128"/>
              <a:ea typeface="ＭＳ Ｐゴシック" panose="020B0600070205080204" pitchFamily="50" charset="-128"/>
            </a:rPr>
            <a:t>千円と前年度から増加し、実質公債費比率も</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今年も五木村振興計画に基づき公共施設の新設・更新整備を検討していることから、普通建設事業費は高い水準が続くと思われる。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公共施設総合管理計画等における更新費用推計を活用しながら、実質公債費比率の上昇に留意し、事業の取捨選択と事業量の適正管理を進めていく。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13513</xdr:rowOff>
    </xdr:from>
    <xdr:to>
      <xdr:col>24</xdr:col>
      <xdr:colOff>63500</xdr:colOff>
      <xdr:row>33</xdr:row>
      <xdr:rowOff>53518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5671363"/>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26714</xdr:rowOff>
    </xdr:from>
    <xdr:to>
      <xdr:col>19</xdr:col>
      <xdr:colOff>177800</xdr:colOff>
      <xdr:row>33</xdr:row>
      <xdr:rowOff>53518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5684564"/>
          <a:ext cx="889000" cy="2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26714</xdr:rowOff>
    </xdr:from>
    <xdr:to>
      <xdr:col>15</xdr:col>
      <xdr:colOff>50800</xdr:colOff>
      <xdr:row>33</xdr:row>
      <xdr:rowOff>158655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5684564"/>
          <a:ext cx="889000" cy="13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158655</xdr:rowOff>
    </xdr:from>
    <xdr:to>
      <xdr:col>10</xdr:col>
      <xdr:colOff>114300</xdr:colOff>
      <xdr:row>33</xdr:row>
      <xdr:rowOff>166122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5816505"/>
          <a:ext cx="8890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134163</xdr:rowOff>
    </xdr:from>
    <xdr:to>
      <xdr:col>24</xdr:col>
      <xdr:colOff>114300</xdr:colOff>
      <xdr:row>33</xdr:row>
      <xdr:rowOff>64313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62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157040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47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2718</xdr:rowOff>
    </xdr:from>
    <xdr:to>
      <xdr:col>20</xdr:col>
      <xdr:colOff>38100</xdr:colOff>
      <xdr:row>33</xdr:row>
      <xdr:rowOff>104318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66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120845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43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147364</xdr:rowOff>
    </xdr:from>
    <xdr:to>
      <xdr:col>15</xdr:col>
      <xdr:colOff>101600</xdr:colOff>
      <xdr:row>33</xdr:row>
      <xdr:rowOff>77514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63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94041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40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107855</xdr:rowOff>
    </xdr:from>
    <xdr:to>
      <xdr:col>10</xdr:col>
      <xdr:colOff>165100</xdr:colOff>
      <xdr:row>34</xdr:row>
      <xdr:rowOff>38005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76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54532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54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115322</xdr:rowOff>
    </xdr:from>
    <xdr:to>
      <xdr:col>6</xdr:col>
      <xdr:colOff>38100</xdr:colOff>
      <xdr:row>34</xdr:row>
      <xdr:rowOff>45472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77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61999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54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95187</xdr:rowOff>
    </xdr:from>
    <xdr:to>
      <xdr:col>24</xdr:col>
      <xdr:colOff>63500</xdr:colOff>
      <xdr:row>56</xdr:row>
      <xdr:rowOff>9337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182037"/>
          <a:ext cx="838200" cy="42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95187</xdr:rowOff>
    </xdr:from>
    <xdr:to>
      <xdr:col>19</xdr:col>
      <xdr:colOff>177800</xdr:colOff>
      <xdr:row>57</xdr:row>
      <xdr:rowOff>27094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182037"/>
          <a:ext cx="889000" cy="61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27094</xdr:rowOff>
    </xdr:from>
    <xdr:to>
      <xdr:col>15</xdr:col>
      <xdr:colOff>50800</xdr:colOff>
      <xdr:row>57</xdr:row>
      <xdr:rowOff>82750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799744"/>
          <a:ext cx="889000" cy="5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40954</xdr:rowOff>
    </xdr:from>
    <xdr:to>
      <xdr:col>10</xdr:col>
      <xdr:colOff>114300</xdr:colOff>
      <xdr:row>57</xdr:row>
      <xdr:rowOff>82750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13604"/>
          <a:ext cx="889000" cy="4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129987</xdr:rowOff>
    </xdr:from>
    <xdr:to>
      <xdr:col>24</xdr:col>
      <xdr:colOff>114300</xdr:colOff>
      <xdr:row>56</xdr:row>
      <xdr:rowOff>60137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55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152864</xdr:rowOff>
    </xdr:from>
    <xdr:ext cx="690189"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4111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44387</xdr:rowOff>
    </xdr:from>
    <xdr:to>
      <xdr:col>20</xdr:col>
      <xdr:colOff>38100</xdr:colOff>
      <xdr:row>53</xdr:row>
      <xdr:rowOff>145987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13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51</xdr:row>
      <xdr:rowOff>162514</xdr:rowOff>
    </xdr:from>
    <xdr:ext cx="690189"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52205" y="89064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147744</xdr:rowOff>
    </xdr:from>
    <xdr:to>
      <xdr:col>15</xdr:col>
      <xdr:colOff>101600</xdr:colOff>
      <xdr:row>57</xdr:row>
      <xdr:rowOff>77894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4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94421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2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31950</xdr:rowOff>
    </xdr:from>
    <xdr:to>
      <xdr:col>10</xdr:col>
      <xdr:colOff>165100</xdr:colOff>
      <xdr:row>57</xdr:row>
      <xdr:rowOff>133550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0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150077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79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161604</xdr:rowOff>
    </xdr:from>
    <xdr:to>
      <xdr:col>6</xdr:col>
      <xdr:colOff>38100</xdr:colOff>
      <xdr:row>57</xdr:row>
      <xdr:rowOff>91754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6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108281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38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27856</xdr:rowOff>
    </xdr:from>
    <xdr:to>
      <xdr:col>24</xdr:col>
      <xdr:colOff>63500</xdr:colOff>
      <xdr:row>74</xdr:row>
      <xdr:rowOff>153824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15156"/>
          <a:ext cx="838200" cy="12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153824</xdr:rowOff>
    </xdr:from>
    <xdr:to>
      <xdr:col>19</xdr:col>
      <xdr:colOff>177800</xdr:colOff>
      <xdr:row>75</xdr:row>
      <xdr:rowOff>113281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41124"/>
          <a:ext cx="889000" cy="1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102912</xdr:rowOff>
    </xdr:from>
    <xdr:to>
      <xdr:col>15</xdr:col>
      <xdr:colOff>50800</xdr:colOff>
      <xdr:row>75</xdr:row>
      <xdr:rowOff>113281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961662"/>
          <a:ext cx="889000"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102912</xdr:rowOff>
    </xdr:from>
    <xdr:to>
      <xdr:col>10</xdr:col>
      <xdr:colOff>114300</xdr:colOff>
      <xdr:row>75</xdr:row>
      <xdr:rowOff>143047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961662"/>
          <a:ext cx="889000" cy="4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148506</xdr:rowOff>
    </xdr:from>
    <xdr:to>
      <xdr:col>24</xdr:col>
      <xdr:colOff>114300</xdr:colOff>
      <xdr:row>74</xdr:row>
      <xdr:rowOff>78656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66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171383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15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103024</xdr:rowOff>
    </xdr:from>
    <xdr:to>
      <xdr:col>20</xdr:col>
      <xdr:colOff>38100</xdr:colOff>
      <xdr:row>75</xdr:row>
      <xdr:rowOff>33174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9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49701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65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62481</xdr:rowOff>
    </xdr:from>
    <xdr:to>
      <xdr:col>15</xdr:col>
      <xdr:colOff>101600</xdr:colOff>
      <xdr:row>75</xdr:row>
      <xdr:rowOff>164080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212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9158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9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52112</xdr:rowOff>
    </xdr:from>
    <xdr:to>
      <xdr:col>10</xdr:col>
      <xdr:colOff>165100</xdr:colOff>
      <xdr:row>75</xdr:row>
      <xdr:rowOff>153712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1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170239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68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92247</xdr:rowOff>
    </xdr:from>
    <xdr:to>
      <xdr:col>6</xdr:col>
      <xdr:colOff>38100</xdr:colOff>
      <xdr:row>76</xdr:row>
      <xdr:rowOff>22397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95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38924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2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72792</xdr:rowOff>
    </xdr:from>
    <xdr:to>
      <xdr:col>24</xdr:col>
      <xdr:colOff>63500</xdr:colOff>
      <xdr:row>97</xdr:row>
      <xdr:rowOff>100848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31992"/>
          <a:ext cx="838200" cy="19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26619</xdr:rowOff>
    </xdr:from>
    <xdr:to>
      <xdr:col>19</xdr:col>
      <xdr:colOff>177800</xdr:colOff>
      <xdr:row>97</xdr:row>
      <xdr:rowOff>100848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57269"/>
          <a:ext cx="889000" cy="7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26619</xdr:rowOff>
    </xdr:from>
    <xdr:to>
      <xdr:col>15</xdr:col>
      <xdr:colOff>50800</xdr:colOff>
      <xdr:row>97</xdr:row>
      <xdr:rowOff>114356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57269"/>
          <a:ext cx="889000" cy="8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70810</xdr:rowOff>
    </xdr:from>
    <xdr:to>
      <xdr:col>10</xdr:col>
      <xdr:colOff>114300</xdr:colOff>
      <xdr:row>97</xdr:row>
      <xdr:rowOff>114356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01460"/>
          <a:ext cx="889000" cy="4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21992</xdr:rowOff>
    </xdr:from>
    <xdr:to>
      <xdr:col>24</xdr:col>
      <xdr:colOff>114300</xdr:colOff>
      <xdr:row>96</xdr:row>
      <xdr:rowOff>123592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8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44869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3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50048</xdr:rowOff>
    </xdr:from>
    <xdr:to>
      <xdr:col>20</xdr:col>
      <xdr:colOff>38100</xdr:colOff>
      <xdr:row>97</xdr:row>
      <xdr:rowOff>151648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168175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55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147269</xdr:rowOff>
    </xdr:from>
    <xdr:to>
      <xdr:col>15</xdr:col>
      <xdr:colOff>101600</xdr:colOff>
      <xdr:row>97</xdr:row>
      <xdr:rowOff>77419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93946</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8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63556</xdr:rowOff>
    </xdr:from>
    <xdr:to>
      <xdr:col>10</xdr:col>
      <xdr:colOff>165100</xdr:colOff>
      <xdr:row>97</xdr:row>
      <xdr:rowOff>165156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10233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6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20010</xdr:rowOff>
    </xdr:from>
    <xdr:to>
      <xdr:col>6</xdr:col>
      <xdr:colOff>38100</xdr:colOff>
      <xdr:row>97</xdr:row>
      <xdr:rowOff>121610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138137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2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33401</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1995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30734</xdr:rowOff>
    </xdr:from>
    <xdr:to>
      <xdr:col>41</xdr:col>
      <xdr:colOff>50800</xdr:colOff>
      <xdr:row>39</xdr:row>
      <xdr:rowOff>33401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1728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154051</xdr:rowOff>
    </xdr:from>
    <xdr:to>
      <xdr:col>41</xdr:col>
      <xdr:colOff>101600</xdr:colOff>
      <xdr:row>39</xdr:row>
      <xdr:rowOff>84201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6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75328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18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151384</xdr:rowOff>
    </xdr:from>
    <xdr:to>
      <xdr:col>36</xdr:col>
      <xdr:colOff>165100</xdr:colOff>
      <xdr:row>39</xdr:row>
      <xdr:rowOff>81534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6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72661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59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145710</xdr:rowOff>
    </xdr:from>
    <xdr:to>
      <xdr:col>55</xdr:col>
      <xdr:colOff>0</xdr:colOff>
      <xdr:row>56</xdr:row>
      <xdr:rowOff>127416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575460"/>
          <a:ext cx="838200" cy="15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145710</xdr:rowOff>
    </xdr:from>
    <xdr:to>
      <xdr:col>50</xdr:col>
      <xdr:colOff>114300</xdr:colOff>
      <xdr:row>56</xdr:row>
      <xdr:rowOff>46837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575460"/>
          <a:ext cx="889000" cy="7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1017</xdr:rowOff>
    </xdr:from>
    <xdr:to>
      <xdr:col>45</xdr:col>
      <xdr:colOff>177800</xdr:colOff>
      <xdr:row>56</xdr:row>
      <xdr:rowOff>46837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602217"/>
          <a:ext cx="889000" cy="4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1017</xdr:rowOff>
    </xdr:from>
    <xdr:to>
      <xdr:col>41</xdr:col>
      <xdr:colOff>50800</xdr:colOff>
      <xdr:row>56</xdr:row>
      <xdr:rowOff>169373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602217"/>
          <a:ext cx="889000" cy="16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76616</xdr:rowOff>
    </xdr:from>
    <xdr:to>
      <xdr:col>55</xdr:col>
      <xdr:colOff>50800</xdr:colOff>
      <xdr:row>57</xdr:row>
      <xdr:rowOff>6766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7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99493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2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94910</xdr:rowOff>
    </xdr:from>
    <xdr:to>
      <xdr:col>50</xdr:col>
      <xdr:colOff>165100</xdr:colOff>
      <xdr:row>56</xdr:row>
      <xdr:rowOff>25060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2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41587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29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167487</xdr:rowOff>
    </xdr:from>
    <xdr:to>
      <xdr:col>46</xdr:col>
      <xdr:colOff>38100</xdr:colOff>
      <xdr:row>56</xdr:row>
      <xdr:rowOff>97637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9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114164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72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121667</xdr:rowOff>
    </xdr:from>
    <xdr:to>
      <xdr:col>41</xdr:col>
      <xdr:colOff>101600</xdr:colOff>
      <xdr:row>56</xdr:row>
      <xdr:rowOff>51817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5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68344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326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118573</xdr:rowOff>
    </xdr:from>
    <xdr:to>
      <xdr:col>36</xdr:col>
      <xdr:colOff>165100</xdr:colOff>
      <xdr:row>57</xdr:row>
      <xdr:rowOff>48723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1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65250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9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127409</xdr:rowOff>
    </xdr:from>
    <xdr:to>
      <xdr:col>55</xdr:col>
      <xdr:colOff>0</xdr:colOff>
      <xdr:row>77</xdr:row>
      <xdr:rowOff>33652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57609"/>
          <a:ext cx="838200" cy="7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86196</xdr:rowOff>
    </xdr:from>
    <xdr:to>
      <xdr:col>50</xdr:col>
      <xdr:colOff>114300</xdr:colOff>
      <xdr:row>76</xdr:row>
      <xdr:rowOff>127409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16396"/>
          <a:ext cx="889000" cy="4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86196</xdr:rowOff>
    </xdr:from>
    <xdr:to>
      <xdr:col>45</xdr:col>
      <xdr:colOff>177800</xdr:colOff>
      <xdr:row>76</xdr:row>
      <xdr:rowOff>107186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16396"/>
          <a:ext cx="889000" cy="2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161113</xdr:rowOff>
    </xdr:from>
    <xdr:to>
      <xdr:col>41</xdr:col>
      <xdr:colOff>50800</xdr:colOff>
      <xdr:row>76</xdr:row>
      <xdr:rowOff>107186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19863"/>
          <a:ext cx="889000" cy="11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154302</xdr:rowOff>
    </xdr:from>
    <xdr:to>
      <xdr:col>55</xdr:col>
      <xdr:colOff>50800</xdr:colOff>
      <xdr:row>77</xdr:row>
      <xdr:rowOff>84452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8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5729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3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76609</xdr:rowOff>
    </xdr:from>
    <xdr:to>
      <xdr:col>50</xdr:col>
      <xdr:colOff>165100</xdr:colOff>
      <xdr:row>77</xdr:row>
      <xdr:rowOff>6759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23286</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8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35396</xdr:rowOff>
    </xdr:from>
    <xdr:to>
      <xdr:col>46</xdr:col>
      <xdr:colOff>38100</xdr:colOff>
      <xdr:row>76</xdr:row>
      <xdr:rowOff>136996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153523</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4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56386</xdr:rowOff>
    </xdr:from>
    <xdr:to>
      <xdr:col>41</xdr:col>
      <xdr:colOff>101600</xdr:colOff>
      <xdr:row>76</xdr:row>
      <xdr:rowOff>157986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8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3063</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6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110312</xdr:rowOff>
    </xdr:from>
    <xdr:to>
      <xdr:col>36</xdr:col>
      <xdr:colOff>165100</xdr:colOff>
      <xdr:row>76</xdr:row>
      <xdr:rowOff>40463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690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56989</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74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170630</xdr:rowOff>
    </xdr:from>
    <xdr:to>
      <xdr:col>55</xdr:col>
      <xdr:colOff>0</xdr:colOff>
      <xdr:row>96</xdr:row>
      <xdr:rowOff>55945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58380"/>
          <a:ext cx="838200" cy="5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170630</xdr:rowOff>
    </xdr:from>
    <xdr:to>
      <xdr:col>50</xdr:col>
      <xdr:colOff>114300</xdr:colOff>
      <xdr:row>96</xdr:row>
      <xdr:rowOff>107519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58380"/>
          <a:ext cx="889000" cy="10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120839</xdr:rowOff>
    </xdr:from>
    <xdr:to>
      <xdr:col>45</xdr:col>
      <xdr:colOff>177800</xdr:colOff>
      <xdr:row>96</xdr:row>
      <xdr:rowOff>107519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08589"/>
          <a:ext cx="889000" cy="15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120839</xdr:rowOff>
    </xdr:from>
    <xdr:to>
      <xdr:col>41</xdr:col>
      <xdr:colOff>50800</xdr:colOff>
      <xdr:row>96</xdr:row>
      <xdr:rowOff>114036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08589"/>
          <a:ext cx="889000" cy="16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5145</xdr:rowOff>
    </xdr:from>
    <xdr:to>
      <xdr:col>55</xdr:col>
      <xdr:colOff>50800</xdr:colOff>
      <xdr:row>96</xdr:row>
      <xdr:rowOff>106745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6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28022</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1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119830</xdr:rowOff>
    </xdr:from>
    <xdr:to>
      <xdr:col>50</xdr:col>
      <xdr:colOff>165100</xdr:colOff>
      <xdr:row>96</xdr:row>
      <xdr:rowOff>49980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66507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182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56719</xdr:rowOff>
    </xdr:from>
    <xdr:to>
      <xdr:col>46</xdr:col>
      <xdr:colOff>38100</xdr:colOff>
      <xdr:row>96</xdr:row>
      <xdr:rowOff>158319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3396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29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70039</xdr:rowOff>
    </xdr:from>
    <xdr:to>
      <xdr:col>41</xdr:col>
      <xdr:colOff>101600</xdr:colOff>
      <xdr:row>96</xdr:row>
      <xdr:rowOff>189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5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16716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13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63236</xdr:rowOff>
    </xdr:from>
    <xdr:to>
      <xdr:col>36</xdr:col>
      <xdr:colOff>165100</xdr:colOff>
      <xdr:row>96</xdr:row>
      <xdr:rowOff>164836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2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9913</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29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147270</xdr:rowOff>
    </xdr:from>
    <xdr:to>
      <xdr:col>85</xdr:col>
      <xdr:colOff>127000</xdr:colOff>
      <xdr:row>37</xdr:row>
      <xdr:rowOff>30593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148020"/>
          <a:ext cx="838200" cy="22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59442</xdr:rowOff>
    </xdr:from>
    <xdr:to>
      <xdr:col>81</xdr:col>
      <xdr:colOff>50800</xdr:colOff>
      <xdr:row>37</xdr:row>
      <xdr:rowOff>30593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5717292"/>
          <a:ext cx="889000" cy="65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59442</xdr:rowOff>
    </xdr:from>
    <xdr:to>
      <xdr:col>76</xdr:col>
      <xdr:colOff>114300</xdr:colOff>
      <xdr:row>37</xdr:row>
      <xdr:rowOff>772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5717292"/>
          <a:ext cx="889000" cy="62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102617</xdr:rowOff>
    </xdr:from>
    <xdr:to>
      <xdr:col>71</xdr:col>
      <xdr:colOff>177800</xdr:colOff>
      <xdr:row>37</xdr:row>
      <xdr:rowOff>772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5246117"/>
          <a:ext cx="889000" cy="109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96470</xdr:rowOff>
    </xdr:from>
    <xdr:to>
      <xdr:col>85</xdr:col>
      <xdr:colOff>177800</xdr:colOff>
      <xdr:row>36</xdr:row>
      <xdr:rowOff>26620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0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119347</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94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151243</xdr:rowOff>
    </xdr:from>
    <xdr:to>
      <xdr:col>81</xdr:col>
      <xdr:colOff>101600</xdr:colOff>
      <xdr:row>37</xdr:row>
      <xdr:rowOff>81393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2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97920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09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8642</xdr:rowOff>
    </xdr:from>
    <xdr:to>
      <xdr:col>76</xdr:col>
      <xdr:colOff>165100</xdr:colOff>
      <xdr:row>33</xdr:row>
      <xdr:rowOff>110242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566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126769</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5441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121422</xdr:rowOff>
    </xdr:from>
    <xdr:to>
      <xdr:col>72</xdr:col>
      <xdr:colOff>38100</xdr:colOff>
      <xdr:row>37</xdr:row>
      <xdr:rowOff>51572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9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68099</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606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51817</xdr:rowOff>
    </xdr:from>
    <xdr:to>
      <xdr:col>67</xdr:col>
      <xdr:colOff>101600</xdr:colOff>
      <xdr:row>30</xdr:row>
      <xdr:rowOff>153417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19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28</xdr:row>
      <xdr:rowOff>169944</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497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6176</xdr:rowOff>
    </xdr:from>
    <xdr:to>
      <xdr:col>85</xdr:col>
      <xdr:colOff>127000</xdr:colOff>
      <xdr:row>57</xdr:row>
      <xdr:rowOff>151551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78826"/>
          <a:ext cx="838200" cy="14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138356</xdr:rowOff>
    </xdr:from>
    <xdr:to>
      <xdr:col>81</xdr:col>
      <xdr:colOff>50800</xdr:colOff>
      <xdr:row>57</xdr:row>
      <xdr:rowOff>151551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911006"/>
          <a:ext cx="889000" cy="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138356</xdr:rowOff>
    </xdr:from>
    <xdr:to>
      <xdr:col>76</xdr:col>
      <xdr:colOff>114300</xdr:colOff>
      <xdr:row>58</xdr:row>
      <xdr:rowOff>5655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11006"/>
          <a:ext cx="889000" cy="3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153188</xdr:rowOff>
    </xdr:from>
    <xdr:to>
      <xdr:col>71</xdr:col>
      <xdr:colOff>177800</xdr:colOff>
      <xdr:row>58</xdr:row>
      <xdr:rowOff>5655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25838"/>
          <a:ext cx="889000" cy="2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126826</xdr:rowOff>
    </xdr:from>
    <xdr:to>
      <xdr:col>85</xdr:col>
      <xdr:colOff>177800</xdr:colOff>
      <xdr:row>57</xdr:row>
      <xdr:rowOff>56976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72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149703</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7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100751</xdr:rowOff>
    </xdr:from>
    <xdr:to>
      <xdr:col>81</xdr:col>
      <xdr:colOff>101600</xdr:colOff>
      <xdr:row>58</xdr:row>
      <xdr:rowOff>30901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47428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4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87556</xdr:rowOff>
    </xdr:from>
    <xdr:to>
      <xdr:col>76</xdr:col>
      <xdr:colOff>165100</xdr:colOff>
      <xdr:row>58</xdr:row>
      <xdr:rowOff>17706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6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34233</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3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126305</xdr:rowOff>
    </xdr:from>
    <xdr:to>
      <xdr:col>72</xdr:col>
      <xdr:colOff>38100</xdr:colOff>
      <xdr:row>58</xdr:row>
      <xdr:rowOff>56455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72982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7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102388</xdr:rowOff>
    </xdr:from>
    <xdr:to>
      <xdr:col>67</xdr:col>
      <xdr:colOff>101600</xdr:colOff>
      <xdr:row>58</xdr:row>
      <xdr:rowOff>32538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7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49065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5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93716</xdr:rowOff>
    </xdr:from>
    <xdr:to>
      <xdr:col>85</xdr:col>
      <xdr:colOff>127000</xdr:colOff>
      <xdr:row>70</xdr:row>
      <xdr:rowOff>154161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2095216"/>
          <a:ext cx="838200" cy="6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154161</xdr:rowOff>
    </xdr:from>
    <xdr:to>
      <xdr:col>81</xdr:col>
      <xdr:colOff>50800</xdr:colOff>
      <xdr:row>73</xdr:row>
      <xdr:rowOff>64957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2155661"/>
          <a:ext cx="889000" cy="4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64957</xdr:rowOff>
    </xdr:from>
    <xdr:to>
      <xdr:col>76</xdr:col>
      <xdr:colOff>114300</xdr:colOff>
      <xdr:row>76</xdr:row>
      <xdr:rowOff>107395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2580807"/>
          <a:ext cx="889000" cy="55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25719</xdr:rowOff>
    </xdr:from>
    <xdr:to>
      <xdr:col>71</xdr:col>
      <xdr:colOff>177800</xdr:colOff>
      <xdr:row>76</xdr:row>
      <xdr:rowOff>107395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055919"/>
          <a:ext cx="8890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42916</xdr:rowOff>
    </xdr:from>
    <xdr:to>
      <xdr:col>85</xdr:col>
      <xdr:colOff>177800</xdr:colOff>
      <xdr:row>70</xdr:row>
      <xdr:rowOff>144516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04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167393</xdr:rowOff>
    </xdr:from>
    <xdr:ext cx="69018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1997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103361</xdr:rowOff>
    </xdr:from>
    <xdr:to>
      <xdr:col>81</xdr:col>
      <xdr:colOff>101600</xdr:colOff>
      <xdr:row>71</xdr:row>
      <xdr:rowOff>33511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210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69</xdr:row>
      <xdr:rowOff>50038</xdr:rowOff>
    </xdr:from>
    <xdr:ext cx="69018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36205" y="11880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14157</xdr:rowOff>
    </xdr:from>
    <xdr:to>
      <xdr:col>76</xdr:col>
      <xdr:colOff>165100</xdr:colOff>
      <xdr:row>73</xdr:row>
      <xdr:rowOff>115757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25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132284</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30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56595</xdr:rowOff>
    </xdr:from>
    <xdr:to>
      <xdr:col>72</xdr:col>
      <xdr:colOff>38100</xdr:colOff>
      <xdr:row>76</xdr:row>
      <xdr:rowOff>158195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08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3272</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86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146369</xdr:rowOff>
    </xdr:from>
    <xdr:to>
      <xdr:col>67</xdr:col>
      <xdr:colOff>101600</xdr:colOff>
      <xdr:row>76</xdr:row>
      <xdr:rowOff>76519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00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93046</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78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118469</xdr:rowOff>
    </xdr:from>
    <xdr:to>
      <xdr:col>85</xdr:col>
      <xdr:colOff>127000</xdr:colOff>
      <xdr:row>94</xdr:row>
      <xdr:rowOff>119825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234769"/>
          <a:ext cx="8382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118469</xdr:rowOff>
    </xdr:from>
    <xdr:to>
      <xdr:col>81</xdr:col>
      <xdr:colOff>50800</xdr:colOff>
      <xdr:row>95</xdr:row>
      <xdr:rowOff>53093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234769"/>
          <a:ext cx="889000" cy="10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53093</xdr:rowOff>
    </xdr:from>
    <xdr:to>
      <xdr:col>76</xdr:col>
      <xdr:colOff>114300</xdr:colOff>
      <xdr:row>95</xdr:row>
      <xdr:rowOff>133282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340843"/>
          <a:ext cx="889000" cy="8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133282</xdr:rowOff>
    </xdr:from>
    <xdr:to>
      <xdr:col>71</xdr:col>
      <xdr:colOff>177800</xdr:colOff>
      <xdr:row>96</xdr:row>
      <xdr:rowOff>68599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421032"/>
          <a:ext cx="889000" cy="10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69025</xdr:rowOff>
    </xdr:from>
    <xdr:to>
      <xdr:col>85</xdr:col>
      <xdr:colOff>177800</xdr:colOff>
      <xdr:row>94</xdr:row>
      <xdr:rowOff>170625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18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91902</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036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67669</xdr:rowOff>
    </xdr:from>
    <xdr:to>
      <xdr:col>81</xdr:col>
      <xdr:colOff>101600</xdr:colOff>
      <xdr:row>94</xdr:row>
      <xdr:rowOff>169269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18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14346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595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2293</xdr:rowOff>
    </xdr:from>
    <xdr:to>
      <xdr:col>76</xdr:col>
      <xdr:colOff>165100</xdr:colOff>
      <xdr:row>95</xdr:row>
      <xdr:rowOff>103893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29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120420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06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82482</xdr:rowOff>
    </xdr:from>
    <xdr:to>
      <xdr:col>72</xdr:col>
      <xdr:colOff>38100</xdr:colOff>
      <xdr:row>96</xdr:row>
      <xdr:rowOff>12632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37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29159</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14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17799</xdr:rowOff>
    </xdr:from>
    <xdr:to>
      <xdr:col>67</xdr:col>
      <xdr:colOff>101600</xdr:colOff>
      <xdr:row>96</xdr:row>
      <xdr:rowOff>119399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135926</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25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a:t>
          </a:r>
          <a:r>
            <a:rPr kumimoji="1" lang="en-US" altLang="ja-JP" sz="1300">
              <a:latin typeface="ＭＳ Ｐゴシック" panose="020B0600070205080204" pitchFamily="50" charset="-128"/>
              <a:ea typeface="ＭＳ Ｐゴシック" panose="020B0600070205080204" pitchFamily="50" charset="-128"/>
            </a:rPr>
            <a:t>929</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現在）と少ないため、ほとんどの項目で類似団体平均を大きく上回っている。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歳出決算総額は前年度に比べ大幅に減額となっている。特に、対前年度と比較して、大幅に減額している費用が総務費である。また、増額している費用が消防費、民生費及び衛生費である。</a:t>
          </a:r>
        </a:p>
        <a:p>
          <a:r>
            <a:rPr kumimoji="1" lang="ja-JP" altLang="en-US" sz="1300">
              <a:latin typeface="ＭＳ Ｐゴシック" panose="020B0600070205080204" pitchFamily="50" charset="-128"/>
              <a:ea typeface="ＭＳ Ｐゴシック" panose="020B0600070205080204" pitchFamily="50" charset="-128"/>
            </a:rPr>
            <a:t>総務費においては、五木村振興交付金の振興基金への積み立てが皆減したことが主な要因である。</a:t>
          </a:r>
        </a:p>
        <a:p>
          <a:r>
            <a:rPr kumimoji="1" lang="ja-JP" altLang="en-US" sz="1300">
              <a:latin typeface="ＭＳ Ｐゴシック" panose="020B0600070205080204" pitchFamily="50" charset="-128"/>
              <a:ea typeface="ＭＳ Ｐゴシック" panose="020B0600070205080204" pitchFamily="50" charset="-128"/>
            </a:rPr>
            <a:t>消防費においては、デジタル防災行政無線の修繕及び支局新設工事による増が要因である。民生費においては、保健センターの空調設備改修工事による増が要因である。衛生費においては、簡易給水施設の改修による増が要因である。</a:t>
          </a:r>
        </a:p>
        <a:p>
          <a:r>
            <a:rPr kumimoji="1" lang="ja-JP" altLang="en-US" sz="1300">
              <a:latin typeface="ＭＳ Ｐゴシック" panose="020B0600070205080204" pitchFamily="50" charset="-128"/>
              <a:ea typeface="ＭＳ Ｐゴシック" panose="020B0600070205080204" pitchFamily="50" charset="-128"/>
            </a:rPr>
            <a:t>災害復旧費においては、令和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月豪雨災害の復旧費に加え令和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年度災害の復旧費により、前年同様高い水準となっている。</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熊本県五木村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財政調整基金については、中長期的な見通しのもと決算剰余金を中心に積み立てるとともに、適正な基金管理を進め最低限の取り崩しに努めている。標準財政規模比は</a:t>
          </a:r>
          <a:r>
            <a:rPr kumimoji="1" lang="en-US" altLang="ja-JP" sz="1200">
              <a:latin typeface="ＭＳ ゴシック" pitchFamily="49" charset="-128"/>
              <a:ea typeface="ＭＳ ゴシック" pitchFamily="49" charset="-128"/>
            </a:rPr>
            <a:t>61.74</a:t>
          </a:r>
          <a:r>
            <a:rPr kumimoji="1" lang="ja-JP" altLang="en-US" sz="1200">
              <a:latin typeface="ＭＳ ゴシック" pitchFamily="49" charset="-128"/>
              <a:ea typeface="ＭＳ ゴシック" pitchFamily="49" charset="-128"/>
            </a:rPr>
            <a:t>％と前年度から</a:t>
          </a:r>
          <a:r>
            <a:rPr kumimoji="1" lang="en-US" altLang="ja-JP" sz="1200">
              <a:latin typeface="ＭＳ ゴシック" pitchFamily="49" charset="-128"/>
              <a:ea typeface="ＭＳ ゴシック" pitchFamily="49" charset="-128"/>
            </a:rPr>
            <a:t>4.88</a:t>
          </a:r>
          <a:r>
            <a:rPr kumimoji="1" lang="ja-JP" altLang="en-US" sz="1200">
              <a:latin typeface="ＭＳ ゴシック" pitchFamily="49" charset="-128"/>
              <a:ea typeface="ＭＳ ゴシック" pitchFamily="49" charset="-128"/>
            </a:rPr>
            <a:t>ポイント低下したものの、一定水準を確保している。</a:t>
          </a:r>
        </a:p>
        <a:p>
          <a:r>
            <a:rPr kumimoji="1" lang="ja-JP" altLang="en-US" sz="1200">
              <a:latin typeface="ＭＳ ゴシック" pitchFamily="49" charset="-128"/>
              <a:ea typeface="ＭＳ ゴシック" pitchFamily="49" charset="-128"/>
            </a:rPr>
            <a:t>実質収支額は、標準財政規模比</a:t>
          </a:r>
          <a:r>
            <a:rPr kumimoji="1" lang="en-US" altLang="ja-JP" sz="1200">
              <a:latin typeface="ＭＳ ゴシック" pitchFamily="49" charset="-128"/>
              <a:ea typeface="ＭＳ ゴシック" pitchFamily="49" charset="-128"/>
            </a:rPr>
            <a:t>12.46</a:t>
          </a:r>
          <a:r>
            <a:rPr kumimoji="1" lang="ja-JP" altLang="en-US" sz="1200">
              <a:latin typeface="ＭＳ ゴシック" pitchFamily="49" charset="-128"/>
              <a:ea typeface="ＭＳ ゴシック" pitchFamily="49" charset="-128"/>
            </a:rPr>
            <a:t>％と前年度から</a:t>
          </a:r>
          <a:r>
            <a:rPr kumimoji="1" lang="en-US" altLang="ja-JP" sz="1200">
              <a:latin typeface="ＭＳ ゴシック" pitchFamily="49" charset="-128"/>
              <a:ea typeface="ＭＳ ゴシック" pitchFamily="49" charset="-128"/>
            </a:rPr>
            <a:t>1.34</a:t>
          </a:r>
          <a:r>
            <a:rPr kumimoji="1" lang="ja-JP" altLang="en-US" sz="1200">
              <a:latin typeface="ＭＳ ゴシック" pitchFamily="49" charset="-128"/>
              <a:ea typeface="ＭＳ ゴシック" pitchFamily="49" charset="-128"/>
            </a:rPr>
            <a:t>ポイント低下したものの、黒字を維持している。一方、実質単年度収支は対前年度比</a:t>
          </a:r>
          <a:r>
            <a:rPr kumimoji="1" lang="en-US" altLang="ja-JP" sz="1200">
              <a:latin typeface="ＭＳ ゴシック" pitchFamily="49" charset="-128"/>
              <a:ea typeface="ＭＳ ゴシック" pitchFamily="49" charset="-128"/>
            </a:rPr>
            <a:t>6.56</a:t>
          </a:r>
          <a:r>
            <a:rPr kumimoji="1" lang="ja-JP" altLang="en-US" sz="1200">
              <a:latin typeface="ＭＳ ゴシック" pitchFamily="49" charset="-128"/>
              <a:ea typeface="ＭＳ ゴシック" pitchFamily="49" charset="-128"/>
            </a:rPr>
            <a:t>ポイント悪化し、▲</a:t>
          </a:r>
          <a:r>
            <a:rPr kumimoji="1" lang="en-US" altLang="ja-JP" sz="1200">
              <a:latin typeface="ＭＳ ゴシック" pitchFamily="49" charset="-128"/>
              <a:ea typeface="ＭＳ ゴシック" pitchFamily="49" charset="-128"/>
            </a:rPr>
            <a:t>10.08</a:t>
          </a:r>
          <a:r>
            <a:rPr kumimoji="1" lang="ja-JP" altLang="en-US" sz="1200">
              <a:latin typeface="ＭＳ ゴシック" pitchFamily="49" charset="-128"/>
              <a:ea typeface="ＭＳ ゴシック" pitchFamily="49" charset="-128"/>
            </a:rPr>
            <a:t>％と赤字幅が拡大した。</a:t>
          </a:r>
        </a:p>
        <a:p>
          <a:r>
            <a:rPr kumimoji="1" lang="ja-JP" altLang="en-US" sz="1200">
              <a:latin typeface="ＭＳ ゴシック" pitchFamily="49" charset="-128"/>
              <a:ea typeface="ＭＳ ゴシック" pitchFamily="49" charset="-128"/>
            </a:rPr>
            <a:t>令和９年の川辺川のダム本体工事着工計画を踏まえ、五木村振興計画に基づき村の振興に取り組んでいるが健全な財政運営を図るため、歳入の確保と歳出の適正管理に努めていく。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熊本県五木村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年度決算においては、全会計黒字となっている。</a:t>
          </a:r>
          <a:br>
            <a:rPr kumimoji="1" lang="ja-JP" altLang="en-US" sz="1400">
              <a:latin typeface="ＭＳ ゴシック" pitchFamily="49" charset="-128"/>
              <a:ea typeface="ＭＳ ゴシック" pitchFamily="49" charset="-128"/>
            </a:rPr>
          </a:b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一般会計の黒字幅は標準財政規模比</a:t>
          </a:r>
          <a:r>
            <a:rPr kumimoji="1" lang="en-US" altLang="ja-JP" sz="1400">
              <a:latin typeface="ＭＳ ゴシック" pitchFamily="49" charset="-128"/>
              <a:ea typeface="ＭＳ ゴシック" pitchFamily="49" charset="-128"/>
            </a:rPr>
            <a:t>12.36</a:t>
          </a:r>
          <a:r>
            <a:rPr kumimoji="1" lang="ja-JP" altLang="en-US" sz="1400">
              <a:latin typeface="ＭＳ ゴシック" pitchFamily="49" charset="-128"/>
              <a:ea typeface="ＭＳ ゴシック" pitchFamily="49" charset="-128"/>
            </a:rPr>
            <a:t>％と、令和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a:t>
          </a:r>
          <a:r>
            <a:rPr kumimoji="1" lang="en-US" altLang="ja-JP" sz="1400">
              <a:latin typeface="ＭＳ ゴシック" pitchFamily="49" charset="-128"/>
              <a:ea typeface="ＭＳ ゴシック" pitchFamily="49" charset="-128"/>
            </a:rPr>
            <a:t>23.84</a:t>
          </a:r>
          <a:r>
            <a:rPr kumimoji="1" lang="ja-JP" altLang="en-US" sz="1400">
              <a:latin typeface="ＭＳ ゴシック" pitchFamily="49" charset="-128"/>
              <a:ea typeface="ＭＳ ゴシック" pitchFamily="49" charset="-128"/>
            </a:rPr>
            <a:t>％）と比較して約</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ポイント縮小しており、縮小傾向が継続している。今後、歳入面における自主財源の確保や歳出面における経費の見直し等により、安定的な財政基盤の維持に取り組む必要がある。</a:t>
          </a:r>
          <a:br>
            <a:rPr kumimoji="1" lang="ja-JP" altLang="en-US" sz="1400">
              <a:latin typeface="ＭＳ ゴシック" pitchFamily="49" charset="-128"/>
              <a:ea typeface="ＭＳ ゴシック" pitchFamily="49" charset="-128"/>
            </a:rPr>
          </a:b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特別会計については、五木村簡易水道事業特別会計が</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％（前年度</a:t>
          </a:r>
          <a:r>
            <a:rPr kumimoji="1" lang="en-US" altLang="ja-JP" sz="1400">
              <a:latin typeface="ＭＳ ゴシック" pitchFamily="49" charset="-128"/>
              <a:ea typeface="ＭＳ ゴシック" pitchFamily="49" charset="-128"/>
            </a:rPr>
            <a:t>0.17</a:t>
          </a:r>
          <a:r>
            <a:rPr kumimoji="1" lang="ja-JP" altLang="en-US" sz="1400">
              <a:latin typeface="ＭＳ ゴシック" pitchFamily="49" charset="-128"/>
              <a:ea typeface="ＭＳ ゴシック" pitchFamily="49" charset="-128"/>
            </a:rPr>
            <a:t>％）、五木村国民健康保険特別会計が</a:t>
          </a:r>
          <a:r>
            <a:rPr kumimoji="1" lang="en-US" altLang="ja-JP" sz="1400">
              <a:latin typeface="ＭＳ ゴシック" pitchFamily="49" charset="-128"/>
              <a:ea typeface="ＭＳ ゴシック" pitchFamily="49" charset="-128"/>
            </a:rPr>
            <a:t>0.54</a:t>
          </a:r>
          <a:r>
            <a:rPr kumimoji="1" lang="ja-JP" altLang="en-US" sz="1400">
              <a:latin typeface="ＭＳ ゴシック" pitchFamily="49" charset="-128"/>
              <a:ea typeface="ＭＳ ゴシック" pitchFamily="49" charset="-128"/>
            </a:rPr>
            <a:t>％（前年度</a:t>
          </a:r>
          <a:r>
            <a:rPr kumimoji="1" lang="en-US" altLang="ja-JP" sz="1400">
              <a:latin typeface="ＭＳ ゴシック" pitchFamily="49" charset="-128"/>
              <a:ea typeface="ＭＳ ゴシック" pitchFamily="49" charset="-128"/>
            </a:rPr>
            <a:t>0.07</a:t>
          </a:r>
          <a:r>
            <a:rPr kumimoji="1" lang="ja-JP" altLang="en-US" sz="1400">
              <a:latin typeface="ＭＳ ゴシック" pitchFamily="49" charset="-128"/>
              <a:ea typeface="ＭＳ ゴシック" pitchFamily="49" charset="-128"/>
            </a:rPr>
            <a:t>％）と黒字幅が拡大している。一方、五木村介護保険特別会計は</a:t>
          </a:r>
          <a:r>
            <a:rPr kumimoji="1" lang="en-US" altLang="ja-JP" sz="1400">
              <a:latin typeface="ＭＳ ゴシック" pitchFamily="49" charset="-128"/>
              <a:ea typeface="ＭＳ ゴシック" pitchFamily="49" charset="-128"/>
            </a:rPr>
            <a:t>0.88</a:t>
          </a:r>
          <a:r>
            <a:rPr kumimoji="1" lang="ja-JP" altLang="en-US" sz="1400">
              <a:latin typeface="ＭＳ ゴシック" pitchFamily="49" charset="-128"/>
              <a:ea typeface="ＭＳ ゴシック" pitchFamily="49" charset="-128"/>
            </a:rPr>
            <a:t>％（前年度</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0.00</a:t>
          </a:r>
          <a:r>
            <a:rPr kumimoji="1" lang="ja-JP" altLang="en-US" sz="1400">
              <a:latin typeface="ＭＳ ゴシック" pitchFamily="49" charset="-128"/>
              <a:ea typeface="ＭＳ ゴシック" pitchFamily="49" charset="-128"/>
            </a:rPr>
            <a:t>％（前年度</a:t>
          </a:r>
          <a:r>
            <a:rPr kumimoji="1" lang="en-US" altLang="ja-JP" sz="1400">
              <a:latin typeface="ＭＳ ゴシック" pitchFamily="49" charset="-128"/>
              <a:ea typeface="ＭＳ ゴシック" pitchFamily="49" charset="-128"/>
            </a:rPr>
            <a:t>0.18</a:t>
          </a:r>
          <a:r>
            <a:rPr kumimoji="1" lang="ja-JP" altLang="en-US" sz="1400">
              <a:latin typeface="ＭＳ ゴシック" pitchFamily="49" charset="-128"/>
              <a:ea typeface="ＭＳ ゴシック" pitchFamily="49" charset="-128"/>
            </a:rPr>
            <a:t>％）と黒字幅が縮小しており、今後の推移に留意が必要である。各会計において適正な財政運営に努めていく。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熊本県五木村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元利償還金等は、令和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年度より増加傾向にあったが、令和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380</a:t>
          </a:r>
          <a:r>
            <a:rPr kumimoji="1" lang="ja-JP" altLang="en-US" sz="1200">
              <a:latin typeface="ＭＳ ゴシック" pitchFamily="49" charset="-128"/>
              <a:ea typeface="ＭＳ ゴシック" pitchFamily="49" charset="-128"/>
            </a:rPr>
            <a:t>百万円と前年度から</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百万円減少に転じた。一方、公営企業債の元利償還金に対する繰入金は</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百万円から</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百万円に増加している。</a:t>
          </a:r>
        </a:p>
        <a:p>
          <a:r>
            <a:rPr kumimoji="1" lang="ja-JP" altLang="en-US" sz="1200">
              <a:latin typeface="ＭＳ ゴシック" pitchFamily="49" charset="-128"/>
              <a:ea typeface="ＭＳ ゴシック" pitchFamily="49" charset="-128"/>
            </a:rPr>
            <a:t>算入公債費等は</a:t>
          </a:r>
          <a:r>
            <a:rPr kumimoji="1" lang="en-US" altLang="ja-JP" sz="1200">
              <a:latin typeface="ＭＳ ゴシック" pitchFamily="49" charset="-128"/>
              <a:ea typeface="ＭＳ ゴシック" pitchFamily="49" charset="-128"/>
            </a:rPr>
            <a:t>238</a:t>
          </a:r>
          <a:r>
            <a:rPr kumimoji="1" lang="ja-JP" altLang="en-US" sz="1200">
              <a:latin typeface="ＭＳ ゴシック" pitchFamily="49" charset="-128"/>
              <a:ea typeface="ＭＳ ゴシック" pitchFamily="49" charset="-128"/>
            </a:rPr>
            <a:t>百万円と前年度から</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百万円増加しており、実質公債費比率の分子は</a:t>
          </a:r>
          <a:r>
            <a:rPr kumimoji="1" lang="en-US" altLang="ja-JP" sz="1200">
              <a:latin typeface="ＭＳ ゴシック" pitchFamily="49" charset="-128"/>
              <a:ea typeface="ＭＳ ゴシック" pitchFamily="49" charset="-128"/>
            </a:rPr>
            <a:t>160</a:t>
          </a:r>
          <a:r>
            <a:rPr kumimoji="1" lang="ja-JP" altLang="en-US" sz="1200">
              <a:latin typeface="ＭＳ ゴシック" pitchFamily="49" charset="-128"/>
              <a:ea typeface="ＭＳ ゴシック" pitchFamily="49" charset="-128"/>
            </a:rPr>
            <a:t>百万円と前年度から</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今後も、令和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月豪雨災害に伴う災害復旧事業及び五木村振興計画に基づく公共施設の新設整備事業に伴う地方債の元利償還が見込まれることから、事業の計画的な見直しを含め新規発行債の抑制や地方債現在高の総枠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熊本県五木村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将来負担額については、地方債現在高の増加等により前年度から</a:t>
          </a:r>
          <a:r>
            <a:rPr kumimoji="1" lang="en-US" altLang="ja-JP" sz="1400">
              <a:latin typeface="ＭＳ ゴシック" pitchFamily="49" charset="-128"/>
              <a:ea typeface="ＭＳ ゴシック" pitchFamily="49" charset="-128"/>
            </a:rPr>
            <a:t>133</a:t>
          </a:r>
          <a:r>
            <a:rPr kumimoji="1" lang="ja-JP" altLang="en-US" sz="1400">
              <a:latin typeface="ＭＳ ゴシック" pitchFamily="49" charset="-128"/>
              <a:ea typeface="ＭＳ ゴシック" pitchFamily="49" charset="-128"/>
            </a:rPr>
            <a:t>百万円の増となった。一方で、充当可能基金が</a:t>
          </a:r>
          <a:r>
            <a:rPr kumimoji="1" lang="en-US" altLang="ja-JP" sz="1400">
              <a:latin typeface="ＭＳ ゴシック" pitchFamily="49" charset="-128"/>
              <a:ea typeface="ＭＳ ゴシック" pitchFamily="49" charset="-128"/>
            </a:rPr>
            <a:t>396</a:t>
          </a:r>
          <a:r>
            <a:rPr kumimoji="1" lang="ja-JP" altLang="en-US" sz="1400">
              <a:latin typeface="ＭＳ ゴシック" pitchFamily="49" charset="-128"/>
              <a:ea typeface="ＭＳ ゴシック" pitchFamily="49" charset="-128"/>
            </a:rPr>
            <a:t>百万円増加したことにより、充当可能財源等が将来負担額を大きく上回り、改善傾向がみられる。</a:t>
          </a:r>
        </a:p>
        <a:p>
          <a:r>
            <a:rPr kumimoji="1" lang="ja-JP" altLang="en-US" sz="1400">
              <a:latin typeface="ＭＳ ゴシック" pitchFamily="49" charset="-128"/>
              <a:ea typeface="ＭＳ ゴシック" pitchFamily="49" charset="-128"/>
            </a:rPr>
            <a:t>将来負担比率は平成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年度以降生じておらず、</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年度も分子が▲</a:t>
          </a:r>
          <a:r>
            <a:rPr kumimoji="1" lang="en-US" altLang="ja-JP" sz="1400">
              <a:latin typeface="ＭＳ ゴシック" pitchFamily="49" charset="-128"/>
              <a:ea typeface="ＭＳ ゴシック" pitchFamily="49" charset="-128"/>
            </a:rPr>
            <a:t>1,112</a:t>
          </a:r>
          <a:r>
            <a:rPr kumimoji="1" lang="ja-JP" altLang="en-US" sz="1400">
              <a:latin typeface="ＭＳ ゴシック" pitchFamily="49" charset="-128"/>
              <a:ea typeface="ＭＳ ゴシック" pitchFamily="49" charset="-128"/>
            </a:rPr>
            <a:t>百万円と前年度からさらに改善した。今後も、地方債の新規発行と基金残高のバランスに留意しながら、健全な財政運営に努めていく。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熊本県五木村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五木村振興基金を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ひかり輝く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新たな五木村計画に基づく事業に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百万円取り崩したほか、公共施設整備基金を公共施設の維持管理等により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ひかり輝く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五木村の振興計画に基づき、取り組んでいる村の振興事業の進捗により五木村振興基金も変動することとなるため、適宜各種事業の状況把握を行う。物価高騰や人件費上昇等の社会情勢の変化や自然災害発生リスクの想定を行いながら各基金の積み立て及び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また、これまで整備してきた公共施設やインフラ施設の更新及び維持管理費を想定し、公共施設整備基金に一定額の積み増しを行い適正な運用を図っていく。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五木村振興基金：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ひかり輝く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新たな五木村を実現する事業の財源に充てる。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公共施設整備基金：公共施設の建設事業費及び将来の維持管理費の財源に充てる。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ダム対策事業特別会計基金：ダム建設に伴う水没者の生活再建対策、村振興に資するための財源に充てる。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林業振興基金：林業・林産業の振興活性化を図る事業の財源に充てる。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社会福祉振興基金：高齢者の住宅福祉と生きがいづくり等に要する事業の財源に充てる。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五木村振興基金：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ひかり輝く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新たな五木村計画に基づく事業の実施により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公共施設整備基金：公共施設の維持管理及び改修工事等により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ダム対策事業特別会計基金：運用益等の積み立てにより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林業振興基金：村有林等の管理経費への充当により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五木村振興基金：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ひかり輝く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新たな五木村計画に基づき、新規事業・補助事業に充てる。計画期間内の事業進捗と基金残高のバランスに留意しながら計画的な活用を図る。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公共施設整備基金：公共施設総合管理計画及び公共施設総合管理個別計画に基づき、公共施設の維持管理に充てる。取り崩しが続いているため、一定額の積み増しについても検討していく。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百万円の減となった。歳計剰余金の積み立てを行ったものの、財源調整のための取り崩しが上回ったことによる。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将来的な経済情勢の変動や大規模災害等を想定し、実質的な基金残高の目標値を標準財政規模の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億円程度）とする。令和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百万円と目標値を上回っており、引き続き適正な水準の維持に努める。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百万円の減となった。地方債の元利償還金に充当するための取り崩しによる。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起債償還計画に基づき、必要な額の積み立てや取り崩しを行う。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575AA1E-6F75-4CC9-8E11-99F940568F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07DB78F-2D33-4549-9C12-A11B31B7A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CBDDC7C-1EEB-4C43-A491-244112EEB5DB}"/>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EFB676C-C8BC-458F-9ECB-51635341447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CCEA7E9-9F7A-4500-ADB8-578E37A58FF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BDF7E4E-D784-45A3-BCA5-DC8BC37E43C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A127FCD-B8EE-42EB-B041-1FD1A56E1760}"/>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F0BF943-654E-4E09-B22C-C8CC280A3CFE}"/>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322AA7A-09AA-4A47-A081-DE75C0F3A8F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3AC1F3F-C896-4451-8BC8-DDCE7D62D47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4649EC5-52BD-4C35-BBA0-C0F9FAA5440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EC25780-D8AA-405B-9C17-1B5BEACC8407}"/>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9ABBD7B-20B1-4805-957A-88E578E0FCE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4FB7BB4-ABB3-4151-9936-375C63BC4F71}"/>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15B845A-7728-4333-8A71-7BF04F97D0A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818504C-EE96-4ED4-9397-AEC6B60E783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5BBE438-26F0-4ABC-989F-02E78BCFDBF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9C4C902-1982-4FDD-B2F4-B2E76F458A4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232D44C-0BD7-47BE-8F48-A5DBF6192C7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EE79AF5-B13C-46C8-8D55-4B2880D6643F}"/>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C1F899E-6028-4EFC-B1AA-F78CAE61B8C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423B8DE-E270-4364-B7E3-943BB698590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9720D74-5A02-4902-8310-5614171EBCF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496E338-F7FC-4923-B7D6-095EF040A50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956B46B-4451-41D1-8A39-D800C00AC58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D6634DC-AF4D-46E8-A2BD-97CFD6513BC9}"/>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18C7632-C640-4E2E-8AE9-934D6A9D812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54A736C-893F-429E-B1E8-A1645BCECA9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5E017A3-5427-46AD-ACB6-8E0076FE1A4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6BF577D-D618-4945-BA15-1B93D09BC0F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5DDECC0-4841-452C-B05E-DDFD7A3257F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2EB0D12-C182-4604-9D15-31A537553C9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9F91B28-5E6B-4FDA-BD78-FDE8E1E0536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DDED94-464E-44EF-AF27-DB8586A19996}"/>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E68DA2D-B9F8-43E2-9EFB-98E8092E1EA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7023A62-9A5F-4703-86E6-9BE93B79857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8AD3CD4-25BF-4B84-9D37-5A868AE2AB3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27C667D-9C39-45D9-B4A6-79DFEF487F6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18B21AE-B208-45CB-960E-5E09AAFD0251}"/>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55BCFE3-41EB-4A65-9BC6-B3A38F7251CF}"/>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FD5C7B8-41D7-41A8-9742-8E0BAEADE0F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843679D-C0BE-4BB9-8017-D6FC6928C78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4BEC743-E125-4D13-8C09-937834065CD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ED525A5-69B2-41C5-8F87-C092CC3B6CE6}"/>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68F77AD-F118-4794-A14B-216FE6B5507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DF34E6B-E6DF-49A7-91F5-E2A4959D406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D317688-D339-4508-AA05-F5761E8EDB55}"/>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B46B9EC-BD12-4D8F-A8D3-6F7F63CCC3F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D5F7911-2350-4FFD-BAAA-D8613839D38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4B19199-2653-461B-B22A-48699A10BF4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33AF8C7-6627-4C02-9227-1C5F185EBC9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A944954-E313-464B-B8B4-B6122F26453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F6C99B-5A29-434E-B49B-9FA617727173}"/>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07B8F92-4279-428A-8A52-D99E281F910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02E204C-C2E4-460B-AB05-8250681D222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D4479D9-F92A-4736-BE9A-A80B1DB3A68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A4F5E60-C36E-4FF3-A9B7-CBF5E12B551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62.8％となり、前年度(61.5％)から1.3ポイント上昇した。全国平均(65.7％)は下回るものの、熊本県平均(62.1％)をわずかに上回る水準にある。施設類型別では学校施設(84.1％)や公営住宅(72.0％)、庁舎(69.7％)で老朽化が進む一方、令和6年度は庁舎空調設備改修工事(69.5百万円)等の改修を実施している。公共施設等総合管理計画に基づき、老朽化対策を計画的に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6DD95B2-7294-4F5B-9367-0DD907C9B4E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BF516E5-4260-4694-9571-CD95AC64494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AA67E6E-0D9D-4F6C-B1C5-235BD5267981}"/>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3E8E907-AB77-4476-9CF5-0F6FD02B6D4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54BE082-B33D-43DB-9D87-1E98E654AD96}"/>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F7035CA-B4CB-47D1-A90D-F60B492D81B9}"/>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E9B38F1-03C4-4BE2-86A4-E683F64CB823}"/>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589BD64-54F0-4C68-B02A-2B772CD70A0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37857CE-7866-40B9-BB2A-2E220950D994}"/>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A1CAF34-2958-431A-9B8A-8835E60E89FF}"/>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AA40834-295E-4D02-8DAE-05A04F361F09}"/>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8A1D6C4-81CF-4CAF-9FDB-F087A66DF2CF}"/>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62F9474-889E-4E0B-9008-CCF3A6421DCA}"/>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F895B78-7FEE-4A52-AF68-95C68141227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99B9987-8BD5-4C45-BB5F-9AA1CC322474}"/>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5A49F19-0CF0-4BA9-8421-C03ECC19EDEC}"/>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A603DC6-94A8-49C0-89FF-EE0BD4B8250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F5E5935-B308-42DC-B4C3-F213B119AC7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57939FD9-1D2E-411C-A169-870FE0C6FC0C}"/>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1CF03BF6-4BEA-4E3E-B435-A20E9FC3D893}"/>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DAD34BF0-906B-48FD-83DD-95C72A0B7E97}"/>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B9545DC0-21FB-4F75-896E-94048DD8A722}"/>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0C25D480-5FFF-4288-A023-1050409AFF96}"/>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C7EF1E65-FC81-4B82-82A6-CC7324A4EB65}"/>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E084A86F-E03C-41D9-A957-AB04D1DACEA7}"/>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14059A36-5C86-4350-9812-386689C3ABFE}"/>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0E2C7524-5987-4651-A2AC-0D37910772FF}"/>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E2FB197C-E4A8-44C5-B97A-F4AF13CDE717}"/>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7F138BBD-B4CA-452F-9E8F-8A5CF9E46B55}"/>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20A0560-2300-444A-B67A-E176138FF82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8FAB5BE-BE31-4A6E-9A2E-8ECAA94FA92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AB44794-CE60-4577-A29D-7071768A011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B92413F-03E2-44A1-BC55-E4288FF07C5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F0551A6-3E2B-4AB7-AA90-3A9EF1CF510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170271</xdr:rowOff>
    </xdr:from>
    <xdr:to>
      <xdr:col>23</xdr:col>
      <xdr:colOff>136525</xdr:colOff>
      <xdr:row>30</xdr:row>
      <xdr:rowOff>100421</xdr:rowOff>
    </xdr:to>
    <xdr:sp macro="" textlink="">
      <xdr:nvSpPr>
        <xdr:cNvPr id="93" name="楕円 92">
          <a:extLst>
            <a:ext uri="{FF2B5EF4-FFF2-40B4-BE49-F238E27FC236}">
              <a16:creationId xmlns:a16="http://schemas.microsoft.com/office/drawing/2014/main" id="{B2011E6F-7E5D-4F82-B1A9-511973A52DC8}"/>
            </a:ext>
          </a:extLst>
        </xdr:cNvPr>
        <xdr:cNvSpPr/>
      </xdr:nvSpPr>
      <xdr:spPr>
        <a:xfrm>
          <a:off x="4254500" y="56757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21698</xdr:rowOff>
    </xdr:from>
    <xdr:ext cx="405111" cy="259045"/>
    <xdr:sp macro="" textlink="">
      <xdr:nvSpPr>
        <xdr:cNvPr id="94" name="有形固定資産減価償却率該当値テキスト">
          <a:extLst>
            <a:ext uri="{FF2B5EF4-FFF2-40B4-BE49-F238E27FC236}">
              <a16:creationId xmlns:a16="http://schemas.microsoft.com/office/drawing/2014/main" id="{CCF1432E-7FBA-43FE-BCA6-20B9C759DFED}"/>
            </a:ext>
          </a:extLst>
        </xdr:cNvPr>
        <xdr:cNvSpPr txBox="1"/>
      </xdr:nvSpPr>
      <xdr:spPr>
        <a:xfrm>
          <a:off x="4359275" y="5536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5" name="楕円 94">
          <a:extLst>
            <a:ext uri="{FF2B5EF4-FFF2-40B4-BE49-F238E27FC236}">
              <a16:creationId xmlns:a16="http://schemas.microsoft.com/office/drawing/2014/main" id="{737129DF-845D-4753-96A4-C43B7B4B3524}"/>
            </a:ext>
          </a:extLst>
        </xdr:cNvPr>
        <xdr:cNvSpPr/>
      </xdr:nvSpPr>
      <xdr:spPr>
        <a:xfrm>
          <a:off x="3616325" y="5645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49621</xdr:rowOff>
    </xdr:to>
    <xdr:cxnSp macro="">
      <xdr:nvCxnSpPr>
        <xdr:cNvPr id="96" name="直線コネクタ 95">
          <a:extLst>
            <a:ext uri="{FF2B5EF4-FFF2-40B4-BE49-F238E27FC236}">
              <a16:creationId xmlns:a16="http://schemas.microsoft.com/office/drawing/2014/main" id="{8B89AC2D-5654-4188-AC3E-A35EA5A6C6D4}"/>
            </a:ext>
          </a:extLst>
        </xdr:cNvPr>
        <xdr:cNvCxnSpPr/>
      </xdr:nvCxnSpPr>
      <xdr:spPr>
        <a:xfrm>
          <a:off x="3673475" y="5683250"/>
          <a:ext cx="62865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83911</xdr:rowOff>
    </xdr:from>
    <xdr:to>
      <xdr:col>15</xdr:col>
      <xdr:colOff>187325</xdr:colOff>
      <xdr:row>30</xdr:row>
      <xdr:rowOff>14061</xdr:rowOff>
    </xdr:to>
    <xdr:sp macro="" textlink="">
      <xdr:nvSpPr>
        <xdr:cNvPr id="97" name="楕円 96">
          <a:extLst>
            <a:ext uri="{FF2B5EF4-FFF2-40B4-BE49-F238E27FC236}">
              <a16:creationId xmlns:a16="http://schemas.microsoft.com/office/drawing/2014/main" id="{0DC2017D-FA9C-49B4-807C-903F161D83E8}"/>
            </a:ext>
          </a:extLst>
        </xdr:cNvPr>
        <xdr:cNvSpPr/>
      </xdr:nvSpPr>
      <xdr:spPr>
        <a:xfrm>
          <a:off x="2930525" y="56020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134711</xdr:rowOff>
    </xdr:from>
    <xdr:to>
      <xdr:col>19</xdr:col>
      <xdr:colOff>136525</xdr:colOff>
      <xdr:row>30</xdr:row>
      <xdr:rowOff>9525</xdr:rowOff>
    </xdr:to>
    <xdr:cxnSp macro="">
      <xdr:nvCxnSpPr>
        <xdr:cNvPr id="98" name="直線コネクタ 97">
          <a:extLst>
            <a:ext uri="{FF2B5EF4-FFF2-40B4-BE49-F238E27FC236}">
              <a16:creationId xmlns:a16="http://schemas.microsoft.com/office/drawing/2014/main" id="{4E3C8A0F-027F-4971-BDDB-00A386952C93}"/>
            </a:ext>
          </a:extLst>
        </xdr:cNvPr>
        <xdr:cNvCxnSpPr/>
      </xdr:nvCxnSpPr>
      <xdr:spPr>
        <a:xfrm>
          <a:off x="2987675" y="5649686"/>
          <a:ext cx="685800" cy="3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28394</xdr:rowOff>
    </xdr:from>
    <xdr:to>
      <xdr:col>11</xdr:col>
      <xdr:colOff>187325</xdr:colOff>
      <xdr:row>29</xdr:row>
      <xdr:rowOff>129994</xdr:rowOff>
    </xdr:to>
    <xdr:sp macro="" textlink="">
      <xdr:nvSpPr>
        <xdr:cNvPr id="99" name="楕円 98">
          <a:extLst>
            <a:ext uri="{FF2B5EF4-FFF2-40B4-BE49-F238E27FC236}">
              <a16:creationId xmlns:a16="http://schemas.microsoft.com/office/drawing/2014/main" id="{27599997-40C2-41A7-B514-AF5602F09750}"/>
            </a:ext>
          </a:extLst>
        </xdr:cNvPr>
        <xdr:cNvSpPr/>
      </xdr:nvSpPr>
      <xdr:spPr>
        <a:xfrm>
          <a:off x="2244725" y="55465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79194</xdr:rowOff>
    </xdr:from>
    <xdr:to>
      <xdr:col>15</xdr:col>
      <xdr:colOff>136525</xdr:colOff>
      <xdr:row>29</xdr:row>
      <xdr:rowOff>134711</xdr:rowOff>
    </xdr:to>
    <xdr:cxnSp macro="">
      <xdr:nvCxnSpPr>
        <xdr:cNvPr id="100" name="直線コネクタ 99">
          <a:extLst>
            <a:ext uri="{FF2B5EF4-FFF2-40B4-BE49-F238E27FC236}">
              <a16:creationId xmlns:a16="http://schemas.microsoft.com/office/drawing/2014/main" id="{A216039B-13A1-49F7-A0E0-F25713508C18}"/>
            </a:ext>
          </a:extLst>
        </xdr:cNvPr>
        <xdr:cNvCxnSpPr/>
      </xdr:nvCxnSpPr>
      <xdr:spPr>
        <a:xfrm>
          <a:off x="2301875" y="5594169"/>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138158</xdr:rowOff>
    </xdr:from>
    <xdr:to>
      <xdr:col>7</xdr:col>
      <xdr:colOff>187325</xdr:colOff>
      <xdr:row>29</xdr:row>
      <xdr:rowOff>68308</xdr:rowOff>
    </xdr:to>
    <xdr:sp macro="" textlink="">
      <xdr:nvSpPr>
        <xdr:cNvPr id="101" name="楕円 100">
          <a:extLst>
            <a:ext uri="{FF2B5EF4-FFF2-40B4-BE49-F238E27FC236}">
              <a16:creationId xmlns:a16="http://schemas.microsoft.com/office/drawing/2014/main" id="{45088516-662C-4CBA-BF98-48211CF67A28}"/>
            </a:ext>
          </a:extLst>
        </xdr:cNvPr>
        <xdr:cNvSpPr/>
      </xdr:nvSpPr>
      <xdr:spPr>
        <a:xfrm>
          <a:off x="1558925" y="54943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17508</xdr:rowOff>
    </xdr:from>
    <xdr:to>
      <xdr:col>11</xdr:col>
      <xdr:colOff>136525</xdr:colOff>
      <xdr:row>29</xdr:row>
      <xdr:rowOff>79194</xdr:rowOff>
    </xdr:to>
    <xdr:cxnSp macro="">
      <xdr:nvCxnSpPr>
        <xdr:cNvPr id="102" name="直線コネクタ 101">
          <a:extLst>
            <a:ext uri="{FF2B5EF4-FFF2-40B4-BE49-F238E27FC236}">
              <a16:creationId xmlns:a16="http://schemas.microsoft.com/office/drawing/2014/main" id="{8E7CE580-AED4-4ABD-9270-BBDD9D8E8159}"/>
            </a:ext>
          </a:extLst>
        </xdr:cNvPr>
        <xdr:cNvCxnSpPr/>
      </xdr:nvCxnSpPr>
      <xdr:spPr>
        <a:xfrm>
          <a:off x="1616075" y="5532483"/>
          <a:ext cx="6858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D6980179-7EAA-49B7-B70F-ED77DDD2BA45}"/>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BBBA4B37-D7E1-42BC-BDDF-C9F36A10BF4B}"/>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56FAA85F-B8BB-4A5E-878A-142978BEDAF8}"/>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455311C2-8B5D-4611-A859-4A4702C98C05}"/>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107" name="n_1mainValue有形固定資産減価償却率">
          <a:extLst>
            <a:ext uri="{FF2B5EF4-FFF2-40B4-BE49-F238E27FC236}">
              <a16:creationId xmlns:a16="http://schemas.microsoft.com/office/drawing/2014/main" id="{597108A9-C8AF-4E41-A69F-C3724D3178B1}"/>
            </a:ext>
          </a:extLst>
        </xdr:cNvPr>
        <xdr:cNvSpPr txBox="1"/>
      </xdr:nvSpPr>
      <xdr:spPr>
        <a:xfrm>
          <a:off x="3474094" y="54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30588</xdr:rowOff>
    </xdr:from>
    <xdr:ext cx="405111" cy="259045"/>
    <xdr:sp macro="" textlink="">
      <xdr:nvSpPr>
        <xdr:cNvPr id="108" name="n_2mainValue有形固定資産減価償却率">
          <a:extLst>
            <a:ext uri="{FF2B5EF4-FFF2-40B4-BE49-F238E27FC236}">
              <a16:creationId xmlns:a16="http://schemas.microsoft.com/office/drawing/2014/main" id="{C004E281-92C7-4152-A00E-B6B512F9529C}"/>
            </a:ext>
          </a:extLst>
        </xdr:cNvPr>
        <xdr:cNvSpPr txBox="1"/>
      </xdr:nvSpPr>
      <xdr:spPr>
        <a:xfrm>
          <a:off x="2797819" y="538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146521</xdr:rowOff>
    </xdr:from>
    <xdr:ext cx="405111" cy="259045"/>
    <xdr:sp macro="" textlink="">
      <xdr:nvSpPr>
        <xdr:cNvPr id="109" name="n_3mainValue有形固定資産減価償却率">
          <a:extLst>
            <a:ext uri="{FF2B5EF4-FFF2-40B4-BE49-F238E27FC236}">
              <a16:creationId xmlns:a16="http://schemas.microsoft.com/office/drawing/2014/main" id="{A076C3EB-204D-40DA-B86A-0A73D43673B3}"/>
            </a:ext>
          </a:extLst>
        </xdr:cNvPr>
        <xdr:cNvSpPr txBox="1"/>
      </xdr:nvSpPr>
      <xdr:spPr>
        <a:xfrm>
          <a:off x="2112019" y="533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84835</xdr:rowOff>
    </xdr:from>
    <xdr:ext cx="405111" cy="259045"/>
    <xdr:sp macro="" textlink="">
      <xdr:nvSpPr>
        <xdr:cNvPr id="110" name="n_4mainValue有形固定資産減価償却率">
          <a:extLst>
            <a:ext uri="{FF2B5EF4-FFF2-40B4-BE49-F238E27FC236}">
              <a16:creationId xmlns:a16="http://schemas.microsoft.com/office/drawing/2014/main" id="{6C7EB60B-6994-4280-8891-10EE7D5FDF5D}"/>
            </a:ext>
          </a:extLst>
        </xdr:cNvPr>
        <xdr:cNvSpPr txBox="1"/>
      </xdr:nvSpPr>
      <xdr:spPr>
        <a:xfrm>
          <a:off x="1426219" y="527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B152163-D344-4214-BCA7-3818CE89310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0D0076F-67E1-4B2D-B2A5-86A63F1DECE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8C275F8A-9C65-4E82-B871-A4D13672CBE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4BE7781-B0DD-4AB5-9509-2175ABB53A1E}"/>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57D386-0C48-4E50-98A6-FF7FEA614CF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CC71DE1-7D1C-4C2D-BE5E-D5996359694D}"/>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8BD2125-9789-477F-903B-693CAC7AE0B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A984763-3CC4-41C9-971E-EBA1CAA97B0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D49A4EE-7809-46EF-B4AE-70A6BC9A0506}"/>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6BF3729-E833-4482-9855-2BCA825AAB7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67A70A1-93C0-45D0-8F32-5F370C322CD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022C6FC-BA09-4A28-AF34-554064B60AD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A3E46E7-FB13-4666-A877-5664022F23C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313.8％となり、前年度(358.9％)から45.1ポイント改善した。全国平均(512.7％)、熊本県平均(730.0％)をいずれも大きく下回る水準にある。これは、令和5年度に受け入れた県支出金(1,758.4百万円)を原資とする基金積立てにより、充当可能基金が2,237.4百万円から2,633.5百万円(+17.7％)へ増加したことなどによるものである。今後も地方債発行の抑制と基金の効果的な活用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CEFCAD2-ABCC-45D6-B58C-CCB24E114BE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BD0B57-BF93-4286-94B2-1F2F0DD562A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31BE3B0-609E-4044-8BEF-C53F59A13E2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4C29D72-65EA-4239-A293-BEBCC6383B53}"/>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1C3E875C-E16E-4510-B04A-B9E7E8B6D27B}"/>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CF35D71-7479-45F0-B1C6-A28060D1ED9E}"/>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FBFCD4C8-7C38-4C8A-8446-0D3102BBCAA7}"/>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BE3116A-F6F0-46C9-A8F2-E432D64CB882}"/>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E029099-83B7-410D-BD61-B7D2805776AA}"/>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30A9C1B7-80D1-4764-A009-CA73610847C9}"/>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4D7DD96-9065-453B-880C-1A1894147F67}"/>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7D89451-564F-44B9-AAB8-9008983C65E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32F1FD9-C2CD-45D9-9489-FD97B7AC7058}"/>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D6836B9-BA1E-4581-BE6F-491B694EC7A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81E47A7-A3BC-42D2-B4B2-5071A759867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F42A3D59-4956-44E4-80DF-6CFC9BD4FD3E}"/>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4AC8E461-D0A5-423B-ABED-714B80349673}"/>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8D52758C-5957-4581-98CB-0686008E6192}"/>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1820052-C0B5-4451-8BE8-A6B14D0B51B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708EA906-4925-46A7-A7B3-204DF0ED7F41}"/>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29A842D1-5978-4B22-A923-ECBB3303D352}"/>
            </a:ext>
          </a:extLst>
        </xdr:cNvPr>
        <xdr:cNvSpPr txBox="1"/>
      </xdr:nvSpPr>
      <xdr:spPr>
        <a:xfrm>
          <a:off x="13379450" y="5276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527251F6-11CF-4DD4-8769-43B2FFDDBF85}"/>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0CBD5234-7AEB-447B-AFB8-14DD0E67571C}"/>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DE919876-624B-4B87-B9F2-67AE33328764}"/>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33A16D3D-8582-465F-8F38-C49EE807A345}"/>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57BC8460-FEA4-49BD-8755-B728A71D5CE8}"/>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824CF6F-A4F3-49CA-8E6A-127897177F0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67353A8-37C6-48DF-B4FB-9395DB613CF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5F41B3E-46A1-4814-862A-E7F6A9E2C87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F7751C5-CD45-414A-9DD0-837E98E7D06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3795593-4409-4E34-8218-7E55F14AC8E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83037</xdr:rowOff>
    </xdr:from>
    <xdr:to>
      <xdr:col>76</xdr:col>
      <xdr:colOff>73025</xdr:colOff>
      <xdr:row>30</xdr:row>
      <xdr:rowOff>13187</xdr:rowOff>
    </xdr:to>
    <xdr:sp macro="" textlink="">
      <xdr:nvSpPr>
        <xdr:cNvPr id="155" name="楕円 154">
          <a:extLst>
            <a:ext uri="{FF2B5EF4-FFF2-40B4-BE49-F238E27FC236}">
              <a16:creationId xmlns:a16="http://schemas.microsoft.com/office/drawing/2014/main" id="{38E772DA-C80F-4C97-9806-10938F80CDD2}"/>
            </a:ext>
          </a:extLst>
        </xdr:cNvPr>
        <xdr:cNvSpPr/>
      </xdr:nvSpPr>
      <xdr:spPr>
        <a:xfrm>
          <a:off x="13293725" y="56011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61464</xdr:rowOff>
    </xdr:from>
    <xdr:ext cx="469744" cy="259045"/>
    <xdr:sp macro="" textlink="">
      <xdr:nvSpPr>
        <xdr:cNvPr id="156" name="債務償還比率該当値テキスト">
          <a:extLst>
            <a:ext uri="{FF2B5EF4-FFF2-40B4-BE49-F238E27FC236}">
              <a16:creationId xmlns:a16="http://schemas.microsoft.com/office/drawing/2014/main" id="{4DA774CC-B8CC-4AB7-A381-719708B9016F}"/>
            </a:ext>
          </a:extLst>
        </xdr:cNvPr>
        <xdr:cNvSpPr txBox="1"/>
      </xdr:nvSpPr>
      <xdr:spPr>
        <a:xfrm>
          <a:off x="13379450" y="557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164179</xdr:rowOff>
    </xdr:from>
    <xdr:to>
      <xdr:col>72</xdr:col>
      <xdr:colOff>123825</xdr:colOff>
      <xdr:row>30</xdr:row>
      <xdr:rowOff>94329</xdr:rowOff>
    </xdr:to>
    <xdr:sp macro="" textlink="">
      <xdr:nvSpPr>
        <xdr:cNvPr id="157" name="楕円 156">
          <a:extLst>
            <a:ext uri="{FF2B5EF4-FFF2-40B4-BE49-F238E27FC236}">
              <a16:creationId xmlns:a16="http://schemas.microsoft.com/office/drawing/2014/main" id="{AF9E49E7-38A4-4FFE-A34F-BAB839EC64C4}"/>
            </a:ext>
          </a:extLst>
        </xdr:cNvPr>
        <xdr:cNvSpPr/>
      </xdr:nvSpPr>
      <xdr:spPr>
        <a:xfrm>
          <a:off x="12646025" y="56759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133837</xdr:rowOff>
    </xdr:from>
    <xdr:to>
      <xdr:col>76</xdr:col>
      <xdr:colOff>22225</xdr:colOff>
      <xdr:row>30</xdr:row>
      <xdr:rowOff>43529</xdr:rowOff>
    </xdr:to>
    <xdr:cxnSp macro="">
      <xdr:nvCxnSpPr>
        <xdr:cNvPr id="158" name="直線コネクタ 157">
          <a:extLst>
            <a:ext uri="{FF2B5EF4-FFF2-40B4-BE49-F238E27FC236}">
              <a16:creationId xmlns:a16="http://schemas.microsoft.com/office/drawing/2014/main" id="{1B210256-9625-49C2-83A6-3B9AD94C34F4}"/>
            </a:ext>
          </a:extLst>
        </xdr:cNvPr>
        <xdr:cNvCxnSpPr/>
      </xdr:nvCxnSpPr>
      <xdr:spPr>
        <a:xfrm flipV="1">
          <a:off x="12693650" y="5648812"/>
          <a:ext cx="638175" cy="7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66844</xdr:rowOff>
    </xdr:from>
    <xdr:to>
      <xdr:col>68</xdr:col>
      <xdr:colOff>123825</xdr:colOff>
      <xdr:row>29</xdr:row>
      <xdr:rowOff>168444</xdr:rowOff>
    </xdr:to>
    <xdr:sp macro="" textlink="">
      <xdr:nvSpPr>
        <xdr:cNvPr id="159" name="楕円 158">
          <a:extLst>
            <a:ext uri="{FF2B5EF4-FFF2-40B4-BE49-F238E27FC236}">
              <a16:creationId xmlns:a16="http://schemas.microsoft.com/office/drawing/2014/main" id="{0D231A41-5418-4F36-9243-3C0F28EA0838}"/>
            </a:ext>
          </a:extLst>
        </xdr:cNvPr>
        <xdr:cNvSpPr/>
      </xdr:nvSpPr>
      <xdr:spPr>
        <a:xfrm>
          <a:off x="11960225" y="55786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117644</xdr:rowOff>
    </xdr:from>
    <xdr:to>
      <xdr:col>72</xdr:col>
      <xdr:colOff>73025</xdr:colOff>
      <xdr:row>30</xdr:row>
      <xdr:rowOff>43529</xdr:rowOff>
    </xdr:to>
    <xdr:cxnSp macro="">
      <xdr:nvCxnSpPr>
        <xdr:cNvPr id="160" name="直線コネクタ 159">
          <a:extLst>
            <a:ext uri="{FF2B5EF4-FFF2-40B4-BE49-F238E27FC236}">
              <a16:creationId xmlns:a16="http://schemas.microsoft.com/office/drawing/2014/main" id="{0B3D79A6-DAF1-4651-9E90-ED6E458055E4}"/>
            </a:ext>
          </a:extLst>
        </xdr:cNvPr>
        <xdr:cNvCxnSpPr/>
      </xdr:nvCxnSpPr>
      <xdr:spPr>
        <a:xfrm>
          <a:off x="12007850" y="5635794"/>
          <a:ext cx="685800" cy="8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81058</xdr:rowOff>
    </xdr:from>
    <xdr:to>
      <xdr:col>64</xdr:col>
      <xdr:colOff>123825</xdr:colOff>
      <xdr:row>30</xdr:row>
      <xdr:rowOff>11208</xdr:rowOff>
    </xdr:to>
    <xdr:sp macro="" textlink="">
      <xdr:nvSpPr>
        <xdr:cNvPr id="161" name="楕円 160">
          <a:extLst>
            <a:ext uri="{FF2B5EF4-FFF2-40B4-BE49-F238E27FC236}">
              <a16:creationId xmlns:a16="http://schemas.microsoft.com/office/drawing/2014/main" id="{CC33EBFE-3D6A-44F7-8869-1B24A497D1B8}"/>
            </a:ext>
          </a:extLst>
        </xdr:cNvPr>
        <xdr:cNvSpPr/>
      </xdr:nvSpPr>
      <xdr:spPr>
        <a:xfrm>
          <a:off x="11274425" y="55992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117644</xdr:rowOff>
    </xdr:from>
    <xdr:to>
      <xdr:col>68</xdr:col>
      <xdr:colOff>73025</xdr:colOff>
      <xdr:row>29</xdr:row>
      <xdr:rowOff>131858</xdr:rowOff>
    </xdr:to>
    <xdr:cxnSp macro="">
      <xdr:nvCxnSpPr>
        <xdr:cNvPr id="162" name="直線コネクタ 161">
          <a:extLst>
            <a:ext uri="{FF2B5EF4-FFF2-40B4-BE49-F238E27FC236}">
              <a16:creationId xmlns:a16="http://schemas.microsoft.com/office/drawing/2014/main" id="{4634CEF8-07E9-4C34-B533-C53248CB7F6B}"/>
            </a:ext>
          </a:extLst>
        </xdr:cNvPr>
        <xdr:cNvCxnSpPr/>
      </xdr:nvCxnSpPr>
      <xdr:spPr>
        <a:xfrm flipV="1">
          <a:off x="11322050" y="5635794"/>
          <a:ext cx="685800" cy="1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169587</xdr:rowOff>
    </xdr:from>
    <xdr:to>
      <xdr:col>60</xdr:col>
      <xdr:colOff>123825</xdr:colOff>
      <xdr:row>31</xdr:row>
      <xdr:rowOff>99737</xdr:rowOff>
    </xdr:to>
    <xdr:sp macro="" textlink="">
      <xdr:nvSpPr>
        <xdr:cNvPr id="163" name="楕円 162">
          <a:extLst>
            <a:ext uri="{FF2B5EF4-FFF2-40B4-BE49-F238E27FC236}">
              <a16:creationId xmlns:a16="http://schemas.microsoft.com/office/drawing/2014/main" id="{BA3B49AD-0505-49BF-8216-F8D2FB12C889}"/>
            </a:ext>
          </a:extLst>
        </xdr:cNvPr>
        <xdr:cNvSpPr/>
      </xdr:nvSpPr>
      <xdr:spPr>
        <a:xfrm>
          <a:off x="10588625" y="58369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131858</xdr:rowOff>
    </xdr:from>
    <xdr:to>
      <xdr:col>64</xdr:col>
      <xdr:colOff>73025</xdr:colOff>
      <xdr:row>31</xdr:row>
      <xdr:rowOff>48937</xdr:rowOff>
    </xdr:to>
    <xdr:cxnSp macro="">
      <xdr:nvCxnSpPr>
        <xdr:cNvPr id="164" name="直線コネクタ 163">
          <a:extLst>
            <a:ext uri="{FF2B5EF4-FFF2-40B4-BE49-F238E27FC236}">
              <a16:creationId xmlns:a16="http://schemas.microsoft.com/office/drawing/2014/main" id="{AC71737D-E921-478E-BD01-B330D6041AF5}"/>
            </a:ext>
          </a:extLst>
        </xdr:cNvPr>
        <xdr:cNvCxnSpPr/>
      </xdr:nvCxnSpPr>
      <xdr:spPr>
        <a:xfrm flipV="1">
          <a:off x="10636250" y="5646833"/>
          <a:ext cx="685800" cy="23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34749E94-1549-4059-AA39-AAA280AA1648}"/>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B70EE9E1-47CE-4ECC-BF9F-47F6BDE0C6D1}"/>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CCC58B93-C0A9-4E57-AC0B-73CBF24304DC}"/>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6F67FB64-C10C-4EEA-B3A0-51CC69D2E48A}"/>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85456</xdr:rowOff>
    </xdr:from>
    <xdr:ext cx="469744" cy="259045"/>
    <xdr:sp macro="" textlink="">
      <xdr:nvSpPr>
        <xdr:cNvPr id="169" name="n_1mainValue債務償還比率">
          <a:extLst>
            <a:ext uri="{FF2B5EF4-FFF2-40B4-BE49-F238E27FC236}">
              <a16:creationId xmlns:a16="http://schemas.microsoft.com/office/drawing/2014/main" id="{251F6FB2-9EFF-4C15-B731-8FFEC4DECCBD}"/>
            </a:ext>
          </a:extLst>
        </xdr:cNvPr>
        <xdr:cNvSpPr txBox="1"/>
      </xdr:nvSpPr>
      <xdr:spPr>
        <a:xfrm>
          <a:off x="12465127" y="5765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159571</xdr:rowOff>
    </xdr:from>
    <xdr:ext cx="469744" cy="259045"/>
    <xdr:sp macro="" textlink="">
      <xdr:nvSpPr>
        <xdr:cNvPr id="170" name="n_2mainValue債務償還比率">
          <a:extLst>
            <a:ext uri="{FF2B5EF4-FFF2-40B4-BE49-F238E27FC236}">
              <a16:creationId xmlns:a16="http://schemas.microsoft.com/office/drawing/2014/main" id="{8339D16E-6FC6-45D3-B7D5-3683F9281659}"/>
            </a:ext>
          </a:extLst>
        </xdr:cNvPr>
        <xdr:cNvSpPr txBox="1"/>
      </xdr:nvSpPr>
      <xdr:spPr>
        <a:xfrm>
          <a:off x="11788852" y="56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2335</xdr:rowOff>
    </xdr:from>
    <xdr:ext cx="469744" cy="259045"/>
    <xdr:sp macro="" textlink="">
      <xdr:nvSpPr>
        <xdr:cNvPr id="171" name="n_3mainValue債務償還比率">
          <a:extLst>
            <a:ext uri="{FF2B5EF4-FFF2-40B4-BE49-F238E27FC236}">
              <a16:creationId xmlns:a16="http://schemas.microsoft.com/office/drawing/2014/main" id="{BB018D34-0C13-491A-A3F0-89FC84F00022}"/>
            </a:ext>
          </a:extLst>
        </xdr:cNvPr>
        <xdr:cNvSpPr txBox="1"/>
      </xdr:nvSpPr>
      <xdr:spPr>
        <a:xfrm>
          <a:off x="11103052" y="567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90864</xdr:rowOff>
    </xdr:from>
    <xdr:ext cx="469744" cy="259045"/>
    <xdr:sp macro="" textlink="">
      <xdr:nvSpPr>
        <xdr:cNvPr id="172" name="n_4mainValue債務償還比率">
          <a:extLst>
            <a:ext uri="{FF2B5EF4-FFF2-40B4-BE49-F238E27FC236}">
              <a16:creationId xmlns:a16="http://schemas.microsoft.com/office/drawing/2014/main" id="{D778858D-9F22-409B-ACB4-75D3512A890C}"/>
            </a:ext>
          </a:extLst>
        </xdr:cNvPr>
        <xdr:cNvSpPr txBox="1"/>
      </xdr:nvSpPr>
      <xdr:spPr>
        <a:xfrm>
          <a:off x="10417252" y="592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C064E50-D01B-4D4C-BD25-AA722C3DAA5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2F4EEC4-3998-4086-9088-EA991D23AE8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DD10D045-B9F6-449E-859E-29737032F61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A2494C8-6B94-4EA3-B7D9-653F18FA488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6CE2CC3-25B2-41C7-BD78-97DFC35DD19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CD26BD5-9065-4AF1-B8FE-31D07E036B6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78C14D-1C30-4FF0-9229-D6441E391D3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E5906E-45D1-4EC8-BC42-52A3AF3318E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B6F4C9-A342-412E-A41D-873F90B18D8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5A82B5-5738-4E6C-8B7B-DB7B40EF1B9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748A9D-2704-4852-B10A-75901165810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49EDE6-EE36-421C-9FAF-08E0018BEC6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1F6B6C-523D-4003-A523-A13FCBE216C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F3585F-45AD-4C5F-9F74-A8B1615D84C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C4E230-9D06-42EE-B353-EF2092FEE3D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389E53-DDE8-4434-AFA8-D177F783B44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85EE75-87C0-469F-9971-31C35823931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4D12ED-1AA1-4876-B43A-136BDABC41C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58573F-7C68-43B8-BB36-D5F97EC74B1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6A9A75-2342-4AA7-8B99-77461874257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3EEB45-E472-46B4-84E1-484E2982F15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FD8986C-0993-49E1-9563-3B3EC103572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133FC1-065B-41F5-8928-8399D3047A9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E4022A-14CB-432E-82C0-21288A292D2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BBB2DB-CA18-4A2A-AE20-FEC5183D5F8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9F3834-D8CB-4E57-998E-B820EB57E77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41E716-7486-4C47-B84D-792CF846635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6ECA95-5D33-4186-A7C9-F62F15E6682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8D1F84-532A-4825-BFB8-2544A332F84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87208A-BD63-46C7-8BD1-FFA99158D07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E82457-9069-4890-A69E-5856B738CB3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16BC8B-B425-4ABB-AB3B-E54614289F4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D829EB-B16F-4DEB-B6A9-46D8361C09D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198159-215E-4C53-8EB4-D093A896197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4B1B84-59AE-49A0-B400-A8A27079DE0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AABD69-4045-4C3E-9DDD-DE3B7005D4B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260D62-0B42-410B-9807-DBDEEF94E09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B3EFFA-09C9-40DD-947E-62060FB5E6D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CD8CC5-8A48-4370-AEC3-281BCD5161C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027DE1-2283-48FB-A776-1835F4CD4AF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11DE987-B892-4582-86A6-EC8E53C539F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F3EEB0-ABDD-4759-BFFA-E85768CE063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9EA36E-27C4-406B-B8DA-D5E16EE3F6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4745E0-D8C6-4E43-A8A7-AD5C5F99C95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8E3054-2130-4C01-86FC-F4A5FAF184E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B8F286-A1F0-4410-840D-0B862EF045E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87852A-8536-433D-AA11-94F5068C5E4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85C235-0106-463E-ABC2-D4C5F57BB57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BD0DAB0-AB84-4874-A929-4E9BFE8A632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1FB0B20-9558-46D7-9448-7B7D8F261601}"/>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4487A85-8835-460B-BD4B-D389811C95EA}"/>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B0FFB3E-4B52-43A7-99BB-60B5467B2EF0}"/>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01C8746-1753-4E32-AB6C-5617FD14503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280C56-6667-43C3-9CA1-2545EF8AC34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F3533FD-0448-432A-A8B0-C73F4CF5C58E}"/>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C69A4B2-9D26-42D8-A1D6-5760B599F87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F7DB1C1-3897-44B3-9D61-9F1C056EB400}"/>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6A00891-C995-49BA-A270-9EDF27AA27FD}"/>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EEB3C97-6DE7-456C-B58E-16011DED33A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9293F6F-5722-41E3-8AF4-B6327778E09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3FF8828-564D-48FB-936D-346BF88B4A8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7D150E72-68EF-47D4-A4AA-F8DBA2A2E81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BD174F4A-E45F-4892-98C1-E307BE15286B}"/>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A0EA38F-A58A-4840-8E12-1694831EA864}"/>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6CBCE4B4-0416-4A34-BBF2-6553B0514E91}"/>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CCA1B7D-9F50-4DDE-9F4E-285056C55E0F}"/>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E241982-8F0F-4099-8A56-5FC1B0C6BFF9}"/>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8386A20A-BF96-4448-9B55-87FE35461487}"/>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24198984-9A93-4C33-A9F3-A05894C28959}"/>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C79BFD4A-2115-4440-B630-931142DD3915}"/>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5180DB7-BAA5-4181-AA54-7627CE932E63}"/>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AFD3ABA9-D8CF-4C8C-B942-F9C653266F26}"/>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5E424848-6734-4DE6-B63F-19D98DA6F35C}"/>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0F7572-A6D4-4B04-A5C1-44E29706D4D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2FA467-CE02-4C68-A033-DCB3C72149C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74750D-AD6A-43BE-A1C7-4F2F58AB739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1AE9E9-4468-471E-AAA0-12D73A8EBFE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FD90713-7039-47F2-BFBB-00EEEE44E37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160927</xdr:rowOff>
    </xdr:from>
    <xdr:to>
      <xdr:col>24</xdr:col>
      <xdr:colOff>114300</xdr:colOff>
      <xdr:row>39</xdr:row>
      <xdr:rowOff>91077</xdr:rowOff>
    </xdr:to>
    <xdr:sp macro="" textlink="">
      <xdr:nvSpPr>
        <xdr:cNvPr id="74" name="楕円 73">
          <a:extLst>
            <a:ext uri="{FF2B5EF4-FFF2-40B4-BE49-F238E27FC236}">
              <a16:creationId xmlns:a16="http://schemas.microsoft.com/office/drawing/2014/main" id="{958138A9-4177-4708-BD96-7702F291B6C6}"/>
            </a:ext>
          </a:extLst>
        </xdr:cNvPr>
        <xdr:cNvSpPr/>
      </xdr:nvSpPr>
      <xdr:spPr>
        <a:xfrm>
          <a:off x="4124325" y="63267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12354</xdr:rowOff>
    </xdr:from>
    <xdr:ext cx="405111" cy="259045"/>
    <xdr:sp macro="" textlink="">
      <xdr:nvSpPr>
        <xdr:cNvPr id="75" name="【道路】&#10;有形固定資産減価償却率該当値テキスト">
          <a:extLst>
            <a:ext uri="{FF2B5EF4-FFF2-40B4-BE49-F238E27FC236}">
              <a16:creationId xmlns:a16="http://schemas.microsoft.com/office/drawing/2014/main" id="{1CBAF40F-B37B-4220-9989-1397776EC714}"/>
            </a:ext>
          </a:extLst>
        </xdr:cNvPr>
        <xdr:cNvSpPr txBox="1"/>
      </xdr:nvSpPr>
      <xdr:spPr>
        <a:xfrm>
          <a:off x="4219575" y="6171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133169</xdr:rowOff>
    </xdr:from>
    <xdr:to>
      <xdr:col>20</xdr:col>
      <xdr:colOff>38100</xdr:colOff>
      <xdr:row>39</xdr:row>
      <xdr:rowOff>63319</xdr:rowOff>
    </xdr:to>
    <xdr:sp macro="" textlink="">
      <xdr:nvSpPr>
        <xdr:cNvPr id="76" name="楕円 75">
          <a:extLst>
            <a:ext uri="{FF2B5EF4-FFF2-40B4-BE49-F238E27FC236}">
              <a16:creationId xmlns:a16="http://schemas.microsoft.com/office/drawing/2014/main" id="{E181E2C3-B70F-42C4-98A4-C1F9DB7F8E11}"/>
            </a:ext>
          </a:extLst>
        </xdr:cNvPr>
        <xdr:cNvSpPr/>
      </xdr:nvSpPr>
      <xdr:spPr>
        <a:xfrm>
          <a:off x="3381375" y="62958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12519</xdr:rowOff>
    </xdr:from>
    <xdr:to>
      <xdr:col>24</xdr:col>
      <xdr:colOff>63500</xdr:colOff>
      <xdr:row>39</xdr:row>
      <xdr:rowOff>40277</xdr:rowOff>
    </xdr:to>
    <xdr:cxnSp macro="">
      <xdr:nvCxnSpPr>
        <xdr:cNvPr id="77" name="直線コネクタ 76">
          <a:extLst>
            <a:ext uri="{FF2B5EF4-FFF2-40B4-BE49-F238E27FC236}">
              <a16:creationId xmlns:a16="http://schemas.microsoft.com/office/drawing/2014/main" id="{993018CD-BCE4-48F7-B666-1011871FFD53}"/>
            </a:ext>
          </a:extLst>
        </xdr:cNvPr>
        <xdr:cNvCxnSpPr/>
      </xdr:nvCxnSpPr>
      <xdr:spPr>
        <a:xfrm>
          <a:off x="3429000" y="6333944"/>
          <a:ext cx="7524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111941</xdr:rowOff>
    </xdr:from>
    <xdr:to>
      <xdr:col>15</xdr:col>
      <xdr:colOff>101600</xdr:colOff>
      <xdr:row>39</xdr:row>
      <xdr:rowOff>42091</xdr:rowOff>
    </xdr:to>
    <xdr:sp macro="" textlink="">
      <xdr:nvSpPr>
        <xdr:cNvPr id="78" name="楕円 77">
          <a:extLst>
            <a:ext uri="{FF2B5EF4-FFF2-40B4-BE49-F238E27FC236}">
              <a16:creationId xmlns:a16="http://schemas.microsoft.com/office/drawing/2014/main" id="{0D001E57-E5C4-4C43-8426-3F1A8230B1C2}"/>
            </a:ext>
          </a:extLst>
        </xdr:cNvPr>
        <xdr:cNvSpPr/>
      </xdr:nvSpPr>
      <xdr:spPr>
        <a:xfrm>
          <a:off x="2571750" y="62746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162741</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2D04C9A4-6903-4760-AAE2-D0C419DE599B}"/>
            </a:ext>
          </a:extLst>
        </xdr:cNvPr>
        <xdr:cNvCxnSpPr/>
      </xdr:nvCxnSpPr>
      <xdr:spPr>
        <a:xfrm>
          <a:off x="2619375" y="6322241"/>
          <a:ext cx="809625"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85816</xdr:rowOff>
    </xdr:from>
    <xdr:to>
      <xdr:col>10</xdr:col>
      <xdr:colOff>165100</xdr:colOff>
      <xdr:row>39</xdr:row>
      <xdr:rowOff>15966</xdr:rowOff>
    </xdr:to>
    <xdr:sp macro="" textlink="">
      <xdr:nvSpPr>
        <xdr:cNvPr id="80" name="楕円 79">
          <a:extLst>
            <a:ext uri="{FF2B5EF4-FFF2-40B4-BE49-F238E27FC236}">
              <a16:creationId xmlns:a16="http://schemas.microsoft.com/office/drawing/2014/main" id="{779746F1-C588-404E-8D00-C6062FE27D94}"/>
            </a:ext>
          </a:extLst>
        </xdr:cNvPr>
        <xdr:cNvSpPr/>
      </xdr:nvSpPr>
      <xdr:spPr>
        <a:xfrm>
          <a:off x="1781175" y="62453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136616</xdr:rowOff>
    </xdr:from>
    <xdr:to>
      <xdr:col>15</xdr:col>
      <xdr:colOff>50800</xdr:colOff>
      <xdr:row>38</xdr:row>
      <xdr:rowOff>162741</xdr:rowOff>
    </xdr:to>
    <xdr:cxnSp macro="">
      <xdr:nvCxnSpPr>
        <xdr:cNvPr id="81" name="直線コネクタ 80">
          <a:extLst>
            <a:ext uri="{FF2B5EF4-FFF2-40B4-BE49-F238E27FC236}">
              <a16:creationId xmlns:a16="http://schemas.microsoft.com/office/drawing/2014/main" id="{79765AC3-FCAF-4316-A5B7-DD8BF24A4F66}"/>
            </a:ext>
          </a:extLst>
        </xdr:cNvPr>
        <xdr:cNvCxnSpPr/>
      </xdr:nvCxnSpPr>
      <xdr:spPr>
        <a:xfrm>
          <a:off x="1828800" y="6302466"/>
          <a:ext cx="7905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54791</xdr:rowOff>
    </xdr:from>
    <xdr:to>
      <xdr:col>6</xdr:col>
      <xdr:colOff>38100</xdr:colOff>
      <xdr:row>38</xdr:row>
      <xdr:rowOff>156391</xdr:rowOff>
    </xdr:to>
    <xdr:sp macro="" textlink="">
      <xdr:nvSpPr>
        <xdr:cNvPr id="82" name="楕円 81">
          <a:extLst>
            <a:ext uri="{FF2B5EF4-FFF2-40B4-BE49-F238E27FC236}">
              <a16:creationId xmlns:a16="http://schemas.microsoft.com/office/drawing/2014/main" id="{4742ECD0-3EC1-4944-9B54-ECCD6F585F48}"/>
            </a:ext>
          </a:extLst>
        </xdr:cNvPr>
        <xdr:cNvSpPr/>
      </xdr:nvSpPr>
      <xdr:spPr>
        <a:xfrm>
          <a:off x="981075" y="62174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105591</xdr:rowOff>
    </xdr:from>
    <xdr:to>
      <xdr:col>10</xdr:col>
      <xdr:colOff>114300</xdr:colOff>
      <xdr:row>38</xdr:row>
      <xdr:rowOff>136616</xdr:rowOff>
    </xdr:to>
    <xdr:cxnSp macro="">
      <xdr:nvCxnSpPr>
        <xdr:cNvPr id="83" name="直線コネクタ 82">
          <a:extLst>
            <a:ext uri="{FF2B5EF4-FFF2-40B4-BE49-F238E27FC236}">
              <a16:creationId xmlns:a16="http://schemas.microsoft.com/office/drawing/2014/main" id="{B1F478F4-AAAF-4CBA-8CAB-8A6BFC97D437}"/>
            </a:ext>
          </a:extLst>
        </xdr:cNvPr>
        <xdr:cNvCxnSpPr/>
      </xdr:nvCxnSpPr>
      <xdr:spPr>
        <a:xfrm>
          <a:off x="1028700" y="6265091"/>
          <a:ext cx="8001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35E23E53-0513-425D-96DA-D756EE002CB7}"/>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7FD91F59-776C-48BF-A9EA-A3A79C222A32}"/>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8F715AB4-5ED6-4EC9-A419-9C61B8F099AE}"/>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DDEF03A9-F51F-44E6-AD65-6C37C94445DA}"/>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79846</xdr:rowOff>
    </xdr:from>
    <xdr:ext cx="405111" cy="259045"/>
    <xdr:sp macro="" textlink="">
      <xdr:nvSpPr>
        <xdr:cNvPr id="88" name="n_1mainValue【道路】&#10;有形固定資産減価償却率">
          <a:extLst>
            <a:ext uri="{FF2B5EF4-FFF2-40B4-BE49-F238E27FC236}">
              <a16:creationId xmlns:a16="http://schemas.microsoft.com/office/drawing/2014/main" id="{D162D7F7-FABB-465D-8438-FDDD7263F718}"/>
            </a:ext>
          </a:extLst>
        </xdr:cNvPr>
        <xdr:cNvSpPr txBox="1"/>
      </xdr:nvSpPr>
      <xdr:spPr>
        <a:xfrm>
          <a:off x="3239144" y="608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58619</xdr:rowOff>
    </xdr:from>
    <xdr:ext cx="405111" cy="259045"/>
    <xdr:sp macro="" textlink="">
      <xdr:nvSpPr>
        <xdr:cNvPr id="89" name="n_2mainValue【道路】&#10;有形固定資産減価償却率">
          <a:extLst>
            <a:ext uri="{FF2B5EF4-FFF2-40B4-BE49-F238E27FC236}">
              <a16:creationId xmlns:a16="http://schemas.microsoft.com/office/drawing/2014/main" id="{6A2719BC-2217-40B9-9B0F-00068776CD61}"/>
            </a:ext>
          </a:extLst>
        </xdr:cNvPr>
        <xdr:cNvSpPr txBox="1"/>
      </xdr:nvSpPr>
      <xdr:spPr>
        <a:xfrm>
          <a:off x="24390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32493</xdr:rowOff>
    </xdr:from>
    <xdr:ext cx="405111" cy="259045"/>
    <xdr:sp macro="" textlink="">
      <xdr:nvSpPr>
        <xdr:cNvPr id="90" name="n_3mainValue【道路】&#10;有形固定資産減価償却率">
          <a:extLst>
            <a:ext uri="{FF2B5EF4-FFF2-40B4-BE49-F238E27FC236}">
              <a16:creationId xmlns:a16="http://schemas.microsoft.com/office/drawing/2014/main" id="{0D910560-F464-4C9C-B1EC-AF27349EE298}"/>
            </a:ext>
          </a:extLst>
        </xdr:cNvPr>
        <xdr:cNvSpPr txBox="1"/>
      </xdr:nvSpPr>
      <xdr:spPr>
        <a:xfrm>
          <a:off x="1648469" y="6030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1469</xdr:rowOff>
    </xdr:from>
    <xdr:ext cx="405111" cy="259045"/>
    <xdr:sp macro="" textlink="">
      <xdr:nvSpPr>
        <xdr:cNvPr id="91" name="n_4mainValue【道路】&#10;有形固定資産減価償却率">
          <a:extLst>
            <a:ext uri="{FF2B5EF4-FFF2-40B4-BE49-F238E27FC236}">
              <a16:creationId xmlns:a16="http://schemas.microsoft.com/office/drawing/2014/main" id="{419FC5B9-4534-449D-91B5-ED0EBA749745}"/>
            </a:ext>
          </a:extLst>
        </xdr:cNvPr>
        <xdr:cNvSpPr txBox="1"/>
      </xdr:nvSpPr>
      <xdr:spPr>
        <a:xfrm>
          <a:off x="848369"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ED8869A-176A-4300-9CA7-0313634C613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CE6B795-693B-4327-9BAB-689A5EDCDA6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E6F1E91-3CD4-46A2-8F55-F3772148D33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436582D-E124-467C-B2B3-03B722AE741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68527D3-A827-41F1-A542-FB765511084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BBF85EE-8A90-407E-A996-B8498785883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70288ED-DDDF-44DA-83DB-AE1F6402C09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19CD519-795D-4EBF-8224-16049F09740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A6FBAFB-F053-498B-A18B-834D0086108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362982B-CCF0-4366-831B-D07CA85A714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4B649BF-08A5-4901-AED4-745B4BA3CDE8}"/>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A859133-EF05-4E85-B3B4-FEA6EEE995B5}"/>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1A57B96-55CD-4EB1-A70C-09BE275492AB}"/>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D174F6C5-3404-4828-84A2-E7EFD03DA52E}"/>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F66FA57-AA85-4873-82D0-823E73A53376}"/>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371969D-EDEE-4FF0-89A0-0DB6734B311B}"/>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E99CD06-A5D8-41FF-AE81-D1CF1F9C6FF4}"/>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9FD44F0B-D5A5-4558-83B9-A3566FA37F5A}"/>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06B21D9-4702-4C49-8B42-F7443459FB9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FE4623FD-C174-494F-A0A7-BAAE977D2823}"/>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2CEC39E2-44B9-417F-802A-2E3E9A82101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E8AB2A87-A738-45F3-BA5B-4EF80413A659}"/>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5A6735CB-A15F-4A05-8F3F-FD72E70DC443}"/>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115E265-63D8-4CE6-8DBE-FC36EFA2B163}"/>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478AAB37-AAA6-45BB-8E37-14F8CCE0CEDC}"/>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DF67C79D-12A0-4BBA-974E-E084E0589E74}"/>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D60E9ACD-C8A4-4FB4-A14A-04FF837DBE0E}"/>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44DE86FF-175B-4330-9FEE-3B68C17A49BF}"/>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D9426D4-A3A4-4FF5-89B9-65B58BF1206F}"/>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862E1C11-6190-4AE6-911A-1B5D7F7E7DE9}"/>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ECC25493-F0D5-4A35-B5E0-05FBEED531B0}"/>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F5B75C41-921C-4202-9234-65C6DF285DDD}"/>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D6C991D-2DF4-438B-B1D8-6A5C7AF0D8F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581EF1-36B7-4CB0-B93B-4A92CC22C0D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F3E280-081C-49B5-97D6-A2F2868502F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C6C854-E2A8-43C4-9F9F-B618B2C4E40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8A28C6-9040-491C-9C50-BD73594343F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43110</xdr:rowOff>
    </xdr:from>
    <xdr:to>
      <xdr:col>55</xdr:col>
      <xdr:colOff>50800</xdr:colOff>
      <xdr:row>37</xdr:row>
      <xdr:rowOff>144710</xdr:rowOff>
    </xdr:to>
    <xdr:sp macro="" textlink="">
      <xdr:nvSpPr>
        <xdr:cNvPr id="129" name="楕円 128">
          <a:extLst>
            <a:ext uri="{FF2B5EF4-FFF2-40B4-BE49-F238E27FC236}">
              <a16:creationId xmlns:a16="http://schemas.microsoft.com/office/drawing/2014/main" id="{F1B004F1-D659-4AB0-9766-C23120F182F7}"/>
            </a:ext>
          </a:extLst>
        </xdr:cNvPr>
        <xdr:cNvSpPr/>
      </xdr:nvSpPr>
      <xdr:spPr>
        <a:xfrm>
          <a:off x="9401175" y="60470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65987</xdr:rowOff>
    </xdr:from>
    <xdr:ext cx="599010" cy="259045"/>
    <xdr:sp macro="" textlink="">
      <xdr:nvSpPr>
        <xdr:cNvPr id="130" name="【道路】&#10;一人当たり延長該当値テキスト">
          <a:extLst>
            <a:ext uri="{FF2B5EF4-FFF2-40B4-BE49-F238E27FC236}">
              <a16:creationId xmlns:a16="http://schemas.microsoft.com/office/drawing/2014/main" id="{57133B34-A4B0-43AB-8A9C-509B5B964A4A}"/>
            </a:ext>
          </a:extLst>
        </xdr:cNvPr>
        <xdr:cNvSpPr txBox="1"/>
      </xdr:nvSpPr>
      <xdr:spPr>
        <a:xfrm>
          <a:off x="9467850" y="590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54137</xdr:rowOff>
    </xdr:from>
    <xdr:to>
      <xdr:col>50</xdr:col>
      <xdr:colOff>165100</xdr:colOff>
      <xdr:row>37</xdr:row>
      <xdr:rowOff>155737</xdr:rowOff>
    </xdr:to>
    <xdr:sp macro="" textlink="">
      <xdr:nvSpPr>
        <xdr:cNvPr id="131" name="楕円 130">
          <a:extLst>
            <a:ext uri="{FF2B5EF4-FFF2-40B4-BE49-F238E27FC236}">
              <a16:creationId xmlns:a16="http://schemas.microsoft.com/office/drawing/2014/main" id="{7C6FE1F5-524C-4286-A098-32F78CE095D9}"/>
            </a:ext>
          </a:extLst>
        </xdr:cNvPr>
        <xdr:cNvSpPr/>
      </xdr:nvSpPr>
      <xdr:spPr>
        <a:xfrm>
          <a:off x="8639175" y="60548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93910</xdr:rowOff>
    </xdr:from>
    <xdr:to>
      <xdr:col>55</xdr:col>
      <xdr:colOff>0</xdr:colOff>
      <xdr:row>37</xdr:row>
      <xdr:rowOff>104937</xdr:rowOff>
    </xdr:to>
    <xdr:cxnSp macro="">
      <xdr:nvCxnSpPr>
        <xdr:cNvPr id="132" name="直線コネクタ 131">
          <a:extLst>
            <a:ext uri="{FF2B5EF4-FFF2-40B4-BE49-F238E27FC236}">
              <a16:creationId xmlns:a16="http://schemas.microsoft.com/office/drawing/2014/main" id="{CFB52852-21E8-4236-B4C8-94BFB7CD78D8}"/>
            </a:ext>
          </a:extLst>
        </xdr:cNvPr>
        <xdr:cNvCxnSpPr/>
      </xdr:nvCxnSpPr>
      <xdr:spPr>
        <a:xfrm flipV="1">
          <a:off x="8686800" y="6094660"/>
          <a:ext cx="742950" cy="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77882</xdr:rowOff>
    </xdr:from>
    <xdr:to>
      <xdr:col>46</xdr:col>
      <xdr:colOff>38100</xdr:colOff>
      <xdr:row>38</xdr:row>
      <xdr:rowOff>8032</xdr:rowOff>
    </xdr:to>
    <xdr:sp macro="" textlink="">
      <xdr:nvSpPr>
        <xdr:cNvPr id="133" name="楕円 132">
          <a:extLst>
            <a:ext uri="{FF2B5EF4-FFF2-40B4-BE49-F238E27FC236}">
              <a16:creationId xmlns:a16="http://schemas.microsoft.com/office/drawing/2014/main" id="{9B1CB7DA-A112-445A-81E7-4BFFD71CD871}"/>
            </a:ext>
          </a:extLst>
        </xdr:cNvPr>
        <xdr:cNvSpPr/>
      </xdr:nvSpPr>
      <xdr:spPr>
        <a:xfrm>
          <a:off x="7839075" y="6078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104937</xdr:rowOff>
    </xdr:from>
    <xdr:to>
      <xdr:col>50</xdr:col>
      <xdr:colOff>114300</xdr:colOff>
      <xdr:row>37</xdr:row>
      <xdr:rowOff>128682</xdr:rowOff>
    </xdr:to>
    <xdr:cxnSp macro="">
      <xdr:nvCxnSpPr>
        <xdr:cNvPr id="134" name="直線コネクタ 133">
          <a:extLst>
            <a:ext uri="{FF2B5EF4-FFF2-40B4-BE49-F238E27FC236}">
              <a16:creationId xmlns:a16="http://schemas.microsoft.com/office/drawing/2014/main" id="{CDCD9FC3-5248-42A7-AE13-39A539882811}"/>
            </a:ext>
          </a:extLst>
        </xdr:cNvPr>
        <xdr:cNvCxnSpPr/>
      </xdr:nvCxnSpPr>
      <xdr:spPr>
        <a:xfrm flipV="1">
          <a:off x="7886700" y="6102512"/>
          <a:ext cx="800100" cy="2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107922</xdr:rowOff>
    </xdr:from>
    <xdr:to>
      <xdr:col>41</xdr:col>
      <xdr:colOff>101600</xdr:colOff>
      <xdr:row>38</xdr:row>
      <xdr:rowOff>38072</xdr:rowOff>
    </xdr:to>
    <xdr:sp macro="" textlink="">
      <xdr:nvSpPr>
        <xdr:cNvPr id="135" name="楕円 134">
          <a:extLst>
            <a:ext uri="{FF2B5EF4-FFF2-40B4-BE49-F238E27FC236}">
              <a16:creationId xmlns:a16="http://schemas.microsoft.com/office/drawing/2014/main" id="{A4A32517-03D4-47D9-B34C-D39E88600F89}"/>
            </a:ext>
          </a:extLst>
        </xdr:cNvPr>
        <xdr:cNvSpPr/>
      </xdr:nvSpPr>
      <xdr:spPr>
        <a:xfrm>
          <a:off x="7029450" y="61054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128682</xdr:rowOff>
    </xdr:from>
    <xdr:to>
      <xdr:col>45</xdr:col>
      <xdr:colOff>177800</xdr:colOff>
      <xdr:row>37</xdr:row>
      <xdr:rowOff>158722</xdr:rowOff>
    </xdr:to>
    <xdr:cxnSp macro="">
      <xdr:nvCxnSpPr>
        <xdr:cNvPr id="136" name="直線コネクタ 135">
          <a:extLst>
            <a:ext uri="{FF2B5EF4-FFF2-40B4-BE49-F238E27FC236}">
              <a16:creationId xmlns:a16="http://schemas.microsoft.com/office/drawing/2014/main" id="{016A5D83-C567-48D2-B3BE-69DAA6540828}"/>
            </a:ext>
          </a:extLst>
        </xdr:cNvPr>
        <xdr:cNvCxnSpPr/>
      </xdr:nvCxnSpPr>
      <xdr:spPr>
        <a:xfrm flipV="1">
          <a:off x="7077075" y="6126257"/>
          <a:ext cx="809625" cy="3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122923</xdr:rowOff>
    </xdr:from>
    <xdr:to>
      <xdr:col>36</xdr:col>
      <xdr:colOff>165100</xdr:colOff>
      <xdr:row>38</xdr:row>
      <xdr:rowOff>53073</xdr:rowOff>
    </xdr:to>
    <xdr:sp macro="" textlink="">
      <xdr:nvSpPr>
        <xdr:cNvPr id="137" name="楕円 136">
          <a:extLst>
            <a:ext uri="{FF2B5EF4-FFF2-40B4-BE49-F238E27FC236}">
              <a16:creationId xmlns:a16="http://schemas.microsoft.com/office/drawing/2014/main" id="{B9BFE195-A7DE-4906-99BC-CDDC53D41077}"/>
            </a:ext>
          </a:extLst>
        </xdr:cNvPr>
        <xdr:cNvSpPr/>
      </xdr:nvSpPr>
      <xdr:spPr>
        <a:xfrm>
          <a:off x="6238875" y="61268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158722</xdr:rowOff>
    </xdr:from>
    <xdr:to>
      <xdr:col>41</xdr:col>
      <xdr:colOff>50800</xdr:colOff>
      <xdr:row>38</xdr:row>
      <xdr:rowOff>2273</xdr:rowOff>
    </xdr:to>
    <xdr:cxnSp macro="">
      <xdr:nvCxnSpPr>
        <xdr:cNvPr id="138" name="直線コネクタ 137">
          <a:extLst>
            <a:ext uri="{FF2B5EF4-FFF2-40B4-BE49-F238E27FC236}">
              <a16:creationId xmlns:a16="http://schemas.microsoft.com/office/drawing/2014/main" id="{C8CF2FA6-092A-465B-B431-221701B15D0F}"/>
            </a:ext>
          </a:extLst>
        </xdr:cNvPr>
        <xdr:cNvCxnSpPr/>
      </xdr:nvCxnSpPr>
      <xdr:spPr>
        <a:xfrm flipV="1">
          <a:off x="6286500" y="6162647"/>
          <a:ext cx="790575" cy="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E8AC35DA-6257-4B83-A5CE-5B9A0D8C9904}"/>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718E1B16-0E3E-4D4A-9BAF-A260078941C9}"/>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50D596AE-DB75-4898-A1CB-BE26746B39F7}"/>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97E46645-C9EF-42C3-ADA1-96035BA8733D}"/>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814</xdr:rowOff>
    </xdr:from>
    <xdr:ext cx="599010" cy="259045"/>
    <xdr:sp macro="" textlink="">
      <xdr:nvSpPr>
        <xdr:cNvPr id="143" name="n_1mainValue【道路】&#10;一人当たり延長">
          <a:extLst>
            <a:ext uri="{FF2B5EF4-FFF2-40B4-BE49-F238E27FC236}">
              <a16:creationId xmlns:a16="http://schemas.microsoft.com/office/drawing/2014/main" id="{031106E7-FE47-4C25-B1E3-1299BA86C740}"/>
            </a:ext>
          </a:extLst>
        </xdr:cNvPr>
        <xdr:cNvSpPr txBox="1"/>
      </xdr:nvSpPr>
      <xdr:spPr>
        <a:xfrm>
          <a:off x="8399994" y="583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36</xdr:row>
      <xdr:rowOff>24559</xdr:rowOff>
    </xdr:from>
    <xdr:ext cx="599010" cy="259045"/>
    <xdr:sp macro="" textlink="">
      <xdr:nvSpPr>
        <xdr:cNvPr id="144" name="n_2mainValue【道路】&#10;一人当たり延長">
          <a:extLst>
            <a:ext uri="{FF2B5EF4-FFF2-40B4-BE49-F238E27FC236}">
              <a16:creationId xmlns:a16="http://schemas.microsoft.com/office/drawing/2014/main" id="{47DD61F3-FC5B-4D22-A710-40A7B1682E67}"/>
            </a:ext>
          </a:extLst>
        </xdr:cNvPr>
        <xdr:cNvSpPr txBox="1"/>
      </xdr:nvSpPr>
      <xdr:spPr>
        <a:xfrm>
          <a:off x="7609419" y="586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36</xdr:row>
      <xdr:rowOff>54599</xdr:rowOff>
    </xdr:from>
    <xdr:ext cx="599010" cy="259045"/>
    <xdr:sp macro="" textlink="">
      <xdr:nvSpPr>
        <xdr:cNvPr id="145" name="n_3mainValue【道路】&#10;一人当たり延長">
          <a:extLst>
            <a:ext uri="{FF2B5EF4-FFF2-40B4-BE49-F238E27FC236}">
              <a16:creationId xmlns:a16="http://schemas.microsoft.com/office/drawing/2014/main" id="{0DB500A9-E353-43A4-812A-19B2A3B3D9C6}"/>
            </a:ext>
          </a:extLst>
        </xdr:cNvPr>
        <xdr:cNvSpPr txBox="1"/>
      </xdr:nvSpPr>
      <xdr:spPr>
        <a:xfrm>
          <a:off x="6818844" y="589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36</xdr:row>
      <xdr:rowOff>69600</xdr:rowOff>
    </xdr:from>
    <xdr:ext cx="599010" cy="259045"/>
    <xdr:sp macro="" textlink="">
      <xdr:nvSpPr>
        <xdr:cNvPr id="146" name="n_4mainValue【道路】&#10;一人当たり延長">
          <a:extLst>
            <a:ext uri="{FF2B5EF4-FFF2-40B4-BE49-F238E27FC236}">
              <a16:creationId xmlns:a16="http://schemas.microsoft.com/office/drawing/2014/main" id="{CC204B56-6699-42BB-95A0-03C9CC337A2C}"/>
            </a:ext>
          </a:extLst>
        </xdr:cNvPr>
        <xdr:cNvSpPr txBox="1"/>
      </xdr:nvSpPr>
      <xdr:spPr>
        <a:xfrm>
          <a:off x="6009219" y="5905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6F2C62F-2B2F-42E9-9E6B-45661CCD3E6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B07C8D9-28A9-4BFF-BE6F-7245ADDDA8D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6E82A58-D063-4C20-8AC6-72BA9D96EF8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266829B-972F-4AEE-8DC2-E13E74B8BA8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A31FDEA-1F7C-47FA-9B07-A08E099790B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EFA23F5-9D3E-47A7-885A-448F182036C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A8BEDC5-BA39-4767-891E-5BEB74D28F4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BDEE1D2-7FEB-4F15-A39B-E99D05CD66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04AB4DF-48B6-492E-B51C-490D23D0F73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D551C33-9919-4F82-98BE-BD8BE6A1FAA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672DF86-685A-446E-B04F-3B52E16C396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85EAF0FE-2D64-4D6B-A796-E2CC50ECCAD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A9C3E7B-2B1D-4248-A473-7674FEB73D4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2AC03DE0-D13D-4994-B801-A257E1B2744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AC26405-FA7C-44A5-88D8-FF7024EE14E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872A6678-CB5C-4DCB-9274-225213FFDE7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D9410FF-97A2-4B06-BF30-7E2D3ABA20A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ECFA039A-029F-4B10-9059-250FA72C09A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4180E565-8141-41D4-B29D-82145565C5F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34A48E0A-3476-4F05-85CE-109181BFB07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C1E3F188-BCC5-46E8-A027-ABF729ECFE9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6645F8B-C84C-40AD-AECA-9D6DB932284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D884A8A-84B7-4F71-AA73-F11A5A69761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5B3088D-D408-4858-A4AD-D19255BBC3F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525772F-A328-49E0-85E3-C2EB4B4A04C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38166550-9C58-403C-867B-A545B5043CE9}"/>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9FB9C2B-597B-42AB-9BED-009C494B542C}"/>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FC82666E-2472-42C3-A43E-C5BA2AE28600}"/>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F7829FA4-2A3E-47D3-9BED-7F13889C78ED}"/>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AD899504-CDC1-4FFA-97F6-C27E45D9831A}"/>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52DB9A7-E82F-4DD5-B07D-AB87E90F82D6}"/>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CD8C5B4F-2671-4BAB-8CCE-FC703F997A80}"/>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6FB40AA5-4688-4FB2-A743-ED1A45158FBB}"/>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4B7D73F3-7DE2-4FE2-AAB2-25C12B8E8B35}"/>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60156821-6DF9-4FE0-A937-28F467E6783A}"/>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B2DD763A-2C8D-43A3-8180-C10426736408}"/>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355788-6CCD-4481-955E-360CF10C586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E31C815-D2B7-43C2-B7E5-40FB7AF54BB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0C9A91-B0BD-442D-ACDF-5AA04A27D1A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52EE145-F1F5-475D-8F34-225AF7C4072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4663670-E520-4007-87F3-97DAC807B42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70031</xdr:rowOff>
    </xdr:from>
    <xdr:to>
      <xdr:col>24</xdr:col>
      <xdr:colOff>114300</xdr:colOff>
      <xdr:row>61</xdr:row>
      <xdr:rowOff>181</xdr:rowOff>
    </xdr:to>
    <xdr:sp macro="" textlink="">
      <xdr:nvSpPr>
        <xdr:cNvPr id="188" name="楕円 187">
          <a:extLst>
            <a:ext uri="{FF2B5EF4-FFF2-40B4-BE49-F238E27FC236}">
              <a16:creationId xmlns:a16="http://schemas.microsoft.com/office/drawing/2014/main" id="{BBEB97C2-2527-4183-ABFF-8CA1D14BC97F}"/>
            </a:ext>
          </a:extLst>
        </xdr:cNvPr>
        <xdr:cNvSpPr/>
      </xdr:nvSpPr>
      <xdr:spPr>
        <a:xfrm>
          <a:off x="4124325" y="9791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92908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F670950-7235-4D16-BF27-C4601B6308FB}"/>
            </a:ext>
          </a:extLst>
        </xdr:cNvPr>
        <xdr:cNvSpPr txBox="1"/>
      </xdr:nvSpPr>
      <xdr:spPr>
        <a:xfrm>
          <a:off x="4219575" y="965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47172</xdr:rowOff>
    </xdr:from>
    <xdr:to>
      <xdr:col>20</xdr:col>
      <xdr:colOff>38100</xdr:colOff>
      <xdr:row>60</xdr:row>
      <xdr:rowOff>148772</xdr:rowOff>
    </xdr:to>
    <xdr:sp macro="" textlink="">
      <xdr:nvSpPr>
        <xdr:cNvPr id="190" name="楕円 189">
          <a:extLst>
            <a:ext uri="{FF2B5EF4-FFF2-40B4-BE49-F238E27FC236}">
              <a16:creationId xmlns:a16="http://schemas.microsoft.com/office/drawing/2014/main" id="{FD7F9976-7E98-438E-9CA7-CCAC2E6CDBF4}"/>
            </a:ext>
          </a:extLst>
        </xdr:cNvPr>
        <xdr:cNvSpPr/>
      </xdr:nvSpPr>
      <xdr:spPr>
        <a:xfrm>
          <a:off x="3381375" y="97753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97972</xdr:rowOff>
    </xdr:from>
    <xdr:to>
      <xdr:col>24</xdr:col>
      <xdr:colOff>63500</xdr:colOff>
      <xdr:row>60</xdr:row>
      <xdr:rowOff>120831</xdr:rowOff>
    </xdr:to>
    <xdr:cxnSp macro="">
      <xdr:nvCxnSpPr>
        <xdr:cNvPr id="191" name="直線コネクタ 190">
          <a:extLst>
            <a:ext uri="{FF2B5EF4-FFF2-40B4-BE49-F238E27FC236}">
              <a16:creationId xmlns:a16="http://schemas.microsoft.com/office/drawing/2014/main" id="{2DA0ED69-DC42-4072-AE37-0F416796CE62}"/>
            </a:ext>
          </a:extLst>
        </xdr:cNvPr>
        <xdr:cNvCxnSpPr/>
      </xdr:nvCxnSpPr>
      <xdr:spPr>
        <a:xfrm>
          <a:off x="3429000" y="9822997"/>
          <a:ext cx="7524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29210</xdr:rowOff>
    </xdr:from>
    <xdr:to>
      <xdr:col>15</xdr:col>
      <xdr:colOff>101600</xdr:colOff>
      <xdr:row>60</xdr:row>
      <xdr:rowOff>130810</xdr:rowOff>
    </xdr:to>
    <xdr:sp macro="" textlink="">
      <xdr:nvSpPr>
        <xdr:cNvPr id="192" name="楕円 191">
          <a:extLst>
            <a:ext uri="{FF2B5EF4-FFF2-40B4-BE49-F238E27FC236}">
              <a16:creationId xmlns:a16="http://schemas.microsoft.com/office/drawing/2014/main" id="{603110C9-2FDF-419A-9A56-E04A04F9A57A}"/>
            </a:ext>
          </a:extLst>
        </xdr:cNvPr>
        <xdr:cNvSpPr/>
      </xdr:nvSpPr>
      <xdr:spPr>
        <a:xfrm>
          <a:off x="2571750"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97972</xdr:rowOff>
    </xdr:to>
    <xdr:cxnSp macro="">
      <xdr:nvCxnSpPr>
        <xdr:cNvPr id="193" name="直線コネクタ 192">
          <a:extLst>
            <a:ext uri="{FF2B5EF4-FFF2-40B4-BE49-F238E27FC236}">
              <a16:creationId xmlns:a16="http://schemas.microsoft.com/office/drawing/2014/main" id="{5E88608D-42F9-417D-A4CC-6EDADF842279}"/>
            </a:ext>
          </a:extLst>
        </xdr:cNvPr>
        <xdr:cNvCxnSpPr/>
      </xdr:nvCxnSpPr>
      <xdr:spPr>
        <a:xfrm>
          <a:off x="2619375" y="9808210"/>
          <a:ext cx="809625" cy="1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9616</xdr:rowOff>
    </xdr:from>
    <xdr:to>
      <xdr:col>10</xdr:col>
      <xdr:colOff>165100</xdr:colOff>
      <xdr:row>60</xdr:row>
      <xdr:rowOff>111216</xdr:rowOff>
    </xdr:to>
    <xdr:sp macro="" textlink="">
      <xdr:nvSpPr>
        <xdr:cNvPr id="194" name="楕円 193">
          <a:extLst>
            <a:ext uri="{FF2B5EF4-FFF2-40B4-BE49-F238E27FC236}">
              <a16:creationId xmlns:a16="http://schemas.microsoft.com/office/drawing/2014/main" id="{47A79230-CCD0-4574-AFA7-EA131E759B87}"/>
            </a:ext>
          </a:extLst>
        </xdr:cNvPr>
        <xdr:cNvSpPr/>
      </xdr:nvSpPr>
      <xdr:spPr>
        <a:xfrm>
          <a:off x="1781175" y="97314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60416</xdr:rowOff>
    </xdr:from>
    <xdr:to>
      <xdr:col>15</xdr:col>
      <xdr:colOff>50800</xdr:colOff>
      <xdr:row>60</xdr:row>
      <xdr:rowOff>80010</xdr:rowOff>
    </xdr:to>
    <xdr:cxnSp macro="">
      <xdr:nvCxnSpPr>
        <xdr:cNvPr id="195" name="直線コネクタ 194">
          <a:extLst>
            <a:ext uri="{FF2B5EF4-FFF2-40B4-BE49-F238E27FC236}">
              <a16:creationId xmlns:a16="http://schemas.microsoft.com/office/drawing/2014/main" id="{9896DC11-4045-4BF9-B990-941A16B198C1}"/>
            </a:ext>
          </a:extLst>
        </xdr:cNvPr>
        <xdr:cNvCxnSpPr/>
      </xdr:nvCxnSpPr>
      <xdr:spPr>
        <a:xfrm>
          <a:off x="1828800" y="978861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159838</xdr:rowOff>
    </xdr:from>
    <xdr:to>
      <xdr:col>6</xdr:col>
      <xdr:colOff>38100</xdr:colOff>
      <xdr:row>60</xdr:row>
      <xdr:rowOff>89988</xdr:rowOff>
    </xdr:to>
    <xdr:sp macro="" textlink="">
      <xdr:nvSpPr>
        <xdr:cNvPr id="196" name="楕円 195">
          <a:extLst>
            <a:ext uri="{FF2B5EF4-FFF2-40B4-BE49-F238E27FC236}">
              <a16:creationId xmlns:a16="http://schemas.microsoft.com/office/drawing/2014/main" id="{8CCE03B5-04CE-4FEB-BFED-395DB7316BDF}"/>
            </a:ext>
          </a:extLst>
        </xdr:cNvPr>
        <xdr:cNvSpPr/>
      </xdr:nvSpPr>
      <xdr:spPr>
        <a:xfrm>
          <a:off x="981075" y="97261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39188</xdr:rowOff>
    </xdr:from>
    <xdr:to>
      <xdr:col>10</xdr:col>
      <xdr:colOff>114300</xdr:colOff>
      <xdr:row>60</xdr:row>
      <xdr:rowOff>60416</xdr:rowOff>
    </xdr:to>
    <xdr:cxnSp macro="">
      <xdr:nvCxnSpPr>
        <xdr:cNvPr id="197" name="直線コネクタ 196">
          <a:extLst>
            <a:ext uri="{FF2B5EF4-FFF2-40B4-BE49-F238E27FC236}">
              <a16:creationId xmlns:a16="http://schemas.microsoft.com/office/drawing/2014/main" id="{9EA800E1-BCC9-4C58-808B-36F770F8E087}"/>
            </a:ext>
          </a:extLst>
        </xdr:cNvPr>
        <xdr:cNvCxnSpPr/>
      </xdr:nvCxnSpPr>
      <xdr:spPr>
        <a:xfrm>
          <a:off x="1028700" y="9764213"/>
          <a:ext cx="8001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9192199-6392-4FC3-B8B0-BFC28E7D3DD1}"/>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A76AB52-5A22-4325-9168-2CD82E226D6C}"/>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1FF4D41-BCBE-4BF6-BC27-F0D7CC7D735C}"/>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552A86C-7768-406B-9D96-2688A3AF1733}"/>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165299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F2DD94F-F4B7-4A87-AC93-BDE289923DC9}"/>
            </a:ext>
          </a:extLst>
        </xdr:cNvPr>
        <xdr:cNvSpPr txBox="1"/>
      </xdr:nvSpPr>
      <xdr:spPr>
        <a:xfrm>
          <a:off x="3239144" y="956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9A26535-B604-465F-A6BB-90E86C122A4C}"/>
            </a:ext>
          </a:extLst>
        </xdr:cNvPr>
        <xdr:cNvSpPr txBox="1"/>
      </xdr:nvSpPr>
      <xdr:spPr>
        <a:xfrm>
          <a:off x="243904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127743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204F345-AC4F-460D-961C-4C438FA2BF2E}"/>
            </a:ext>
          </a:extLst>
        </xdr:cNvPr>
        <xdr:cNvSpPr txBox="1"/>
      </xdr:nvSpPr>
      <xdr:spPr>
        <a:xfrm>
          <a:off x="1648469" y="9525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106515</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059B549-0AB4-4DFA-8CE5-8918ACDC6FDA}"/>
            </a:ext>
          </a:extLst>
        </xdr:cNvPr>
        <xdr:cNvSpPr txBox="1"/>
      </xdr:nvSpPr>
      <xdr:spPr>
        <a:xfrm>
          <a:off x="8483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1F8083E-39A1-408E-9D26-9EA70FFE47B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02C7E64-466A-404C-B189-5F1433600C2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5BC7BE5-3AD5-4B58-BA18-62AA81BE336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D41265A-C491-481A-9DC9-BABCC9E64CE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EFC3A8F-CCA6-4B9F-A972-516B7A5AF67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5D737CB-5893-412B-A57E-9124A56BE13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2981DE3-D2C1-4345-ABBA-E5D87833E0F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7E284C8-A0A7-4831-B9A1-F4F568A0111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D7D1AF1-5B00-4775-A37F-6BB86F5BCD9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CDC3CBB-D329-4E0E-94D9-260815BA06F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3E6C28F5-AF1A-49A9-81AA-CF2B4F142CA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B2D6C5E-8AF5-445F-8ABD-84EFAB00F79A}"/>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D830AB7-99A1-427A-A40F-199478E2050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2037BE30-2B8B-49E2-AEBF-9F9752E1762B}"/>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AD5D3DAD-8BC3-4238-9E0E-3BEC2E06525F}"/>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72C69366-6325-4CCA-AE8F-AA47F5440012}"/>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CEC382C-84C1-480B-B8BD-6369462E175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715FCC9-7E70-4AF8-BE01-C0EE0126413C}"/>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0E98AEA-B58C-4310-B2D3-1BAD451E7B3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6B02B83A-DC5D-4024-842B-343BCE7ACE09}"/>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52AE0B3-9CAD-4450-9656-07D25A3011F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201106A4-C778-4986-B62F-90543BF7619C}"/>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D9D9571-8C33-4F3F-AF23-6A9D14729B0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36B1B4C-BB22-4475-B6BC-96D0428BFCF7}"/>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D0A9C1F-A1FE-45BD-8F12-6DC4CE079A9C}"/>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ED6140B8-1970-477F-8BCD-F00122139FBE}"/>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D7870C3F-59DA-4CF5-9FCA-84804D9EDEB5}"/>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A88FC65C-AB3B-472E-A2C8-50AE2157E187}"/>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78A32EBF-EF0E-4883-A868-3E30CAFE0527}"/>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37C0B9DB-73C9-4AF7-B8BE-8C06D1DB5E78}"/>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B93854C5-1784-4A1D-88C3-1500FC1A5C47}"/>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485190B8-9E1B-45B5-8E11-BFFD5EA84039}"/>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687EAB0D-067C-4453-AE3F-A4203E42364D}"/>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393F61CA-9AD5-477F-98C8-E2A3DB1CE818}"/>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6863497-319E-4D10-BCDA-88B2E1189DF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32610C-EC41-43BD-900C-A9488788D07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36738C4-5EED-4474-97AC-E93C53A11DB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C4E0763-2D2C-4E9D-B48F-FFBF9E7C813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FA550C-A5BE-4E0F-A9EC-659F9F53748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131359</xdr:rowOff>
    </xdr:from>
    <xdr:to>
      <xdr:col>55</xdr:col>
      <xdr:colOff>50800</xdr:colOff>
      <xdr:row>57</xdr:row>
      <xdr:rowOff>61509</xdr:rowOff>
    </xdr:to>
    <xdr:sp macro="" textlink="">
      <xdr:nvSpPr>
        <xdr:cNvPr id="245" name="楕円 244">
          <a:extLst>
            <a:ext uri="{FF2B5EF4-FFF2-40B4-BE49-F238E27FC236}">
              <a16:creationId xmlns:a16="http://schemas.microsoft.com/office/drawing/2014/main" id="{600086A6-810C-4C00-80F8-5B530274ACB1}"/>
            </a:ext>
          </a:extLst>
        </xdr:cNvPr>
        <xdr:cNvSpPr/>
      </xdr:nvSpPr>
      <xdr:spPr>
        <a:xfrm>
          <a:off x="9401175" y="920868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84386</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33116221-BE8E-42C1-9585-D0CD2FF660A7}"/>
            </a:ext>
          </a:extLst>
        </xdr:cNvPr>
        <xdr:cNvSpPr txBox="1"/>
      </xdr:nvSpPr>
      <xdr:spPr>
        <a:xfrm>
          <a:off x="9467850" y="9164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149620</xdr:rowOff>
    </xdr:from>
    <xdr:to>
      <xdr:col>50</xdr:col>
      <xdr:colOff>165100</xdr:colOff>
      <xdr:row>57</xdr:row>
      <xdr:rowOff>79770</xdr:rowOff>
    </xdr:to>
    <xdr:sp macro="" textlink="">
      <xdr:nvSpPr>
        <xdr:cNvPr id="247" name="楕円 246">
          <a:extLst>
            <a:ext uri="{FF2B5EF4-FFF2-40B4-BE49-F238E27FC236}">
              <a16:creationId xmlns:a16="http://schemas.microsoft.com/office/drawing/2014/main" id="{48D0515F-BCC8-415F-8220-94D3A15CD175}"/>
            </a:ext>
          </a:extLst>
        </xdr:cNvPr>
        <xdr:cNvSpPr/>
      </xdr:nvSpPr>
      <xdr:spPr>
        <a:xfrm>
          <a:off x="8639175" y="9226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10709</xdr:rowOff>
    </xdr:from>
    <xdr:to>
      <xdr:col>55</xdr:col>
      <xdr:colOff>0</xdr:colOff>
      <xdr:row>57</xdr:row>
      <xdr:rowOff>28970</xdr:rowOff>
    </xdr:to>
    <xdr:cxnSp macro="">
      <xdr:nvCxnSpPr>
        <xdr:cNvPr id="248" name="直線コネクタ 247">
          <a:extLst>
            <a:ext uri="{FF2B5EF4-FFF2-40B4-BE49-F238E27FC236}">
              <a16:creationId xmlns:a16="http://schemas.microsoft.com/office/drawing/2014/main" id="{BD8B0449-FBFE-466B-AA48-D49F69E0193B}"/>
            </a:ext>
          </a:extLst>
        </xdr:cNvPr>
        <xdr:cNvCxnSpPr/>
      </xdr:nvCxnSpPr>
      <xdr:spPr>
        <a:xfrm flipV="1">
          <a:off x="8686800" y="9246784"/>
          <a:ext cx="742950" cy="1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25684</xdr:rowOff>
    </xdr:from>
    <xdr:to>
      <xdr:col>46</xdr:col>
      <xdr:colOff>38100</xdr:colOff>
      <xdr:row>57</xdr:row>
      <xdr:rowOff>127284</xdr:rowOff>
    </xdr:to>
    <xdr:sp macro="" textlink="">
      <xdr:nvSpPr>
        <xdr:cNvPr id="249" name="楕円 248">
          <a:extLst>
            <a:ext uri="{FF2B5EF4-FFF2-40B4-BE49-F238E27FC236}">
              <a16:creationId xmlns:a16="http://schemas.microsoft.com/office/drawing/2014/main" id="{98B7C336-3532-4720-BE2D-020B0E725BCF}"/>
            </a:ext>
          </a:extLst>
        </xdr:cNvPr>
        <xdr:cNvSpPr/>
      </xdr:nvSpPr>
      <xdr:spPr>
        <a:xfrm>
          <a:off x="7839075" y="92681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28970</xdr:rowOff>
    </xdr:from>
    <xdr:to>
      <xdr:col>50</xdr:col>
      <xdr:colOff>114300</xdr:colOff>
      <xdr:row>57</xdr:row>
      <xdr:rowOff>76484</xdr:rowOff>
    </xdr:to>
    <xdr:cxnSp macro="">
      <xdr:nvCxnSpPr>
        <xdr:cNvPr id="250" name="直線コネクタ 249">
          <a:extLst>
            <a:ext uri="{FF2B5EF4-FFF2-40B4-BE49-F238E27FC236}">
              <a16:creationId xmlns:a16="http://schemas.microsoft.com/office/drawing/2014/main" id="{3ED0FDB9-1047-4680-99A1-273D60AB14E5}"/>
            </a:ext>
          </a:extLst>
        </xdr:cNvPr>
        <xdr:cNvCxnSpPr/>
      </xdr:nvCxnSpPr>
      <xdr:spPr>
        <a:xfrm flipV="1">
          <a:off x="7886700" y="9265045"/>
          <a:ext cx="800100" cy="5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80151</xdr:rowOff>
    </xdr:from>
    <xdr:to>
      <xdr:col>41</xdr:col>
      <xdr:colOff>101600</xdr:colOff>
      <xdr:row>58</xdr:row>
      <xdr:rowOff>10301</xdr:rowOff>
    </xdr:to>
    <xdr:sp macro="" textlink="">
      <xdr:nvSpPr>
        <xdr:cNvPr id="251" name="楕円 250">
          <a:extLst>
            <a:ext uri="{FF2B5EF4-FFF2-40B4-BE49-F238E27FC236}">
              <a16:creationId xmlns:a16="http://schemas.microsoft.com/office/drawing/2014/main" id="{B9AC08DA-A38F-4F90-95B4-3BB554161B77}"/>
            </a:ext>
          </a:extLst>
        </xdr:cNvPr>
        <xdr:cNvSpPr/>
      </xdr:nvSpPr>
      <xdr:spPr>
        <a:xfrm>
          <a:off x="7029450" y="932257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76484</xdr:rowOff>
    </xdr:from>
    <xdr:to>
      <xdr:col>45</xdr:col>
      <xdr:colOff>177800</xdr:colOff>
      <xdr:row>57</xdr:row>
      <xdr:rowOff>130951</xdr:rowOff>
    </xdr:to>
    <xdr:cxnSp macro="">
      <xdr:nvCxnSpPr>
        <xdr:cNvPr id="252" name="直線コネクタ 251">
          <a:extLst>
            <a:ext uri="{FF2B5EF4-FFF2-40B4-BE49-F238E27FC236}">
              <a16:creationId xmlns:a16="http://schemas.microsoft.com/office/drawing/2014/main" id="{CBF4873B-F47A-4D31-9D59-965BC92632DB}"/>
            </a:ext>
          </a:extLst>
        </xdr:cNvPr>
        <xdr:cNvCxnSpPr/>
      </xdr:nvCxnSpPr>
      <xdr:spPr>
        <a:xfrm flipV="1">
          <a:off x="7077075" y="9315734"/>
          <a:ext cx="809625" cy="5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102457</xdr:rowOff>
    </xdr:from>
    <xdr:to>
      <xdr:col>36</xdr:col>
      <xdr:colOff>165100</xdr:colOff>
      <xdr:row>58</xdr:row>
      <xdr:rowOff>32607</xdr:rowOff>
    </xdr:to>
    <xdr:sp macro="" textlink="">
      <xdr:nvSpPr>
        <xdr:cNvPr id="253" name="楕円 252">
          <a:extLst>
            <a:ext uri="{FF2B5EF4-FFF2-40B4-BE49-F238E27FC236}">
              <a16:creationId xmlns:a16="http://schemas.microsoft.com/office/drawing/2014/main" id="{AC1F65A2-BB2F-4020-AF86-F23F7ED81354}"/>
            </a:ext>
          </a:extLst>
        </xdr:cNvPr>
        <xdr:cNvSpPr/>
      </xdr:nvSpPr>
      <xdr:spPr>
        <a:xfrm>
          <a:off x="6238875" y="93448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130951</xdr:rowOff>
    </xdr:from>
    <xdr:to>
      <xdr:col>41</xdr:col>
      <xdr:colOff>50800</xdr:colOff>
      <xdr:row>57</xdr:row>
      <xdr:rowOff>153257</xdr:rowOff>
    </xdr:to>
    <xdr:cxnSp macro="">
      <xdr:nvCxnSpPr>
        <xdr:cNvPr id="254" name="直線コネクタ 253">
          <a:extLst>
            <a:ext uri="{FF2B5EF4-FFF2-40B4-BE49-F238E27FC236}">
              <a16:creationId xmlns:a16="http://schemas.microsoft.com/office/drawing/2014/main" id="{C98B0255-9730-4F7A-A7A0-5BC1BCC2D741}"/>
            </a:ext>
          </a:extLst>
        </xdr:cNvPr>
        <xdr:cNvCxnSpPr/>
      </xdr:nvCxnSpPr>
      <xdr:spPr>
        <a:xfrm flipV="1">
          <a:off x="6286500" y="9370201"/>
          <a:ext cx="790575" cy="2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E6A9F26-54B2-4A5F-9B5B-1CF52C634461}"/>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B104FCEF-9CA4-4F83-ABD1-E3DCD22AB318}"/>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E6CA6742-5B1A-4E9B-BEBA-ED649031CDFA}"/>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00578B1-C9E6-4ACF-9754-17238A94DD0D}"/>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96297</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DEABBF38-3EF6-4DD5-963F-7D593C5715B8}"/>
            </a:ext>
          </a:extLst>
        </xdr:cNvPr>
        <xdr:cNvSpPr txBox="1"/>
      </xdr:nvSpPr>
      <xdr:spPr>
        <a:xfrm>
          <a:off x="8370280" y="90116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143811</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B296B019-694A-4245-A70A-19EEA74082BE}"/>
            </a:ext>
          </a:extLst>
        </xdr:cNvPr>
        <xdr:cNvSpPr txBox="1"/>
      </xdr:nvSpPr>
      <xdr:spPr>
        <a:xfrm>
          <a:off x="7570180" y="9056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56</xdr:row>
      <xdr:rowOff>26828</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B8EFCA68-55D5-45B9-9EB4-3153005EF7B6}"/>
            </a:ext>
          </a:extLst>
        </xdr:cNvPr>
        <xdr:cNvSpPr txBox="1"/>
      </xdr:nvSpPr>
      <xdr:spPr>
        <a:xfrm>
          <a:off x="6770080" y="91073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56</xdr:row>
      <xdr:rowOff>49134</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EC80DDA-FAD6-44B6-8C9F-EA312B2D5F8B}"/>
            </a:ext>
          </a:extLst>
        </xdr:cNvPr>
        <xdr:cNvSpPr txBox="1"/>
      </xdr:nvSpPr>
      <xdr:spPr>
        <a:xfrm>
          <a:off x="5979505" y="91232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198AD7F-0D3D-49F1-AE3E-B65696E0FD6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7002F5C-4E04-471A-B3BD-33E66E6BC94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421680D-25F5-457E-A3DC-25941D0F1D2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F4437E5-CE96-4D5D-9F93-3B3C36C20F8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53BB8C8-C902-4712-996F-E106ECC4275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4F968A9-B958-475C-86E5-36B36D0F292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B272C30-0674-4AE2-BA8E-57F59EFF37E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37EB83D-2930-4A6C-B925-3CD55F053F0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7B8C1BD3-892D-442D-887C-D8ADA51B02E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E5774C3-A6DF-4116-90FA-0D269FFDF2E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F5A25B0-0C41-4398-9EE5-76982C63AD7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279B774-09F2-4748-8FC9-C533230EFFB3}"/>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4E7C7D6F-BF8C-467A-ABF1-8ECB6E4A0F04}"/>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C0F4269-67AA-48D5-88B1-A76A36934B6E}"/>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3BEFD24-22E9-4FF6-BB98-4E6694A4CE6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999E79D9-BE6C-4A54-8261-EDC67958508F}"/>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AF8786B2-3AEF-4AE7-94F7-B070FAE061C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55222CC-DA79-41B9-9426-36CC4F8E6A4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06466E4-DF69-4BBA-A436-1FD835C8101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6F6857D-3CF1-4986-B483-F039E6E5663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C7F7119-75CF-48E1-B877-8541F7056CF8}"/>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F46F0B2-6AF4-4E24-AB0B-D7A091F4AC0C}"/>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D1A02A-4C5F-49D5-8528-8ACB92BC63BC}"/>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F35B3A2-4AEC-4410-BEEC-BD617B56C1D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68E9DDC-8566-4A5E-8469-A5180C7AC1B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4A0305F-E35B-44BE-84F4-808BE356DC51}"/>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73FFD3F-ABF2-4F80-A8D1-5785AF89D456}"/>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895F650D-F10B-4419-BE28-D38D1557FC15}"/>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CD2A953A-8451-48B9-98EA-0F9C080FD5FC}"/>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61C99D95-BF4A-46DA-B1EA-F9A1AE65759A}"/>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639E448-A63D-486F-B041-A1A010FA2DE5}"/>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35094E15-14B0-46BB-91FE-C39ABCA3ACC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5F357D8-E2FD-490D-BF24-59DD0027C2D5}"/>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890938E-5386-4771-83DB-190E29690730}"/>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548FEA46-A679-404E-A5E9-8AB1B0C614DD}"/>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917F4391-42B2-42FB-BCBF-4F51B44EDF3C}"/>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916280C-8390-432F-9D7E-3E694F326EE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A37EFF-A7F6-48DD-8F70-DCC8E74A13A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3857C25-5B50-4E27-A3FD-F377C5D2511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9314CC2-9C29-4AAA-890C-29D89A155A7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BF91073-A707-4100-902F-2E684022276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3629</xdr:rowOff>
    </xdr:from>
    <xdr:to>
      <xdr:col>24</xdr:col>
      <xdr:colOff>114300</xdr:colOff>
      <xdr:row>84</xdr:row>
      <xdr:rowOff>105229</xdr:rowOff>
    </xdr:to>
    <xdr:sp macro="" textlink="">
      <xdr:nvSpPr>
        <xdr:cNvPr id="304" name="楕円 303">
          <a:extLst>
            <a:ext uri="{FF2B5EF4-FFF2-40B4-BE49-F238E27FC236}">
              <a16:creationId xmlns:a16="http://schemas.microsoft.com/office/drawing/2014/main" id="{F9389F0A-444E-47C2-9256-A44310D3FC4D}"/>
            </a:ext>
          </a:extLst>
        </xdr:cNvPr>
        <xdr:cNvSpPr/>
      </xdr:nvSpPr>
      <xdr:spPr>
        <a:xfrm>
          <a:off x="4124325" y="13618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153506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5A991B8-0315-42A3-B824-4BD2C309F5EA}"/>
            </a:ext>
          </a:extLst>
        </xdr:cNvPr>
        <xdr:cNvSpPr txBox="1"/>
      </xdr:nvSpPr>
      <xdr:spPr>
        <a:xfrm>
          <a:off x="4219575" y="1360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127726</xdr:rowOff>
    </xdr:from>
    <xdr:to>
      <xdr:col>20</xdr:col>
      <xdr:colOff>38100</xdr:colOff>
      <xdr:row>84</xdr:row>
      <xdr:rowOff>57876</xdr:rowOff>
    </xdr:to>
    <xdr:sp macro="" textlink="">
      <xdr:nvSpPr>
        <xdr:cNvPr id="306" name="楕円 305">
          <a:extLst>
            <a:ext uri="{FF2B5EF4-FFF2-40B4-BE49-F238E27FC236}">
              <a16:creationId xmlns:a16="http://schemas.microsoft.com/office/drawing/2014/main" id="{81C08859-E072-4872-949C-0A3F4C7DCDE0}"/>
            </a:ext>
          </a:extLst>
        </xdr:cNvPr>
        <xdr:cNvSpPr/>
      </xdr:nvSpPr>
      <xdr:spPr>
        <a:xfrm>
          <a:off x="3381375" y="13573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7076</xdr:rowOff>
    </xdr:from>
    <xdr:to>
      <xdr:col>24</xdr:col>
      <xdr:colOff>63500</xdr:colOff>
      <xdr:row>84</xdr:row>
      <xdr:rowOff>54429</xdr:rowOff>
    </xdr:to>
    <xdr:cxnSp macro="">
      <xdr:nvCxnSpPr>
        <xdr:cNvPr id="307" name="直線コネクタ 306">
          <a:extLst>
            <a:ext uri="{FF2B5EF4-FFF2-40B4-BE49-F238E27FC236}">
              <a16:creationId xmlns:a16="http://schemas.microsoft.com/office/drawing/2014/main" id="{7BA1B2B7-033A-4658-BB23-AAA0224CDA81}"/>
            </a:ext>
          </a:extLst>
        </xdr:cNvPr>
        <xdr:cNvCxnSpPr/>
      </xdr:nvCxnSpPr>
      <xdr:spPr>
        <a:xfrm>
          <a:off x="3429000" y="13621476"/>
          <a:ext cx="752475"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93436</xdr:rowOff>
    </xdr:from>
    <xdr:to>
      <xdr:col>15</xdr:col>
      <xdr:colOff>101600</xdr:colOff>
      <xdr:row>84</xdr:row>
      <xdr:rowOff>23586</xdr:rowOff>
    </xdr:to>
    <xdr:sp macro="" textlink="">
      <xdr:nvSpPr>
        <xdr:cNvPr id="308" name="楕円 307">
          <a:extLst>
            <a:ext uri="{FF2B5EF4-FFF2-40B4-BE49-F238E27FC236}">
              <a16:creationId xmlns:a16="http://schemas.microsoft.com/office/drawing/2014/main" id="{676EF0CF-4830-47AF-9882-EB0AEB3ED668}"/>
            </a:ext>
          </a:extLst>
        </xdr:cNvPr>
        <xdr:cNvSpPr/>
      </xdr:nvSpPr>
      <xdr:spPr>
        <a:xfrm>
          <a:off x="2571750" y="13542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144236</xdr:rowOff>
    </xdr:from>
    <xdr:to>
      <xdr:col>19</xdr:col>
      <xdr:colOff>177800</xdr:colOff>
      <xdr:row>84</xdr:row>
      <xdr:rowOff>7076</xdr:rowOff>
    </xdr:to>
    <xdr:cxnSp macro="">
      <xdr:nvCxnSpPr>
        <xdr:cNvPr id="309" name="直線コネクタ 308">
          <a:extLst>
            <a:ext uri="{FF2B5EF4-FFF2-40B4-BE49-F238E27FC236}">
              <a16:creationId xmlns:a16="http://schemas.microsoft.com/office/drawing/2014/main" id="{30091B65-B4C3-4903-886D-23FF19912DD8}"/>
            </a:ext>
          </a:extLst>
        </xdr:cNvPr>
        <xdr:cNvCxnSpPr/>
      </xdr:nvCxnSpPr>
      <xdr:spPr>
        <a:xfrm>
          <a:off x="2619375" y="13590361"/>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70576</xdr:rowOff>
    </xdr:from>
    <xdr:to>
      <xdr:col>10</xdr:col>
      <xdr:colOff>165100</xdr:colOff>
      <xdr:row>84</xdr:row>
      <xdr:rowOff>726</xdr:rowOff>
    </xdr:to>
    <xdr:sp macro="" textlink="">
      <xdr:nvSpPr>
        <xdr:cNvPr id="310" name="楕円 309">
          <a:extLst>
            <a:ext uri="{FF2B5EF4-FFF2-40B4-BE49-F238E27FC236}">
              <a16:creationId xmlns:a16="http://schemas.microsoft.com/office/drawing/2014/main" id="{3EBC5B7F-26AD-4CA2-9D3E-634E0A5AE918}"/>
            </a:ext>
          </a:extLst>
        </xdr:cNvPr>
        <xdr:cNvSpPr/>
      </xdr:nvSpPr>
      <xdr:spPr>
        <a:xfrm>
          <a:off x="1781175" y="135167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121376</xdr:rowOff>
    </xdr:from>
    <xdr:to>
      <xdr:col>15</xdr:col>
      <xdr:colOff>50800</xdr:colOff>
      <xdr:row>83</xdr:row>
      <xdr:rowOff>144236</xdr:rowOff>
    </xdr:to>
    <xdr:cxnSp macro="">
      <xdr:nvCxnSpPr>
        <xdr:cNvPr id="311" name="直線コネクタ 310">
          <a:extLst>
            <a:ext uri="{FF2B5EF4-FFF2-40B4-BE49-F238E27FC236}">
              <a16:creationId xmlns:a16="http://schemas.microsoft.com/office/drawing/2014/main" id="{A95CD2DC-D35B-47C6-9393-81A121BF8392}"/>
            </a:ext>
          </a:extLst>
        </xdr:cNvPr>
        <xdr:cNvCxnSpPr/>
      </xdr:nvCxnSpPr>
      <xdr:spPr>
        <a:xfrm>
          <a:off x="1828800" y="13573851"/>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2" name="楕円 311">
          <a:extLst>
            <a:ext uri="{FF2B5EF4-FFF2-40B4-BE49-F238E27FC236}">
              <a16:creationId xmlns:a16="http://schemas.microsoft.com/office/drawing/2014/main" id="{026BFB95-3F5E-4C80-98A6-CD6F7D53876B}"/>
            </a:ext>
          </a:extLst>
        </xdr:cNvPr>
        <xdr:cNvSpPr/>
      </xdr:nvSpPr>
      <xdr:spPr>
        <a:xfrm>
          <a:off x="981075" y="1345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121376</xdr:rowOff>
    </xdr:to>
    <xdr:cxnSp macro="">
      <xdr:nvCxnSpPr>
        <xdr:cNvPr id="313" name="直線コネクタ 312">
          <a:extLst>
            <a:ext uri="{FF2B5EF4-FFF2-40B4-BE49-F238E27FC236}">
              <a16:creationId xmlns:a16="http://schemas.microsoft.com/office/drawing/2014/main" id="{C444E4B9-5A76-49FC-897D-50ECEC23B19D}"/>
            </a:ext>
          </a:extLst>
        </xdr:cNvPr>
        <xdr:cNvCxnSpPr/>
      </xdr:nvCxnSpPr>
      <xdr:spPr>
        <a:xfrm>
          <a:off x="1028700" y="13513436"/>
          <a:ext cx="8001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EB4FB00D-7EF4-42DA-9816-0BA3457154B4}"/>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1ADC36EB-A0B9-40D5-971A-562AF68770D1}"/>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418D17A-0503-4A38-B3A0-258367E9A3D5}"/>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F3146068-C487-4D89-BC54-939208521771}"/>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49003</xdr:rowOff>
    </xdr:from>
    <xdr:ext cx="405111" cy="259045"/>
    <xdr:sp macro="" textlink="">
      <xdr:nvSpPr>
        <xdr:cNvPr id="318" name="n_1mainValue【公営住宅】&#10;有形固定資産減価償却率">
          <a:extLst>
            <a:ext uri="{FF2B5EF4-FFF2-40B4-BE49-F238E27FC236}">
              <a16:creationId xmlns:a16="http://schemas.microsoft.com/office/drawing/2014/main" id="{4CEE8A51-0B89-42F0-9D1A-1D3E15486CEB}"/>
            </a:ext>
          </a:extLst>
        </xdr:cNvPr>
        <xdr:cNvSpPr txBox="1"/>
      </xdr:nvSpPr>
      <xdr:spPr>
        <a:xfrm>
          <a:off x="3239144" y="1365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14713</xdr:rowOff>
    </xdr:from>
    <xdr:ext cx="405111" cy="259045"/>
    <xdr:sp macro="" textlink="">
      <xdr:nvSpPr>
        <xdr:cNvPr id="319" name="n_2mainValue【公営住宅】&#10;有形固定資産減価償却率">
          <a:extLst>
            <a:ext uri="{FF2B5EF4-FFF2-40B4-BE49-F238E27FC236}">
              <a16:creationId xmlns:a16="http://schemas.microsoft.com/office/drawing/2014/main" id="{EC0B350C-1668-487D-A781-A6E62287558D}"/>
            </a:ext>
          </a:extLst>
        </xdr:cNvPr>
        <xdr:cNvSpPr txBox="1"/>
      </xdr:nvSpPr>
      <xdr:spPr>
        <a:xfrm>
          <a:off x="2439044" y="1362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163303</xdr:rowOff>
    </xdr:from>
    <xdr:ext cx="405111" cy="259045"/>
    <xdr:sp macro="" textlink="">
      <xdr:nvSpPr>
        <xdr:cNvPr id="320" name="n_3mainValue【公営住宅】&#10;有形固定資産減価償却率">
          <a:extLst>
            <a:ext uri="{FF2B5EF4-FFF2-40B4-BE49-F238E27FC236}">
              <a16:creationId xmlns:a16="http://schemas.microsoft.com/office/drawing/2014/main" id="{7068E633-1A7B-4205-8BE0-8BB885E49CD2}"/>
            </a:ext>
          </a:extLst>
        </xdr:cNvPr>
        <xdr:cNvSpPr txBox="1"/>
      </xdr:nvSpPr>
      <xdr:spPr>
        <a:xfrm>
          <a:off x="1648469" y="1360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21" name="n_4mainValue【公営住宅】&#10;有形固定資産減価償却率">
          <a:extLst>
            <a:ext uri="{FF2B5EF4-FFF2-40B4-BE49-F238E27FC236}">
              <a16:creationId xmlns:a16="http://schemas.microsoft.com/office/drawing/2014/main" id="{1F6B1FD3-9872-42F3-A090-84509602E227}"/>
            </a:ext>
          </a:extLst>
        </xdr:cNvPr>
        <xdr:cNvSpPr txBox="1"/>
      </xdr:nvSpPr>
      <xdr:spPr>
        <a:xfrm>
          <a:off x="848369"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6C51EC9-B5B7-4254-AE60-5E1AB6DA405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530AFCF-5346-4688-AD91-7B661092DF3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DBDCE44-E8F2-486A-AAE7-5C324DE2C5D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BD7849D-AB21-4D03-B9F3-E75C5A7C641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21FD020-2E2F-4E1D-A1BF-61AA1DACBD6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B15FF64-44E8-4038-8F46-69AC93B1945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1A50F04-FDB6-4C5C-B77C-99E64FAC7C8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2663A29-937B-424A-BD53-F398B599A40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DE1001D-7D6D-4B98-802A-34B466FC649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D832360-A987-4CF0-B483-F773E6321AE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A1301F4-BE4C-4647-BEB3-3EE010E4859C}"/>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0C7E778-96AA-4C9C-AC7E-9872371A7C1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53BA34C-A71A-4E3A-9C1C-BFBCA966F73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19FFA28-C752-4F34-83C5-5D10582C0480}"/>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11219A2-8A40-4F84-8BF6-FFC7C1E95C5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93969463-F2CE-4BBE-9173-DCC4436F0AD6}"/>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F9370EC-04FC-48BC-A534-7FAC8C7229E1}"/>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DA5A238F-11EE-4191-A17B-45BAF17E6531}"/>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4C00108-F96D-4294-A66C-639278B7C11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15CA0EE1-F375-4182-8664-E07B2970296C}"/>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D48723E-8CCE-4B8B-B810-A17566A49F8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89EBBF4-1CA0-486C-A4FE-4AFACF875BD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AE6A65A-570C-446A-A210-341D46C9299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6416041A-F9D2-4A3D-A438-1FBBFB27F344}"/>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C4CD167A-C600-4E36-89F6-7BE1FCD40735}"/>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56A1853-F718-40C5-83FE-37A589826A11}"/>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FD52F3E3-124D-41CC-A3C0-CB3758CC5CD0}"/>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89BB14B5-FCDF-4EE2-85A9-538851EC24C8}"/>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A5659856-DA87-4A92-9558-A98AC45A2275}"/>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4EAE528A-6464-424F-B31C-D97ADF19D8DF}"/>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3BA2C257-8EF6-498A-8812-6290E63A2629}"/>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1033D81C-911F-483C-930F-0EB19C319FD9}"/>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666622EF-AE5C-4D49-86A3-A7B92BF781AB}"/>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124150B4-EAE1-4ACE-BCEB-6EBA933B49FF}"/>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B571691-47F2-428C-8872-3AEFE3723FC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77CA5F-30E1-42A3-8A75-94AF5396AF6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E463338-33F3-4182-8772-B5937CD2802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73E5441-DF56-473F-A611-71A3512DC72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78E9EF9-3892-45D5-99BD-D7A77043AA8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92838</xdr:rowOff>
    </xdr:from>
    <xdr:to>
      <xdr:col>55</xdr:col>
      <xdr:colOff>50800</xdr:colOff>
      <xdr:row>85</xdr:row>
      <xdr:rowOff>22988</xdr:rowOff>
    </xdr:to>
    <xdr:sp macro="" textlink="">
      <xdr:nvSpPr>
        <xdr:cNvPr id="361" name="楕円 360">
          <a:extLst>
            <a:ext uri="{FF2B5EF4-FFF2-40B4-BE49-F238E27FC236}">
              <a16:creationId xmlns:a16="http://schemas.microsoft.com/office/drawing/2014/main" id="{CAE3E67F-DD8E-41EE-8DA2-1C99A99D1849}"/>
            </a:ext>
          </a:extLst>
        </xdr:cNvPr>
        <xdr:cNvSpPr/>
      </xdr:nvSpPr>
      <xdr:spPr>
        <a:xfrm>
          <a:off x="9401175" y="137040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71265</xdr:rowOff>
    </xdr:from>
    <xdr:ext cx="469744" cy="259045"/>
    <xdr:sp macro="" textlink="">
      <xdr:nvSpPr>
        <xdr:cNvPr id="362" name="【公営住宅】&#10;一人当たり面積該当値テキスト">
          <a:extLst>
            <a:ext uri="{FF2B5EF4-FFF2-40B4-BE49-F238E27FC236}">
              <a16:creationId xmlns:a16="http://schemas.microsoft.com/office/drawing/2014/main" id="{5BD8E343-3D96-4A68-8E59-5A5465FE760F}"/>
            </a:ext>
          </a:extLst>
        </xdr:cNvPr>
        <xdr:cNvSpPr txBox="1"/>
      </xdr:nvSpPr>
      <xdr:spPr>
        <a:xfrm>
          <a:off x="9467850" y="1367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97180</xdr:rowOff>
    </xdr:from>
    <xdr:to>
      <xdr:col>50</xdr:col>
      <xdr:colOff>165100</xdr:colOff>
      <xdr:row>85</xdr:row>
      <xdr:rowOff>27330</xdr:rowOff>
    </xdr:to>
    <xdr:sp macro="" textlink="">
      <xdr:nvSpPr>
        <xdr:cNvPr id="363" name="楕円 362">
          <a:extLst>
            <a:ext uri="{FF2B5EF4-FFF2-40B4-BE49-F238E27FC236}">
              <a16:creationId xmlns:a16="http://schemas.microsoft.com/office/drawing/2014/main" id="{936DFC1A-2074-40B9-89D2-CFFCC6697D19}"/>
            </a:ext>
          </a:extLst>
        </xdr:cNvPr>
        <xdr:cNvSpPr/>
      </xdr:nvSpPr>
      <xdr:spPr>
        <a:xfrm>
          <a:off x="8639175" y="13708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143638</xdr:rowOff>
    </xdr:from>
    <xdr:to>
      <xdr:col>55</xdr:col>
      <xdr:colOff>0</xdr:colOff>
      <xdr:row>84</xdr:row>
      <xdr:rowOff>147980</xdr:rowOff>
    </xdr:to>
    <xdr:cxnSp macro="">
      <xdr:nvCxnSpPr>
        <xdr:cNvPr id="364" name="直線コネクタ 363">
          <a:extLst>
            <a:ext uri="{FF2B5EF4-FFF2-40B4-BE49-F238E27FC236}">
              <a16:creationId xmlns:a16="http://schemas.microsoft.com/office/drawing/2014/main" id="{AE8213BE-6900-437E-B7E7-25661F1DC9B3}"/>
            </a:ext>
          </a:extLst>
        </xdr:cNvPr>
        <xdr:cNvCxnSpPr/>
      </xdr:nvCxnSpPr>
      <xdr:spPr>
        <a:xfrm flipV="1">
          <a:off x="8686800" y="13751688"/>
          <a:ext cx="74295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115926</xdr:rowOff>
    </xdr:from>
    <xdr:to>
      <xdr:col>46</xdr:col>
      <xdr:colOff>38100</xdr:colOff>
      <xdr:row>85</xdr:row>
      <xdr:rowOff>46076</xdr:rowOff>
    </xdr:to>
    <xdr:sp macro="" textlink="">
      <xdr:nvSpPr>
        <xdr:cNvPr id="365" name="楕円 364">
          <a:extLst>
            <a:ext uri="{FF2B5EF4-FFF2-40B4-BE49-F238E27FC236}">
              <a16:creationId xmlns:a16="http://schemas.microsoft.com/office/drawing/2014/main" id="{890F6251-0F2C-441F-9691-B4EBD6E23922}"/>
            </a:ext>
          </a:extLst>
        </xdr:cNvPr>
        <xdr:cNvSpPr/>
      </xdr:nvSpPr>
      <xdr:spPr>
        <a:xfrm>
          <a:off x="7839075" y="13727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147980</xdr:rowOff>
    </xdr:from>
    <xdr:to>
      <xdr:col>50</xdr:col>
      <xdr:colOff>114300</xdr:colOff>
      <xdr:row>84</xdr:row>
      <xdr:rowOff>166726</xdr:rowOff>
    </xdr:to>
    <xdr:cxnSp macro="">
      <xdr:nvCxnSpPr>
        <xdr:cNvPr id="366" name="直線コネクタ 365">
          <a:extLst>
            <a:ext uri="{FF2B5EF4-FFF2-40B4-BE49-F238E27FC236}">
              <a16:creationId xmlns:a16="http://schemas.microsoft.com/office/drawing/2014/main" id="{C7E88207-CBA4-4627-A002-A1A136DF4E70}"/>
            </a:ext>
          </a:extLst>
        </xdr:cNvPr>
        <xdr:cNvCxnSpPr/>
      </xdr:nvCxnSpPr>
      <xdr:spPr>
        <a:xfrm flipV="1">
          <a:off x="7886700" y="13756030"/>
          <a:ext cx="8001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127888</xdr:rowOff>
    </xdr:from>
    <xdr:to>
      <xdr:col>41</xdr:col>
      <xdr:colOff>101600</xdr:colOff>
      <xdr:row>85</xdr:row>
      <xdr:rowOff>58038</xdr:rowOff>
    </xdr:to>
    <xdr:sp macro="" textlink="">
      <xdr:nvSpPr>
        <xdr:cNvPr id="367" name="楕円 366">
          <a:extLst>
            <a:ext uri="{FF2B5EF4-FFF2-40B4-BE49-F238E27FC236}">
              <a16:creationId xmlns:a16="http://schemas.microsoft.com/office/drawing/2014/main" id="{88720E50-EE00-487D-802A-C3CDD3F8BBA9}"/>
            </a:ext>
          </a:extLst>
        </xdr:cNvPr>
        <xdr:cNvSpPr/>
      </xdr:nvSpPr>
      <xdr:spPr>
        <a:xfrm>
          <a:off x="7029450" y="137359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166726</xdr:rowOff>
    </xdr:from>
    <xdr:to>
      <xdr:col>45</xdr:col>
      <xdr:colOff>177800</xdr:colOff>
      <xdr:row>85</xdr:row>
      <xdr:rowOff>7238</xdr:rowOff>
    </xdr:to>
    <xdr:cxnSp macro="">
      <xdr:nvCxnSpPr>
        <xdr:cNvPr id="368" name="直線コネクタ 367">
          <a:extLst>
            <a:ext uri="{FF2B5EF4-FFF2-40B4-BE49-F238E27FC236}">
              <a16:creationId xmlns:a16="http://schemas.microsoft.com/office/drawing/2014/main" id="{7AA59751-C0E6-4E54-A817-9A9A01AB8D8F}"/>
            </a:ext>
          </a:extLst>
        </xdr:cNvPr>
        <xdr:cNvCxnSpPr/>
      </xdr:nvCxnSpPr>
      <xdr:spPr>
        <a:xfrm flipV="1">
          <a:off x="7077075" y="13774776"/>
          <a:ext cx="809625" cy="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132538</xdr:rowOff>
    </xdr:from>
    <xdr:to>
      <xdr:col>36</xdr:col>
      <xdr:colOff>165100</xdr:colOff>
      <xdr:row>85</xdr:row>
      <xdr:rowOff>62688</xdr:rowOff>
    </xdr:to>
    <xdr:sp macro="" textlink="">
      <xdr:nvSpPr>
        <xdr:cNvPr id="369" name="楕円 368">
          <a:extLst>
            <a:ext uri="{FF2B5EF4-FFF2-40B4-BE49-F238E27FC236}">
              <a16:creationId xmlns:a16="http://schemas.microsoft.com/office/drawing/2014/main" id="{4D9D23D1-B772-4AAA-8468-6E17B6C8D891}"/>
            </a:ext>
          </a:extLst>
        </xdr:cNvPr>
        <xdr:cNvSpPr/>
      </xdr:nvSpPr>
      <xdr:spPr>
        <a:xfrm>
          <a:off x="6238875" y="137437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7238</xdr:rowOff>
    </xdr:from>
    <xdr:to>
      <xdr:col>41</xdr:col>
      <xdr:colOff>50800</xdr:colOff>
      <xdr:row>85</xdr:row>
      <xdr:rowOff>11888</xdr:rowOff>
    </xdr:to>
    <xdr:cxnSp macro="">
      <xdr:nvCxnSpPr>
        <xdr:cNvPr id="370" name="直線コネクタ 369">
          <a:extLst>
            <a:ext uri="{FF2B5EF4-FFF2-40B4-BE49-F238E27FC236}">
              <a16:creationId xmlns:a16="http://schemas.microsoft.com/office/drawing/2014/main" id="{7986A89B-3528-400B-A099-30E408911DE4}"/>
            </a:ext>
          </a:extLst>
        </xdr:cNvPr>
        <xdr:cNvCxnSpPr/>
      </xdr:nvCxnSpPr>
      <xdr:spPr>
        <a:xfrm flipV="1">
          <a:off x="6286500" y="1378356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5FCCFF32-7030-4A6C-B1FD-F92480D6EC2D}"/>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2B8C06B9-2CAE-4BB9-9F8D-EC6BCE14F819}"/>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7BA014B1-3D76-474B-8E66-36E28F2DEE36}"/>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87FCAE4-60FE-48F3-B684-A072CFE7BE46}"/>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18457</xdr:rowOff>
    </xdr:from>
    <xdr:ext cx="469744" cy="259045"/>
    <xdr:sp macro="" textlink="">
      <xdr:nvSpPr>
        <xdr:cNvPr id="375" name="n_1mainValue【公営住宅】&#10;一人当たり面積">
          <a:extLst>
            <a:ext uri="{FF2B5EF4-FFF2-40B4-BE49-F238E27FC236}">
              <a16:creationId xmlns:a16="http://schemas.microsoft.com/office/drawing/2014/main" id="{4E81E8ED-5DE9-4377-BD8A-AC7028182B46}"/>
            </a:ext>
          </a:extLst>
        </xdr:cNvPr>
        <xdr:cNvSpPr txBox="1"/>
      </xdr:nvSpPr>
      <xdr:spPr>
        <a:xfrm>
          <a:off x="8458277" y="1379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37203</xdr:rowOff>
    </xdr:from>
    <xdr:ext cx="469744" cy="259045"/>
    <xdr:sp macro="" textlink="">
      <xdr:nvSpPr>
        <xdr:cNvPr id="376" name="n_2mainValue【公営住宅】&#10;一人当たり面積">
          <a:extLst>
            <a:ext uri="{FF2B5EF4-FFF2-40B4-BE49-F238E27FC236}">
              <a16:creationId xmlns:a16="http://schemas.microsoft.com/office/drawing/2014/main" id="{17536708-8EA7-4447-AD9A-BF4AEA8A8CA9}"/>
            </a:ext>
          </a:extLst>
        </xdr:cNvPr>
        <xdr:cNvSpPr txBox="1"/>
      </xdr:nvSpPr>
      <xdr:spPr>
        <a:xfrm>
          <a:off x="7677227" y="1381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49165</xdr:rowOff>
    </xdr:from>
    <xdr:ext cx="469744" cy="259045"/>
    <xdr:sp macro="" textlink="">
      <xdr:nvSpPr>
        <xdr:cNvPr id="377" name="n_3mainValue【公営住宅】&#10;一人当たり面積">
          <a:extLst>
            <a:ext uri="{FF2B5EF4-FFF2-40B4-BE49-F238E27FC236}">
              <a16:creationId xmlns:a16="http://schemas.microsoft.com/office/drawing/2014/main" id="{729AC9BA-E7F8-4FDC-AE46-EA56F354FC25}"/>
            </a:ext>
          </a:extLst>
        </xdr:cNvPr>
        <xdr:cNvSpPr txBox="1"/>
      </xdr:nvSpPr>
      <xdr:spPr>
        <a:xfrm>
          <a:off x="6867602" y="1381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53815</xdr:rowOff>
    </xdr:from>
    <xdr:ext cx="469744" cy="259045"/>
    <xdr:sp macro="" textlink="">
      <xdr:nvSpPr>
        <xdr:cNvPr id="378" name="n_4mainValue【公営住宅】&#10;一人当たり面積">
          <a:extLst>
            <a:ext uri="{FF2B5EF4-FFF2-40B4-BE49-F238E27FC236}">
              <a16:creationId xmlns:a16="http://schemas.microsoft.com/office/drawing/2014/main" id="{84968638-DF8C-492D-AD08-728A7AF341F5}"/>
            </a:ext>
          </a:extLst>
        </xdr:cNvPr>
        <xdr:cNvSpPr txBox="1"/>
      </xdr:nvSpPr>
      <xdr:spPr>
        <a:xfrm>
          <a:off x="6067502" y="1382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164B88F-7E8E-4314-A732-9C7C7ED077B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F201ABF-AC64-4B82-8231-501401E0DA4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1D1DD40-DB34-46EC-9CED-FCFFC3D8E9B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A4AAB68-E452-4ABD-9F6D-6E50A13B740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4971AFD-4B53-4F30-B367-E6C9612AFEF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784A7F4-ED16-4862-BE34-F6B4963E7C8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CAAD11D-DC75-40B1-82F1-7CE8B3506A5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8293034-AE3A-4E60-ACDC-05B5D523B83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2EBB010-C2FC-4D6E-87D9-31111359208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D4D21DA-1885-45F5-8370-EF5DF798E85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1DAA70B-0AD7-4B9D-AEC0-15CD211A1DF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98CFCBE1-6D2F-42B2-9F16-814D5BD5C7A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61BCFC9-3D63-4551-9293-E38A6DE01DE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B4553B7-C5B5-48D3-A2A4-BE28DD2FC61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D88C4BC-D0F4-46DE-A0E9-153CA160A62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1919641A-7725-4C88-96CD-3AE9411DEC8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69C6F9A-9613-4021-9D81-66F956C3E66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15769A0-5535-4323-91CC-B81F40E47F7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8437510-A6DA-46BA-8BAC-3FC8B1B6BFF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7E86EFE-3344-46BA-ABEF-A19578363A1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E6C83BFD-00AA-4978-9C2F-C8CA79F6B25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36CD171-443C-49BC-86D2-2B0FA8DDC3D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D29EBD7-8EBF-4A29-9C7B-5FC9A8EA925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1AAD9C4-E9E9-4BD1-925C-49CF9BB9BFD7}"/>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6B046749-7E4E-40B1-86F8-F1E15C3382B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598C57DC-D2D0-42F6-9E87-1780EA3A2C5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16378233-6BD0-4E55-AD00-9ED2BD49982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40CB3568-E0E2-47B8-B36E-E67622B3BB0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A25B2B56-31FB-481C-9CD2-1B993C9C71F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C6E65B79-294B-4FF2-9406-0AFECAC9E3E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F9BB16B2-2883-4BDF-B30B-78B969DE79A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1EB4480F-5202-45A6-9284-C4C4F442CE5F}"/>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C3BA6817-B8FB-489C-87EE-44EE217AF05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FDB6A586-08EC-4FEA-82AC-DB446E622F5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1F98545A-6509-48EA-927F-EB10EF3484C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7249DEA8-2300-43FB-A72A-9A74E6BEC87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5168099-2403-46DB-9102-78B308DC0BC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5A23085E-1621-4BDB-B755-DD2C67AB7D1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9275F3BC-CD7D-455A-BB0D-7AA310B650D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76E7414A-D3D1-4CA4-9CD7-FE7A8610EE6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ECC8BB4F-4A34-43D9-BDED-8CC66A60FBA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1E0731A0-A9F1-45D0-95E3-588DEB9A31C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56C3B0B-6601-40B3-A895-5D5E2A7B275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AE062C9F-BD9B-40BD-9B35-77C4A80BE8B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3583C437-E793-4A25-8C13-68FACFC592D3}"/>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A6D9AB64-F529-48BC-A793-C143A59B2E3A}"/>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3AF29D91-F4AA-4D3E-B3B0-B9C5C5D5C71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73C5EEC6-862C-412B-AC4B-05405572748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E40BFF3E-A74F-4FD2-9E57-CD60CFF3BE1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2EA3AB19-069B-49D3-A2A8-97DD4F3D3AB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7DE624E2-20DB-46C3-BB87-2898AB1C5DE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8F62D52E-751D-4CBE-995F-334AA2CA75A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58B399FE-52C6-4131-A70A-CCB36BAB9FB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44FB2938-5F9C-42B8-8D9C-58FAEC81F2A9}"/>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B50C152C-B816-4321-880D-042D08FCC6AD}"/>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42AC943D-4751-4D91-B66C-58709835E8C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80C34D2E-87E4-45A0-9FAB-8391BAF6270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4F04B3CF-38E7-422F-9D0B-42CBCA711AB7}"/>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84F5A3CB-2637-4CE4-8AEA-8AF12FCA25C6}"/>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10B1CF8F-DC92-4D79-9978-CDF8442910C4}"/>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DEF7B9D3-C4A5-497D-9294-6CE7661E7974}"/>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6A83424F-32D1-457C-8D91-0C7C0AA47DC3}"/>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71B27568-91D4-4CDF-A695-57057AA2438F}"/>
            </a:ext>
          </a:extLst>
        </xdr:cNvPr>
        <xdr:cNvSpPr txBox="1"/>
      </xdr:nvSpPr>
      <xdr:spPr>
        <a:xfrm>
          <a:off x="14735175" y="976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A91FCC9E-2ECF-498D-B506-8D8DE17F0B6E}"/>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52FBFC82-625E-4F1E-84A7-64BDC6F5A3E9}"/>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818B4FD5-D24C-4761-99B9-28C797F0C984}"/>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EFC88E19-B04B-4D11-9419-928F157B220F}"/>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EA851C8E-0C0C-4F12-BE0E-B16C29D4F318}"/>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BF61742-94B1-478F-97CC-B291882EC19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302BCB0-0143-4441-AC63-4627C36DE6F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AF8AD16A-B198-4B0F-B8D7-A86857A84F8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EA28215-630A-4734-8F6C-E30E97C314E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1CCFAEF8-F3E1-4AF3-90B4-F226B6E16E7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163104</xdr:rowOff>
    </xdr:from>
    <xdr:to>
      <xdr:col>85</xdr:col>
      <xdr:colOff>177800</xdr:colOff>
      <xdr:row>63</xdr:row>
      <xdr:rowOff>93254</xdr:rowOff>
    </xdr:to>
    <xdr:sp macro="" textlink="">
      <xdr:nvSpPr>
        <xdr:cNvPr id="452" name="楕円 451">
          <a:extLst>
            <a:ext uri="{FF2B5EF4-FFF2-40B4-BE49-F238E27FC236}">
              <a16:creationId xmlns:a16="http://schemas.microsoft.com/office/drawing/2014/main" id="{90182F14-5C04-4AAA-AFB9-7A0DB80613E9}"/>
            </a:ext>
          </a:extLst>
        </xdr:cNvPr>
        <xdr:cNvSpPr/>
      </xdr:nvSpPr>
      <xdr:spPr>
        <a:xfrm>
          <a:off x="14649450" y="102088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141531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D8790735-0125-4471-8648-EAB95A28A0C6}"/>
            </a:ext>
          </a:extLst>
        </xdr:cNvPr>
        <xdr:cNvSpPr txBox="1"/>
      </xdr:nvSpPr>
      <xdr:spPr>
        <a:xfrm>
          <a:off x="14735175" y="10193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454" name="楕円 453">
          <a:extLst>
            <a:ext uri="{FF2B5EF4-FFF2-40B4-BE49-F238E27FC236}">
              <a16:creationId xmlns:a16="http://schemas.microsoft.com/office/drawing/2014/main" id="{C74B06A1-C4B2-4848-BEC8-20326306BEFA}"/>
            </a:ext>
          </a:extLst>
        </xdr:cNvPr>
        <xdr:cNvSpPr/>
      </xdr:nvSpPr>
      <xdr:spPr>
        <a:xfrm>
          <a:off x="13887450"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xdr:rowOff>
    </xdr:from>
    <xdr:to>
      <xdr:col>85</xdr:col>
      <xdr:colOff>127000</xdr:colOff>
      <xdr:row>63</xdr:row>
      <xdr:rowOff>42454</xdr:rowOff>
    </xdr:to>
    <xdr:cxnSp macro="">
      <xdr:nvCxnSpPr>
        <xdr:cNvPr id="455" name="直線コネクタ 454">
          <a:extLst>
            <a:ext uri="{FF2B5EF4-FFF2-40B4-BE49-F238E27FC236}">
              <a16:creationId xmlns:a16="http://schemas.microsoft.com/office/drawing/2014/main" id="{48946361-8A50-4F5F-AB87-E778B9BF8433}"/>
            </a:ext>
          </a:extLst>
        </xdr:cNvPr>
        <xdr:cNvCxnSpPr/>
      </xdr:nvCxnSpPr>
      <xdr:spPr>
        <a:xfrm>
          <a:off x="13935075" y="10219055"/>
          <a:ext cx="7620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66766</xdr:rowOff>
    </xdr:from>
    <xdr:to>
      <xdr:col>76</xdr:col>
      <xdr:colOff>165100</xdr:colOff>
      <xdr:row>62</xdr:row>
      <xdr:rowOff>168366</xdr:rowOff>
    </xdr:to>
    <xdr:sp macro="" textlink="">
      <xdr:nvSpPr>
        <xdr:cNvPr id="456" name="楕円 455">
          <a:extLst>
            <a:ext uri="{FF2B5EF4-FFF2-40B4-BE49-F238E27FC236}">
              <a16:creationId xmlns:a16="http://schemas.microsoft.com/office/drawing/2014/main" id="{F8BC054C-61B0-463A-A0EA-DD7B963401C8}"/>
            </a:ext>
          </a:extLst>
        </xdr:cNvPr>
        <xdr:cNvSpPr/>
      </xdr:nvSpPr>
      <xdr:spPr>
        <a:xfrm>
          <a:off x="13096875" y="101124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117566</xdr:rowOff>
    </xdr:from>
    <xdr:to>
      <xdr:col>81</xdr:col>
      <xdr:colOff>50800</xdr:colOff>
      <xdr:row>63</xdr:row>
      <xdr:rowOff>11430</xdr:rowOff>
    </xdr:to>
    <xdr:cxnSp macro="">
      <xdr:nvCxnSpPr>
        <xdr:cNvPr id="457" name="直線コネクタ 456">
          <a:extLst>
            <a:ext uri="{FF2B5EF4-FFF2-40B4-BE49-F238E27FC236}">
              <a16:creationId xmlns:a16="http://schemas.microsoft.com/office/drawing/2014/main" id="{255A4012-D1EB-4982-851F-E1AFF5494795}"/>
            </a:ext>
          </a:extLst>
        </xdr:cNvPr>
        <xdr:cNvCxnSpPr/>
      </xdr:nvCxnSpPr>
      <xdr:spPr>
        <a:xfrm>
          <a:off x="13144500" y="10169616"/>
          <a:ext cx="790575"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161472</xdr:rowOff>
    </xdr:from>
    <xdr:to>
      <xdr:col>72</xdr:col>
      <xdr:colOff>38100</xdr:colOff>
      <xdr:row>62</xdr:row>
      <xdr:rowOff>91622</xdr:rowOff>
    </xdr:to>
    <xdr:sp macro="" textlink="">
      <xdr:nvSpPr>
        <xdr:cNvPr id="458" name="楕円 457">
          <a:extLst>
            <a:ext uri="{FF2B5EF4-FFF2-40B4-BE49-F238E27FC236}">
              <a16:creationId xmlns:a16="http://schemas.microsoft.com/office/drawing/2014/main" id="{96664BDE-D3DE-497F-B4F2-62EBECF78B17}"/>
            </a:ext>
          </a:extLst>
        </xdr:cNvPr>
        <xdr:cNvSpPr/>
      </xdr:nvSpPr>
      <xdr:spPr>
        <a:xfrm>
          <a:off x="12296775" y="100515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40822</xdr:rowOff>
    </xdr:from>
    <xdr:to>
      <xdr:col>76</xdr:col>
      <xdr:colOff>114300</xdr:colOff>
      <xdr:row>62</xdr:row>
      <xdr:rowOff>117566</xdr:rowOff>
    </xdr:to>
    <xdr:cxnSp macro="">
      <xdr:nvCxnSpPr>
        <xdr:cNvPr id="459" name="直線コネクタ 458">
          <a:extLst>
            <a:ext uri="{FF2B5EF4-FFF2-40B4-BE49-F238E27FC236}">
              <a16:creationId xmlns:a16="http://schemas.microsoft.com/office/drawing/2014/main" id="{C6624A8C-8EE6-4950-BD17-6F97DBDD571F}"/>
            </a:ext>
          </a:extLst>
        </xdr:cNvPr>
        <xdr:cNvCxnSpPr/>
      </xdr:nvCxnSpPr>
      <xdr:spPr>
        <a:xfrm>
          <a:off x="12344400" y="10089697"/>
          <a:ext cx="80010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94524</xdr:rowOff>
    </xdr:from>
    <xdr:to>
      <xdr:col>67</xdr:col>
      <xdr:colOff>101600</xdr:colOff>
      <xdr:row>62</xdr:row>
      <xdr:rowOff>24674</xdr:rowOff>
    </xdr:to>
    <xdr:sp macro="" textlink="">
      <xdr:nvSpPr>
        <xdr:cNvPr id="460" name="楕円 459">
          <a:extLst>
            <a:ext uri="{FF2B5EF4-FFF2-40B4-BE49-F238E27FC236}">
              <a16:creationId xmlns:a16="http://schemas.microsoft.com/office/drawing/2014/main" id="{E47D508B-A7CB-4AAC-B1F4-2F49AFE8FE5A}"/>
            </a:ext>
          </a:extLst>
        </xdr:cNvPr>
        <xdr:cNvSpPr/>
      </xdr:nvSpPr>
      <xdr:spPr>
        <a:xfrm>
          <a:off x="11487150" y="99814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145324</xdr:rowOff>
    </xdr:from>
    <xdr:to>
      <xdr:col>71</xdr:col>
      <xdr:colOff>177800</xdr:colOff>
      <xdr:row>62</xdr:row>
      <xdr:rowOff>40822</xdr:rowOff>
    </xdr:to>
    <xdr:cxnSp macro="">
      <xdr:nvCxnSpPr>
        <xdr:cNvPr id="461" name="直線コネクタ 460">
          <a:extLst>
            <a:ext uri="{FF2B5EF4-FFF2-40B4-BE49-F238E27FC236}">
              <a16:creationId xmlns:a16="http://schemas.microsoft.com/office/drawing/2014/main" id="{FD7062CF-8502-4E43-8BF3-14EEDD4ECEA8}"/>
            </a:ext>
          </a:extLst>
        </xdr:cNvPr>
        <xdr:cNvCxnSpPr/>
      </xdr:nvCxnSpPr>
      <xdr:spPr>
        <a:xfrm>
          <a:off x="11534775" y="10029099"/>
          <a:ext cx="809625" cy="6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2" name="n_1aveValue【学校施設】&#10;有形固定資産減価償却率">
          <a:extLst>
            <a:ext uri="{FF2B5EF4-FFF2-40B4-BE49-F238E27FC236}">
              <a16:creationId xmlns:a16="http://schemas.microsoft.com/office/drawing/2014/main" id="{CB16C141-75B8-4A2F-A2E1-660B816DE467}"/>
            </a:ext>
          </a:extLst>
        </xdr:cNvPr>
        <xdr:cNvSpPr txBox="1"/>
      </xdr:nvSpPr>
      <xdr:spPr>
        <a:xfrm>
          <a:off x="1374521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63" name="n_2aveValue【学校施設】&#10;有形固定資産減価償却率">
          <a:extLst>
            <a:ext uri="{FF2B5EF4-FFF2-40B4-BE49-F238E27FC236}">
              <a16:creationId xmlns:a16="http://schemas.microsoft.com/office/drawing/2014/main" id="{74CA014E-E6EF-4AE6-A043-B368659B08D9}"/>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64" name="n_3aveValue【学校施設】&#10;有形固定資産減価償却率">
          <a:extLst>
            <a:ext uri="{FF2B5EF4-FFF2-40B4-BE49-F238E27FC236}">
              <a16:creationId xmlns:a16="http://schemas.microsoft.com/office/drawing/2014/main" id="{CF091F32-93D8-4263-96E3-512EE6DA6F18}"/>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465" name="n_4aveValue【学校施設】&#10;有形固定資産減価償却率">
          <a:extLst>
            <a:ext uri="{FF2B5EF4-FFF2-40B4-BE49-F238E27FC236}">
              <a16:creationId xmlns:a16="http://schemas.microsoft.com/office/drawing/2014/main" id="{B0CBECA7-6858-49A1-B45B-DBA574AF9941}"/>
            </a:ext>
          </a:extLst>
        </xdr:cNvPr>
        <xdr:cNvSpPr txBox="1"/>
      </xdr:nvSpPr>
      <xdr:spPr>
        <a:xfrm>
          <a:off x="113544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466" name="n_1mainValue【学校施設】&#10;有形固定資産減価償却率">
          <a:extLst>
            <a:ext uri="{FF2B5EF4-FFF2-40B4-BE49-F238E27FC236}">
              <a16:creationId xmlns:a16="http://schemas.microsoft.com/office/drawing/2014/main" id="{6E9E2148-0894-46C2-B005-E044F11E84F0}"/>
            </a:ext>
          </a:extLst>
        </xdr:cNvPr>
        <xdr:cNvSpPr txBox="1"/>
      </xdr:nvSpPr>
      <xdr:spPr>
        <a:xfrm>
          <a:off x="13745219"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159493</xdr:rowOff>
    </xdr:from>
    <xdr:ext cx="405111" cy="259045"/>
    <xdr:sp macro="" textlink="">
      <xdr:nvSpPr>
        <xdr:cNvPr id="467" name="n_2mainValue【学校施設】&#10;有形固定資産減価償却率">
          <a:extLst>
            <a:ext uri="{FF2B5EF4-FFF2-40B4-BE49-F238E27FC236}">
              <a16:creationId xmlns:a16="http://schemas.microsoft.com/office/drawing/2014/main" id="{9A2DDE4E-06E8-4570-BED2-1C4FBCDDE6A0}"/>
            </a:ext>
          </a:extLst>
        </xdr:cNvPr>
        <xdr:cNvSpPr txBox="1"/>
      </xdr:nvSpPr>
      <xdr:spPr>
        <a:xfrm>
          <a:off x="12964169" y="1021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82749</xdr:rowOff>
    </xdr:from>
    <xdr:ext cx="405111" cy="259045"/>
    <xdr:sp macro="" textlink="">
      <xdr:nvSpPr>
        <xdr:cNvPr id="468" name="n_3mainValue【学校施設】&#10;有形固定資産減価償却率">
          <a:extLst>
            <a:ext uri="{FF2B5EF4-FFF2-40B4-BE49-F238E27FC236}">
              <a16:creationId xmlns:a16="http://schemas.microsoft.com/office/drawing/2014/main" id="{01EF75E4-C606-464C-BB1F-607EF05B9EF6}"/>
            </a:ext>
          </a:extLst>
        </xdr:cNvPr>
        <xdr:cNvSpPr txBox="1"/>
      </xdr:nvSpPr>
      <xdr:spPr>
        <a:xfrm>
          <a:off x="12164069" y="1013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15801</xdr:rowOff>
    </xdr:from>
    <xdr:ext cx="405111" cy="259045"/>
    <xdr:sp macro="" textlink="">
      <xdr:nvSpPr>
        <xdr:cNvPr id="469" name="n_4mainValue【学校施設】&#10;有形固定資産減価償却率">
          <a:extLst>
            <a:ext uri="{FF2B5EF4-FFF2-40B4-BE49-F238E27FC236}">
              <a16:creationId xmlns:a16="http://schemas.microsoft.com/office/drawing/2014/main" id="{7FCC6225-1A22-4C92-9DCE-CB8AEEEB27E0}"/>
            </a:ext>
          </a:extLst>
        </xdr:cNvPr>
        <xdr:cNvSpPr txBox="1"/>
      </xdr:nvSpPr>
      <xdr:spPr>
        <a:xfrm>
          <a:off x="11354444" y="1006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68CDF858-5CEE-4DDE-944B-526CC551D1B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E81B8BCE-2507-426B-820C-4EACCBE3A04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339BFB2C-DB02-49EC-BD40-6CC0564D19C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1918CD2A-4941-4777-9938-1BD4E827DD3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48581DB9-48EF-475E-97AC-531A63C80FE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983CA92C-C59D-4DA8-B03D-71B100BDB9B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3ADEAF9F-D747-4577-9B4B-8071E4B44EC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52CB0C1C-39FB-4551-A428-A92C15E5F6A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ECDDCFF3-BAF4-445B-AF04-A5204E7DCC0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BD0E4E5F-FD44-40D8-AB01-8EED33713CC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C3F9FBA3-9D2A-4D36-9138-2ED9957E80FB}"/>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A5537BC6-AC8A-4237-BFAA-8C1DF9868CB8}"/>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C098B8F3-6D9E-4DB8-9774-801031672D1F}"/>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F92BACD6-8A47-4656-B9E7-D51E299F7E1B}"/>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A57FA645-5C15-4045-81BB-A6214DCBA76E}"/>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17D492F9-5340-43E5-A7D1-9F18EC04A035}"/>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D1B22075-56FA-412B-87FA-935AAD2CE3E9}"/>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402F76B2-4227-4B60-B2E5-D950D1A9151E}"/>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2F92B15-1D21-40B7-9F12-D993266F4BB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02117161-F0E6-4DAA-AF26-DBAAD8508921}"/>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235ED20C-CB3E-401E-9D49-79CCB9AC9F9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5D0D136B-B3A4-473C-878F-8DCF9522A2EF}"/>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F0420E49-B716-4FEB-BB87-D978C74FC6EB}"/>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FFB6255F-06D2-4AF1-85D7-2D86D0A0CE61}"/>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30451B57-E544-43B0-B505-1BD2A4612B98}"/>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D7BE5CBC-B6E7-4FE5-A510-62EE9AFA8C24}"/>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496" name="【学校施設】&#10;一人当たり面積平均値テキスト">
          <a:extLst>
            <a:ext uri="{FF2B5EF4-FFF2-40B4-BE49-F238E27FC236}">
              <a16:creationId xmlns:a16="http://schemas.microsoft.com/office/drawing/2014/main" id="{5B284891-97A7-4470-B137-0C2A75D20FA8}"/>
            </a:ext>
          </a:extLst>
        </xdr:cNvPr>
        <xdr:cNvSpPr txBox="1"/>
      </xdr:nvSpPr>
      <xdr:spPr>
        <a:xfrm>
          <a:off x="19992975" y="1010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EDA0C97F-B368-4749-82AB-CF568B1CF52F}"/>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F7E65D8D-BA48-4F54-BCF5-CCC5E7508A84}"/>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F33D32F7-F4FB-4125-90F7-BE7038785A65}"/>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D1BA4E92-7443-43A2-AABA-EE58A43DC6E7}"/>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6A8CCEAC-F05D-47D6-910A-B86815040D67}"/>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3A72C45-87C1-42CD-88B6-36085427073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8EE7E56-ACDC-49E5-8403-259BFBE8BDD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965FA82-7A05-4100-B0EE-5E93583E931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112BCF4-5632-4137-9AC3-66F1772350E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A055796-06C3-4B71-84C2-1B8EF8C06C4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153020</xdr:rowOff>
    </xdr:from>
    <xdr:to>
      <xdr:col>116</xdr:col>
      <xdr:colOff>114300</xdr:colOff>
      <xdr:row>62</xdr:row>
      <xdr:rowOff>83170</xdr:rowOff>
    </xdr:to>
    <xdr:sp macro="" textlink="">
      <xdr:nvSpPr>
        <xdr:cNvPr id="507" name="楕円 506">
          <a:extLst>
            <a:ext uri="{FF2B5EF4-FFF2-40B4-BE49-F238E27FC236}">
              <a16:creationId xmlns:a16="http://schemas.microsoft.com/office/drawing/2014/main" id="{098C5685-E973-4234-A5DE-5AD082819837}"/>
            </a:ext>
          </a:extLst>
        </xdr:cNvPr>
        <xdr:cNvSpPr/>
      </xdr:nvSpPr>
      <xdr:spPr>
        <a:xfrm>
          <a:off x="19897725" y="10039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4447</xdr:rowOff>
    </xdr:from>
    <xdr:ext cx="469744" cy="259045"/>
    <xdr:sp macro="" textlink="">
      <xdr:nvSpPr>
        <xdr:cNvPr id="508" name="【学校施設】&#10;一人当たり面積該当値テキスト">
          <a:extLst>
            <a:ext uri="{FF2B5EF4-FFF2-40B4-BE49-F238E27FC236}">
              <a16:creationId xmlns:a16="http://schemas.microsoft.com/office/drawing/2014/main" id="{F1294B39-3C8D-40FF-B226-71CF1A78373C}"/>
            </a:ext>
          </a:extLst>
        </xdr:cNvPr>
        <xdr:cNvSpPr txBox="1"/>
      </xdr:nvSpPr>
      <xdr:spPr>
        <a:xfrm>
          <a:off x="19992975" y="989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157272</xdr:rowOff>
    </xdr:from>
    <xdr:to>
      <xdr:col>112</xdr:col>
      <xdr:colOff>38100</xdr:colOff>
      <xdr:row>62</xdr:row>
      <xdr:rowOff>87422</xdr:rowOff>
    </xdr:to>
    <xdr:sp macro="" textlink="">
      <xdr:nvSpPr>
        <xdr:cNvPr id="509" name="楕円 508">
          <a:extLst>
            <a:ext uri="{FF2B5EF4-FFF2-40B4-BE49-F238E27FC236}">
              <a16:creationId xmlns:a16="http://schemas.microsoft.com/office/drawing/2014/main" id="{EAC8C4BB-2EB5-4FB7-9758-8BE3074DB8DF}"/>
            </a:ext>
          </a:extLst>
        </xdr:cNvPr>
        <xdr:cNvSpPr/>
      </xdr:nvSpPr>
      <xdr:spPr>
        <a:xfrm>
          <a:off x="19154775" y="100473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32370</xdr:rowOff>
    </xdr:from>
    <xdr:to>
      <xdr:col>116</xdr:col>
      <xdr:colOff>63500</xdr:colOff>
      <xdr:row>62</xdr:row>
      <xdr:rowOff>36622</xdr:rowOff>
    </xdr:to>
    <xdr:cxnSp macro="">
      <xdr:nvCxnSpPr>
        <xdr:cNvPr id="510" name="直線コネクタ 509">
          <a:extLst>
            <a:ext uri="{FF2B5EF4-FFF2-40B4-BE49-F238E27FC236}">
              <a16:creationId xmlns:a16="http://schemas.microsoft.com/office/drawing/2014/main" id="{199D9804-5424-4B6F-AD72-A764D956B39A}"/>
            </a:ext>
          </a:extLst>
        </xdr:cNvPr>
        <xdr:cNvCxnSpPr/>
      </xdr:nvCxnSpPr>
      <xdr:spPr>
        <a:xfrm flipV="1">
          <a:off x="19202400" y="10078070"/>
          <a:ext cx="752475" cy="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167376</xdr:rowOff>
    </xdr:from>
    <xdr:to>
      <xdr:col>107</xdr:col>
      <xdr:colOff>101600</xdr:colOff>
      <xdr:row>62</xdr:row>
      <xdr:rowOff>97526</xdr:rowOff>
    </xdr:to>
    <xdr:sp macro="" textlink="">
      <xdr:nvSpPr>
        <xdr:cNvPr id="511" name="楕円 510">
          <a:extLst>
            <a:ext uri="{FF2B5EF4-FFF2-40B4-BE49-F238E27FC236}">
              <a16:creationId xmlns:a16="http://schemas.microsoft.com/office/drawing/2014/main" id="{CC37F160-4F35-4B1B-A5C0-865AE047524E}"/>
            </a:ext>
          </a:extLst>
        </xdr:cNvPr>
        <xdr:cNvSpPr/>
      </xdr:nvSpPr>
      <xdr:spPr>
        <a:xfrm>
          <a:off x="18345150" y="100511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36622</xdr:rowOff>
    </xdr:from>
    <xdr:to>
      <xdr:col>111</xdr:col>
      <xdr:colOff>177800</xdr:colOff>
      <xdr:row>62</xdr:row>
      <xdr:rowOff>46726</xdr:rowOff>
    </xdr:to>
    <xdr:cxnSp macro="">
      <xdr:nvCxnSpPr>
        <xdr:cNvPr id="512" name="直線コネクタ 511">
          <a:extLst>
            <a:ext uri="{FF2B5EF4-FFF2-40B4-BE49-F238E27FC236}">
              <a16:creationId xmlns:a16="http://schemas.microsoft.com/office/drawing/2014/main" id="{C9468493-D502-47A1-809E-23E5CD22CA73}"/>
            </a:ext>
          </a:extLst>
        </xdr:cNvPr>
        <xdr:cNvCxnSpPr/>
      </xdr:nvCxnSpPr>
      <xdr:spPr>
        <a:xfrm flipV="1">
          <a:off x="18392775" y="10085497"/>
          <a:ext cx="809625" cy="1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8133</xdr:rowOff>
    </xdr:from>
    <xdr:to>
      <xdr:col>102</xdr:col>
      <xdr:colOff>165100</xdr:colOff>
      <xdr:row>62</xdr:row>
      <xdr:rowOff>109733</xdr:rowOff>
    </xdr:to>
    <xdr:sp macro="" textlink="">
      <xdr:nvSpPr>
        <xdr:cNvPr id="513" name="楕円 512">
          <a:extLst>
            <a:ext uri="{FF2B5EF4-FFF2-40B4-BE49-F238E27FC236}">
              <a16:creationId xmlns:a16="http://schemas.microsoft.com/office/drawing/2014/main" id="{A52F9193-97F3-40D9-89B2-91B18C55F7BC}"/>
            </a:ext>
          </a:extLst>
        </xdr:cNvPr>
        <xdr:cNvSpPr/>
      </xdr:nvSpPr>
      <xdr:spPr>
        <a:xfrm>
          <a:off x="17554575" y="100601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46726</xdr:rowOff>
    </xdr:from>
    <xdr:to>
      <xdr:col>107</xdr:col>
      <xdr:colOff>50800</xdr:colOff>
      <xdr:row>62</xdr:row>
      <xdr:rowOff>58933</xdr:rowOff>
    </xdr:to>
    <xdr:cxnSp macro="">
      <xdr:nvCxnSpPr>
        <xdr:cNvPr id="514" name="直線コネクタ 513">
          <a:extLst>
            <a:ext uri="{FF2B5EF4-FFF2-40B4-BE49-F238E27FC236}">
              <a16:creationId xmlns:a16="http://schemas.microsoft.com/office/drawing/2014/main" id="{B572D413-4962-4124-9FE1-CCA6393E7D13}"/>
            </a:ext>
          </a:extLst>
        </xdr:cNvPr>
        <xdr:cNvCxnSpPr/>
      </xdr:nvCxnSpPr>
      <xdr:spPr>
        <a:xfrm flipV="1">
          <a:off x="17602200" y="10098776"/>
          <a:ext cx="790575" cy="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12843</xdr:rowOff>
    </xdr:from>
    <xdr:to>
      <xdr:col>98</xdr:col>
      <xdr:colOff>38100</xdr:colOff>
      <xdr:row>62</xdr:row>
      <xdr:rowOff>114443</xdr:rowOff>
    </xdr:to>
    <xdr:sp macro="" textlink="">
      <xdr:nvSpPr>
        <xdr:cNvPr id="515" name="楕円 514">
          <a:extLst>
            <a:ext uri="{FF2B5EF4-FFF2-40B4-BE49-F238E27FC236}">
              <a16:creationId xmlns:a16="http://schemas.microsoft.com/office/drawing/2014/main" id="{793FBEDB-A69A-405E-BF80-E712C3F5E5BA}"/>
            </a:ext>
          </a:extLst>
        </xdr:cNvPr>
        <xdr:cNvSpPr/>
      </xdr:nvSpPr>
      <xdr:spPr>
        <a:xfrm>
          <a:off x="16754475" y="100585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58933</xdr:rowOff>
    </xdr:from>
    <xdr:to>
      <xdr:col>102</xdr:col>
      <xdr:colOff>114300</xdr:colOff>
      <xdr:row>62</xdr:row>
      <xdr:rowOff>63643</xdr:rowOff>
    </xdr:to>
    <xdr:cxnSp macro="">
      <xdr:nvCxnSpPr>
        <xdr:cNvPr id="516" name="直線コネクタ 515">
          <a:extLst>
            <a:ext uri="{FF2B5EF4-FFF2-40B4-BE49-F238E27FC236}">
              <a16:creationId xmlns:a16="http://schemas.microsoft.com/office/drawing/2014/main" id="{BDEEDD98-35C6-495F-BC3B-D56E7500057B}"/>
            </a:ext>
          </a:extLst>
        </xdr:cNvPr>
        <xdr:cNvCxnSpPr/>
      </xdr:nvCxnSpPr>
      <xdr:spPr>
        <a:xfrm flipV="1">
          <a:off x="16802100" y="10107808"/>
          <a:ext cx="800100" cy="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17" name="n_1aveValue【学校施設】&#10;一人当たり面積">
          <a:extLst>
            <a:ext uri="{FF2B5EF4-FFF2-40B4-BE49-F238E27FC236}">
              <a16:creationId xmlns:a16="http://schemas.microsoft.com/office/drawing/2014/main" id="{15F533E8-A18D-4E1E-8423-F35A33D0A11A}"/>
            </a:ext>
          </a:extLst>
        </xdr:cNvPr>
        <xdr:cNvSpPr txBox="1"/>
      </xdr:nvSpPr>
      <xdr:spPr>
        <a:xfrm>
          <a:off x="18983402" y="1022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18" name="n_2aveValue【学校施設】&#10;一人当たり面積">
          <a:extLst>
            <a:ext uri="{FF2B5EF4-FFF2-40B4-BE49-F238E27FC236}">
              <a16:creationId xmlns:a16="http://schemas.microsoft.com/office/drawing/2014/main" id="{DF2CA35E-33FB-49CE-9D19-46AA43D4E100}"/>
            </a:ext>
          </a:extLst>
        </xdr:cNvPr>
        <xdr:cNvSpPr txBox="1"/>
      </xdr:nvSpPr>
      <xdr:spPr>
        <a:xfrm>
          <a:off x="18183302" y="1021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519" name="n_3aveValue【学校施設】&#10;一人当たり面積">
          <a:extLst>
            <a:ext uri="{FF2B5EF4-FFF2-40B4-BE49-F238E27FC236}">
              <a16:creationId xmlns:a16="http://schemas.microsoft.com/office/drawing/2014/main" id="{46E14F43-4B2F-4DEC-BB17-9D65CCC678EE}"/>
            </a:ext>
          </a:extLst>
        </xdr:cNvPr>
        <xdr:cNvSpPr txBox="1"/>
      </xdr:nvSpPr>
      <xdr:spPr>
        <a:xfrm>
          <a:off x="17383202" y="1022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520" name="n_4aveValue【学校施設】&#10;一人当たり面積">
          <a:extLst>
            <a:ext uri="{FF2B5EF4-FFF2-40B4-BE49-F238E27FC236}">
              <a16:creationId xmlns:a16="http://schemas.microsoft.com/office/drawing/2014/main" id="{7ABB47D9-0C4A-4E46-BCC1-A55F6C6087A7}"/>
            </a:ext>
          </a:extLst>
        </xdr:cNvPr>
        <xdr:cNvSpPr txBox="1"/>
      </xdr:nvSpPr>
      <xdr:spPr>
        <a:xfrm>
          <a:off x="16592627" y="102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103949</xdr:rowOff>
    </xdr:from>
    <xdr:ext cx="469744" cy="259045"/>
    <xdr:sp macro="" textlink="">
      <xdr:nvSpPr>
        <xdr:cNvPr id="521" name="n_1mainValue【学校施設】&#10;一人当たり面積">
          <a:extLst>
            <a:ext uri="{FF2B5EF4-FFF2-40B4-BE49-F238E27FC236}">
              <a16:creationId xmlns:a16="http://schemas.microsoft.com/office/drawing/2014/main" id="{42450F67-866A-4576-908D-C39EF27527FE}"/>
            </a:ext>
          </a:extLst>
        </xdr:cNvPr>
        <xdr:cNvSpPr txBox="1"/>
      </xdr:nvSpPr>
      <xdr:spPr>
        <a:xfrm>
          <a:off x="18983402" y="98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114053</xdr:rowOff>
    </xdr:from>
    <xdr:ext cx="469744" cy="259045"/>
    <xdr:sp macro="" textlink="">
      <xdr:nvSpPr>
        <xdr:cNvPr id="522" name="n_2mainValue【学校施設】&#10;一人当たり面積">
          <a:extLst>
            <a:ext uri="{FF2B5EF4-FFF2-40B4-BE49-F238E27FC236}">
              <a16:creationId xmlns:a16="http://schemas.microsoft.com/office/drawing/2014/main" id="{34434EA4-9428-487E-A377-DB8C724897B0}"/>
            </a:ext>
          </a:extLst>
        </xdr:cNvPr>
        <xdr:cNvSpPr txBox="1"/>
      </xdr:nvSpPr>
      <xdr:spPr>
        <a:xfrm>
          <a:off x="18183302" y="983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126260</xdr:rowOff>
    </xdr:from>
    <xdr:ext cx="469744" cy="259045"/>
    <xdr:sp macro="" textlink="">
      <xdr:nvSpPr>
        <xdr:cNvPr id="523" name="n_3mainValue【学校施設】&#10;一人当たり面積">
          <a:extLst>
            <a:ext uri="{FF2B5EF4-FFF2-40B4-BE49-F238E27FC236}">
              <a16:creationId xmlns:a16="http://schemas.microsoft.com/office/drawing/2014/main" id="{131F7E39-9A5E-45D4-BC3D-997451535567}"/>
            </a:ext>
          </a:extLst>
        </xdr:cNvPr>
        <xdr:cNvSpPr txBox="1"/>
      </xdr:nvSpPr>
      <xdr:spPr>
        <a:xfrm>
          <a:off x="17383202" y="9848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130970</xdr:rowOff>
    </xdr:from>
    <xdr:ext cx="469744" cy="259045"/>
    <xdr:sp macro="" textlink="">
      <xdr:nvSpPr>
        <xdr:cNvPr id="524" name="n_4mainValue【学校施設】&#10;一人当たり面積">
          <a:extLst>
            <a:ext uri="{FF2B5EF4-FFF2-40B4-BE49-F238E27FC236}">
              <a16:creationId xmlns:a16="http://schemas.microsoft.com/office/drawing/2014/main" id="{038C7416-7D53-4109-9D4B-BB835AB76447}"/>
            </a:ext>
          </a:extLst>
        </xdr:cNvPr>
        <xdr:cNvSpPr txBox="1"/>
      </xdr:nvSpPr>
      <xdr:spPr>
        <a:xfrm>
          <a:off x="16592627" y="98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BEF89F0E-CDDC-4DC1-BD28-3EE61B2D3AF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B26681EA-8098-459E-A23B-E4348D073F8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13AC67A7-931F-47AA-89CD-2EA23703B6F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DAD008A8-FBB0-45D0-81D8-922AFDC73B9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22660F2B-DE34-4B6C-ACA3-B3F8DBF65E0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B7B25030-3966-4E04-A992-04C3B2B6C61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3D775C6-DE60-4AE8-9636-B4A51227EFA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58BBA3E-73EA-44DE-9544-8816328E7F9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34C87090-4EAF-4B83-AEEB-FD580B91DF5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3F7E1D35-D4F8-4741-96E9-554ABD5BB44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7D207A20-3B5A-463E-9E63-96148B5E7D2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9C4A2AC7-02C1-4C8B-AD20-9CF4E127B85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62191A5A-62B0-41A8-91A7-587F4649736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EC87900E-E0E1-4360-8B96-245D2F3F932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069D3948-CFD8-46D0-B919-E4AC30CC28A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54BDEF44-A43E-40BF-BB0D-7205A037753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5DCA9D43-B94F-4842-86C8-C86A661A5B6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9BA9165-1BDF-40BB-85CD-75963D7299F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3441D198-D2DF-4234-B28D-F8C7EFBB5F4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251417B1-38E5-463F-A74B-02DEF09574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28975432-635B-4B63-B64F-8670DB3EF1F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36286D22-0CF4-46DC-B43B-4DE17F9FF10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F441049-75A7-4288-9931-3022DCBE56D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00DB768C-D09C-4875-9EE6-890DFD607450}"/>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a:extLst>
            <a:ext uri="{FF2B5EF4-FFF2-40B4-BE49-F238E27FC236}">
              <a16:creationId xmlns:a16="http://schemas.microsoft.com/office/drawing/2014/main" id="{EC260E7E-ED9B-48FF-B542-68E79EE6322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a:extLst>
            <a:ext uri="{FF2B5EF4-FFF2-40B4-BE49-F238E27FC236}">
              <a16:creationId xmlns:a16="http://schemas.microsoft.com/office/drawing/2014/main" id="{0DFF7D31-23A1-4861-BF92-E94F63F3F30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a:extLst>
            <a:ext uri="{FF2B5EF4-FFF2-40B4-BE49-F238E27FC236}">
              <a16:creationId xmlns:a16="http://schemas.microsoft.com/office/drawing/2014/main" id="{89F3DD39-CF82-46B6-BE75-BB33FD1383D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a:extLst>
            <a:ext uri="{FF2B5EF4-FFF2-40B4-BE49-F238E27FC236}">
              <a16:creationId xmlns:a16="http://schemas.microsoft.com/office/drawing/2014/main" id="{1DFEB32B-DBC2-4084-9A2F-E724C7380C8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a:extLst>
            <a:ext uri="{FF2B5EF4-FFF2-40B4-BE49-F238E27FC236}">
              <a16:creationId xmlns:a16="http://schemas.microsoft.com/office/drawing/2014/main" id="{4A48A89C-D49B-4EA7-93A4-23CC2FB6027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a:extLst>
            <a:ext uri="{FF2B5EF4-FFF2-40B4-BE49-F238E27FC236}">
              <a16:creationId xmlns:a16="http://schemas.microsoft.com/office/drawing/2014/main" id="{B6961490-615B-4D7F-9693-BDBA1C7C091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a:extLst>
            <a:ext uri="{FF2B5EF4-FFF2-40B4-BE49-F238E27FC236}">
              <a16:creationId xmlns:a16="http://schemas.microsoft.com/office/drawing/2014/main" id="{AE917E55-B1B9-479B-A77A-B9C09607BEC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a:extLst>
            <a:ext uri="{FF2B5EF4-FFF2-40B4-BE49-F238E27FC236}">
              <a16:creationId xmlns:a16="http://schemas.microsoft.com/office/drawing/2014/main" id="{997E61AD-23AD-4E48-BCF7-CC9EAEDB38F5}"/>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D53EB4BC-3EB9-4EFC-9306-B44B13CF8F2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104E5833-60F0-45A5-BB00-A5301ADCD81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5C4A8F59-786E-4C56-AD60-0F29D3838A2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い施設は学校施設(84.1％)であり、五木東小学校・五木中学校の老朽化が進んでいる。令和6年度は五木東小学校トイレ洋式化工事(5.8百万円)、五木中学校照明ＬＥＤ化工事(5.0百万円)及びグラウンド照明ＬＥＤ化工事(20.5百万円)を実施したが、建物本体の老朽化の進行を補うには至っていない。道路(65.3％)及び橋りょう・トンネル(57.4％)は前年度からそれぞれ1.7ポイント、1.4ポイント上昇したが、全国・熊本県平均を下回る水準にある。一人当たり延長は道路317.3ｍ、橋りょう・トンネルの一人当たり有形固定資産額は6,643.8千円といずれも類似団体で最も高く、広大な村域を抱える本村特有の維持管理負担の大きさを示している。令和6年度は村道梶原線落石対策工事(25.6百万円)、村道九折瀬線道路改良工事(35.1百万円)等の工事を実施しており、個別施設計画に基づき計画的な維持管理を進める。公営住宅は72.0％(前年度比+2.9ポイント)と上昇傾向にある。港湾・漁港、認定こども園・幼稚園・保育所、児童館、公民館は該当施設がなく、算定対象外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9CF394-2932-41EA-A1FA-B13222C7DA5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59427C-A95D-448F-9F07-CC4CEBB1938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FCCBDF-AC63-4597-8015-9146CA0FE8B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5B51E6-88D0-478E-8129-DAD423762AF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熊本県五木村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BC1833-944F-4302-B2CE-68EB84D1F94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306A14-9C03-468C-A56E-2B7FE9E28CE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85CBAC-FEB1-46E3-98D2-5F3DBABF7BD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B1F6E0-1B50-499A-B625-B368DE9F0D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7F957F-8B95-467A-AA8E-4081627C772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CC126A-4CCE-4849-B5F2-6D97DD4BF82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922
252.92
4,424,845
4,190,117
184,214
1,477,877
3,643,314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897888-59C2-4273-BE0B-5AA059FC43F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1AC68D-0A41-4A1D-8A44-F58DCEB88EA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ADA692-DB55-4B6B-88EE-B34E460239F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5726EA-BEB1-43D1-B5BF-3D4159FB096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8BA7EA-D238-4B3D-B76C-4307919E723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A323EEC-D98C-4722-AC92-DBC51E79941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EF5F63-12FD-462F-9EE5-7A0D550E1BF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E68BDB-EFCD-480E-921D-2AE118F5D45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CFA893-568C-45BA-A2CF-B868F60E7E7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A69CA4-2D79-44E7-9618-17146638AB8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486A33-3EF6-4C4C-BC8C-7D79BD9FA36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D9F174-B332-4DA0-8E93-272E5590D13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3DB5A3-1CAC-47A3-A034-DDF508DBFD2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184BC3-0C1F-4678-8F9F-33E51C01401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C893B5-1D2E-41A4-A168-7388ED6A5B5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7EC6CA-452D-4809-860F-0816CA7EB58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70D7E6-94B0-4BD2-AB99-08D6AA7A1C4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B68627-A00B-4F5E-8BFE-630723462CE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5CC2EF-69C2-4540-BCB7-970BFAF54A4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6EBB7C-D9EC-4B87-88EF-1E4DE85CF3D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57D6202-1340-4F09-ADCD-508D3C86188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4257C8-74A9-4CB9-A9D6-0993DDA3EEE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D3476F-0748-42F2-996D-D274DD97F87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197646-A77C-45B1-A96E-E7307567CA8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94F72C-8796-4507-BE0D-1EE5B1820C4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4343A0-2D0B-4B4D-BA1E-B2764D8A7B6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A359906-D649-4225-BA64-FBF30D99E3E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37FB04-5334-472D-BAD3-D3E3463A2AE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23D129-0DBE-4C24-A9ED-88CB8A54C94B}"/>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DE975BF-0568-4A77-B995-55C161571A5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F5A83F9-09CC-40A6-9DB9-46987EBA81F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DE7393E-D261-481A-8557-E9241C2A22D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0C6CEA7-150B-44BC-8160-595997B202B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B1E2111-15B6-4291-A5FB-12103A39C08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CF44D-040E-4AA6-866A-9B4C8C5BB79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D7A3BA1-1709-497B-93D5-35126DD2101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B5AC189-93A0-4BCB-991B-CACB3A67F159}"/>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7DB7043-D810-4578-BB98-C6509954A74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E546027-EE61-4F1F-98A6-CDE63824544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B8DD449-49F3-46D0-87F0-679F299D553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B0E8AC6-3410-40AB-A4CC-CBB24B130E4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8902D54-0E37-4C02-A66A-592A29F2DD9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93D1D3C-AF1B-431A-9F17-ED273A53650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5094544-21EA-4D6E-9AC9-6294E18963A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DBE9091-A181-40C0-8060-DB7655EDA7F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B37B8D6-A3E5-434E-871C-E483B024730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058DA26-8A87-4F28-9F4A-15055E5E416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D41D41D-99A3-4E9F-9F6C-8EDA933268D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15102C8-1FD2-4DA3-8D68-DDEBD856748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B802A85-FE8F-479B-B731-F1F739A4F76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8618592-046C-478D-8ED7-5C7FC07B090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D41F417-D0AF-416F-BD5B-243B9D9B6B3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F01A822-5002-4589-B32F-3C5EB2E4B0A3}"/>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C489A4B-B532-4428-98E5-AF235EB1012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E7EDDF9-BD8E-4AA9-9CBC-1DE91A4FD1F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6127C7E-6D60-410C-A439-CEC715ED56A7}"/>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B5A2ED1-2B74-4562-803C-64087BEFD3E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A547728-AA77-4C27-956E-4881FDF7493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B51BCF2-A87C-431B-93BE-CC4D07A6F4C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590A195-0FAB-48A5-A0DF-2444207B8C1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7607F25-A9F0-4995-8D5E-1B0CF7442B8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9D36BE4-CF82-4061-9B36-0D4D23BC3124}"/>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0FD616E-AEF2-418A-BA4B-F12627C847F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5B328DC-6291-408E-9C80-28761DE63ED9}"/>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5954B612-B813-40AB-B363-B9DB0C75ED54}"/>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BF3C8643-4952-4967-A1E1-101A70EB0576}"/>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855D13A-C27E-4F82-99FD-2A688CA1EB83}"/>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EE465AFA-F59C-4FB2-B4BD-02908FADC3C4}"/>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2D564EC3-1983-4E34-8D00-E520892203FC}"/>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FCA5D72B-B5AF-41CE-A399-A92F8496D795}"/>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AE01C6ED-01E9-4C0D-949B-FB2C9571FCFB}"/>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6707608D-AB84-4DF5-A550-7855E2C66C0C}"/>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4F794A2-3584-4605-BDA1-236CD19CA1B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76166C7-6066-48FC-87E9-2A1C8E2B2A3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A393F2B-AE36-4E59-9788-3BC610D50ED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F679AB-50BC-47AF-9141-D9C29E3E28D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D74AAD0-451F-4513-80C6-F3805786A03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160655</xdr:rowOff>
    </xdr:from>
    <xdr:to>
      <xdr:col>24</xdr:col>
      <xdr:colOff>114300</xdr:colOff>
      <xdr:row>64</xdr:row>
      <xdr:rowOff>90805</xdr:rowOff>
    </xdr:to>
    <xdr:sp macro="" textlink="">
      <xdr:nvSpPr>
        <xdr:cNvPr id="89" name="楕円 88">
          <a:extLst>
            <a:ext uri="{FF2B5EF4-FFF2-40B4-BE49-F238E27FC236}">
              <a16:creationId xmlns:a16="http://schemas.microsoft.com/office/drawing/2014/main" id="{45EDE36E-8D24-4844-8442-A89DF7FF5B1E}"/>
            </a:ext>
          </a:extLst>
        </xdr:cNvPr>
        <xdr:cNvSpPr/>
      </xdr:nvSpPr>
      <xdr:spPr>
        <a:xfrm>
          <a:off x="4124325" y="103746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75582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3ED6350-3B8B-45B7-91CB-7C80FB943191}"/>
            </a:ext>
          </a:extLst>
        </xdr:cNvPr>
        <xdr:cNvSpPr txBox="1"/>
      </xdr:nvSpPr>
      <xdr:spPr>
        <a:xfrm>
          <a:off x="4219575" y="1028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158750</xdr:rowOff>
    </xdr:from>
    <xdr:to>
      <xdr:col>20</xdr:col>
      <xdr:colOff>38100</xdr:colOff>
      <xdr:row>64</xdr:row>
      <xdr:rowOff>88900</xdr:rowOff>
    </xdr:to>
    <xdr:sp macro="" textlink="">
      <xdr:nvSpPr>
        <xdr:cNvPr id="91" name="楕円 90">
          <a:extLst>
            <a:ext uri="{FF2B5EF4-FFF2-40B4-BE49-F238E27FC236}">
              <a16:creationId xmlns:a16="http://schemas.microsoft.com/office/drawing/2014/main" id="{A6922A3D-B148-4880-8B53-5E10F4F6A517}"/>
            </a:ext>
          </a:extLst>
        </xdr:cNvPr>
        <xdr:cNvSpPr/>
      </xdr:nvSpPr>
      <xdr:spPr>
        <a:xfrm>
          <a:off x="3381375" y="103727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38100</xdr:rowOff>
    </xdr:from>
    <xdr:to>
      <xdr:col>24</xdr:col>
      <xdr:colOff>63500</xdr:colOff>
      <xdr:row>64</xdr:row>
      <xdr:rowOff>40005</xdr:rowOff>
    </xdr:to>
    <xdr:cxnSp macro="">
      <xdr:nvCxnSpPr>
        <xdr:cNvPr id="92" name="直線コネクタ 91">
          <a:extLst>
            <a:ext uri="{FF2B5EF4-FFF2-40B4-BE49-F238E27FC236}">
              <a16:creationId xmlns:a16="http://schemas.microsoft.com/office/drawing/2014/main" id="{C9CC4E65-7ED3-4AEF-8A81-A6FD5D93E6F7}"/>
            </a:ext>
          </a:extLst>
        </xdr:cNvPr>
        <xdr:cNvCxnSpPr/>
      </xdr:nvCxnSpPr>
      <xdr:spPr>
        <a:xfrm>
          <a:off x="3429000" y="1041082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153035</xdr:rowOff>
    </xdr:from>
    <xdr:to>
      <xdr:col>15</xdr:col>
      <xdr:colOff>101600</xdr:colOff>
      <xdr:row>64</xdr:row>
      <xdr:rowOff>83185</xdr:rowOff>
    </xdr:to>
    <xdr:sp macro="" textlink="">
      <xdr:nvSpPr>
        <xdr:cNvPr id="93" name="楕円 92">
          <a:extLst>
            <a:ext uri="{FF2B5EF4-FFF2-40B4-BE49-F238E27FC236}">
              <a16:creationId xmlns:a16="http://schemas.microsoft.com/office/drawing/2014/main" id="{CCA3935D-6750-4E3D-B998-9FE5A6A32320}"/>
            </a:ext>
          </a:extLst>
        </xdr:cNvPr>
        <xdr:cNvSpPr/>
      </xdr:nvSpPr>
      <xdr:spPr>
        <a:xfrm>
          <a:off x="2571750" y="10363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32385</xdr:rowOff>
    </xdr:from>
    <xdr:to>
      <xdr:col>19</xdr:col>
      <xdr:colOff>177800</xdr:colOff>
      <xdr:row>64</xdr:row>
      <xdr:rowOff>38100</xdr:rowOff>
    </xdr:to>
    <xdr:cxnSp macro="">
      <xdr:nvCxnSpPr>
        <xdr:cNvPr id="94" name="直線コネクタ 93">
          <a:extLst>
            <a:ext uri="{FF2B5EF4-FFF2-40B4-BE49-F238E27FC236}">
              <a16:creationId xmlns:a16="http://schemas.microsoft.com/office/drawing/2014/main" id="{9EA27C28-49DD-412A-BD00-AF4A7ECD7891}"/>
            </a:ext>
          </a:extLst>
        </xdr:cNvPr>
        <xdr:cNvCxnSpPr/>
      </xdr:nvCxnSpPr>
      <xdr:spPr>
        <a:xfrm>
          <a:off x="2619375" y="10401935"/>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635</xdr:rowOff>
    </xdr:from>
    <xdr:to>
      <xdr:col>10</xdr:col>
      <xdr:colOff>165100</xdr:colOff>
      <xdr:row>64</xdr:row>
      <xdr:rowOff>102235</xdr:rowOff>
    </xdr:to>
    <xdr:sp macro="" textlink="">
      <xdr:nvSpPr>
        <xdr:cNvPr id="95" name="楕円 94">
          <a:extLst>
            <a:ext uri="{FF2B5EF4-FFF2-40B4-BE49-F238E27FC236}">
              <a16:creationId xmlns:a16="http://schemas.microsoft.com/office/drawing/2014/main" id="{D020C4AB-16F0-43E8-86B8-3CE70040B7CB}"/>
            </a:ext>
          </a:extLst>
        </xdr:cNvPr>
        <xdr:cNvSpPr/>
      </xdr:nvSpPr>
      <xdr:spPr>
        <a:xfrm>
          <a:off x="1781175" y="103733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32385</xdr:rowOff>
    </xdr:from>
    <xdr:to>
      <xdr:col>15</xdr:col>
      <xdr:colOff>50800</xdr:colOff>
      <xdr:row>64</xdr:row>
      <xdr:rowOff>51435</xdr:rowOff>
    </xdr:to>
    <xdr:cxnSp macro="">
      <xdr:nvCxnSpPr>
        <xdr:cNvPr id="96" name="直線コネクタ 95">
          <a:extLst>
            <a:ext uri="{FF2B5EF4-FFF2-40B4-BE49-F238E27FC236}">
              <a16:creationId xmlns:a16="http://schemas.microsoft.com/office/drawing/2014/main" id="{ADFB3842-DC49-49CF-AD75-CE1DF7DFD096}"/>
            </a:ext>
          </a:extLst>
        </xdr:cNvPr>
        <xdr:cNvCxnSpPr/>
      </xdr:nvCxnSpPr>
      <xdr:spPr>
        <a:xfrm flipV="1">
          <a:off x="1828800" y="1040193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149225</xdr:rowOff>
    </xdr:from>
    <xdr:to>
      <xdr:col>6</xdr:col>
      <xdr:colOff>38100</xdr:colOff>
      <xdr:row>64</xdr:row>
      <xdr:rowOff>79375</xdr:rowOff>
    </xdr:to>
    <xdr:sp macro="" textlink="">
      <xdr:nvSpPr>
        <xdr:cNvPr id="97" name="楕円 96">
          <a:extLst>
            <a:ext uri="{FF2B5EF4-FFF2-40B4-BE49-F238E27FC236}">
              <a16:creationId xmlns:a16="http://schemas.microsoft.com/office/drawing/2014/main" id="{843F6947-1597-479F-8105-EF95A0B9B193}"/>
            </a:ext>
          </a:extLst>
        </xdr:cNvPr>
        <xdr:cNvSpPr/>
      </xdr:nvSpPr>
      <xdr:spPr>
        <a:xfrm>
          <a:off x="981075" y="10360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28575</xdr:rowOff>
    </xdr:from>
    <xdr:to>
      <xdr:col>10</xdr:col>
      <xdr:colOff>114300</xdr:colOff>
      <xdr:row>64</xdr:row>
      <xdr:rowOff>51435</xdr:rowOff>
    </xdr:to>
    <xdr:cxnSp macro="">
      <xdr:nvCxnSpPr>
        <xdr:cNvPr id="98" name="直線コネクタ 97">
          <a:extLst>
            <a:ext uri="{FF2B5EF4-FFF2-40B4-BE49-F238E27FC236}">
              <a16:creationId xmlns:a16="http://schemas.microsoft.com/office/drawing/2014/main" id="{65591F4F-B11C-4FFF-A7C8-484B3C127BE7}"/>
            </a:ext>
          </a:extLst>
        </xdr:cNvPr>
        <xdr:cNvCxnSpPr/>
      </xdr:nvCxnSpPr>
      <xdr:spPr>
        <a:xfrm>
          <a:off x="1028700" y="1039812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C9297673-0974-49CE-9CBE-51BC7A94A6CC}"/>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FD03B37F-07C6-476F-840D-7BC56AC7FF99}"/>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E7361027-3CDB-41C1-9942-B77FE92F16F2}"/>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3C7DB948-BD39-4477-994D-B53BA6C947F3}"/>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80027</xdr:rowOff>
    </xdr:from>
    <xdr:ext cx="405111" cy="259045"/>
    <xdr:sp macro="" textlink="">
      <xdr:nvSpPr>
        <xdr:cNvPr id="103" name="n_1mainValue【体育館・プール】&#10;有形固定資産減価償却率">
          <a:extLst>
            <a:ext uri="{FF2B5EF4-FFF2-40B4-BE49-F238E27FC236}">
              <a16:creationId xmlns:a16="http://schemas.microsoft.com/office/drawing/2014/main" id="{808276CD-894D-4CBD-B046-C1443E2CCE7D}"/>
            </a:ext>
          </a:extLst>
        </xdr:cNvPr>
        <xdr:cNvSpPr txBox="1"/>
      </xdr:nvSpPr>
      <xdr:spPr>
        <a:xfrm>
          <a:off x="3239144" y="1045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74312</xdr:rowOff>
    </xdr:from>
    <xdr:ext cx="405111" cy="259045"/>
    <xdr:sp macro="" textlink="">
      <xdr:nvSpPr>
        <xdr:cNvPr id="104" name="n_2mainValue【体育館・プール】&#10;有形固定資産減価償却率">
          <a:extLst>
            <a:ext uri="{FF2B5EF4-FFF2-40B4-BE49-F238E27FC236}">
              <a16:creationId xmlns:a16="http://schemas.microsoft.com/office/drawing/2014/main" id="{168AF972-D921-47BF-A1B4-1A2D66FD4C04}"/>
            </a:ext>
          </a:extLst>
        </xdr:cNvPr>
        <xdr:cNvSpPr txBox="1"/>
      </xdr:nvSpPr>
      <xdr:spPr>
        <a:xfrm>
          <a:off x="2439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93362</xdr:rowOff>
    </xdr:from>
    <xdr:ext cx="405111" cy="259045"/>
    <xdr:sp macro="" textlink="">
      <xdr:nvSpPr>
        <xdr:cNvPr id="105" name="n_3mainValue【体育館・プール】&#10;有形固定資産減価償却率">
          <a:extLst>
            <a:ext uri="{FF2B5EF4-FFF2-40B4-BE49-F238E27FC236}">
              <a16:creationId xmlns:a16="http://schemas.microsoft.com/office/drawing/2014/main" id="{F7A11E57-120D-4CA6-BE27-A7815A67A88C}"/>
            </a:ext>
          </a:extLst>
        </xdr:cNvPr>
        <xdr:cNvSpPr txBox="1"/>
      </xdr:nvSpPr>
      <xdr:spPr>
        <a:xfrm>
          <a:off x="1648469"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id="{5FFC95CA-D6A6-4486-B372-35CB7D8EB93B}"/>
            </a:ext>
          </a:extLst>
        </xdr:cNvPr>
        <xdr:cNvSpPr txBox="1"/>
      </xdr:nvSpPr>
      <xdr:spPr>
        <a:xfrm>
          <a:off x="848369"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AA4FBF3-510D-4CF6-A55D-7BA6D977AE5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8F6F0E7C-CE6F-43B3-984F-094D5DEF9CF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52982A3-3B45-4AB4-B3D3-43CA73D58E8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7F62246-5592-4198-9B66-87401D19C6E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5B7E58E1-3FAF-438C-83B8-EA7A936CBBE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38CD27E1-F1A6-4813-BF17-D2BCD09A4D9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B910400-4730-43AA-8336-6FF1E855951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B7CA96E-8752-44A2-AA56-F18350E39CC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C3A8E87-325C-4366-A651-64308E65549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34AF127C-FE9A-410D-8A79-5251F6D8D77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81E3B6CA-50B1-4444-8856-1F756FF6C3A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E3B0CBE6-4AD3-43A3-B376-C54BE2A3467A}"/>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8D690601-DE99-411F-B023-E84F0FEC950C}"/>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891147DE-A5D4-43BC-A276-A156003E8CDF}"/>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3223847A-7F5A-446A-ACCF-578A8B816C33}"/>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CEA7D69F-C27C-47E1-A012-5B8FCA8804E0}"/>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CCEF2137-FF76-4435-BB12-C804BB11780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A5FE8F98-6B0B-4273-996F-7E0275F5EB20}"/>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6B0677FF-4282-44D1-B628-166847BB8D9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9880CE03-0095-41B6-923D-6928C289AE7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FE7EF098-1A33-49D0-AC70-9DE74D56C5D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44FFC15E-793A-41EE-9001-D453F4E0282A}"/>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BC663FB6-CCBF-40F8-BEED-DE54D56BE0BA}"/>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E8F95E71-1194-469A-BDBB-CAEDED098468}"/>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89FEC1FA-746E-4171-8B60-1D5E1F9E9DA7}"/>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794E55A4-B7B5-4E3B-9488-10C629ABB24D}"/>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ABB6FB6E-F7CC-4FE9-8D68-ABF61A05B7DB}"/>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58ACEF5C-D527-4321-9408-EE81D082D005}"/>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1699F9BD-CD2F-4697-BD94-B08AF83A5936}"/>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8C3A58D4-9C81-42F8-9E1C-FAC54BD153B7}"/>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1728B40B-A71C-4A83-8556-14F6BF44EA70}"/>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4E85BC13-C352-4CD8-9852-6A5C21D44689}"/>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895BFB99-C9D5-4F20-8E3C-68B38DD0D41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FBBF211-E558-4E43-BF4B-CE9D4ED916A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EB4CC8C-4CA6-4564-8395-803EEF35AD5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7630EFD-6B55-466A-84CF-2040C8F5774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F989A03-51CE-40B2-A5BD-201D345C394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129794</xdr:rowOff>
    </xdr:from>
    <xdr:to>
      <xdr:col>55</xdr:col>
      <xdr:colOff>50800</xdr:colOff>
      <xdr:row>60</xdr:row>
      <xdr:rowOff>59944</xdr:rowOff>
    </xdr:to>
    <xdr:sp macro="" textlink="">
      <xdr:nvSpPr>
        <xdr:cNvPr id="144" name="楕円 143">
          <a:extLst>
            <a:ext uri="{FF2B5EF4-FFF2-40B4-BE49-F238E27FC236}">
              <a16:creationId xmlns:a16="http://schemas.microsoft.com/office/drawing/2014/main" id="{51270FE9-ED5C-4034-BD1E-001ECDDCAC9E}"/>
            </a:ext>
          </a:extLst>
        </xdr:cNvPr>
        <xdr:cNvSpPr/>
      </xdr:nvSpPr>
      <xdr:spPr>
        <a:xfrm>
          <a:off x="9401175" y="968971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152671</xdr:rowOff>
    </xdr:from>
    <xdr:ext cx="469744" cy="259045"/>
    <xdr:sp macro="" textlink="">
      <xdr:nvSpPr>
        <xdr:cNvPr id="145" name="【体育館・プール】&#10;一人当たり面積該当値テキスト">
          <a:extLst>
            <a:ext uri="{FF2B5EF4-FFF2-40B4-BE49-F238E27FC236}">
              <a16:creationId xmlns:a16="http://schemas.microsoft.com/office/drawing/2014/main" id="{447AA4F8-8C48-48DB-A3B5-241D0B057563}"/>
            </a:ext>
          </a:extLst>
        </xdr:cNvPr>
        <xdr:cNvSpPr txBox="1"/>
      </xdr:nvSpPr>
      <xdr:spPr>
        <a:xfrm>
          <a:off x="9467850" y="955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139167</xdr:rowOff>
    </xdr:from>
    <xdr:to>
      <xdr:col>50</xdr:col>
      <xdr:colOff>165100</xdr:colOff>
      <xdr:row>60</xdr:row>
      <xdr:rowOff>69317</xdr:rowOff>
    </xdr:to>
    <xdr:sp macro="" textlink="">
      <xdr:nvSpPr>
        <xdr:cNvPr id="146" name="楕円 145">
          <a:extLst>
            <a:ext uri="{FF2B5EF4-FFF2-40B4-BE49-F238E27FC236}">
              <a16:creationId xmlns:a16="http://schemas.microsoft.com/office/drawing/2014/main" id="{6E6BBD7C-C068-4F3B-A5A4-E75AE2670B2B}"/>
            </a:ext>
          </a:extLst>
        </xdr:cNvPr>
        <xdr:cNvSpPr/>
      </xdr:nvSpPr>
      <xdr:spPr>
        <a:xfrm>
          <a:off x="8639175" y="97054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9144</xdr:rowOff>
    </xdr:from>
    <xdr:to>
      <xdr:col>55</xdr:col>
      <xdr:colOff>0</xdr:colOff>
      <xdr:row>60</xdr:row>
      <xdr:rowOff>18517</xdr:rowOff>
    </xdr:to>
    <xdr:cxnSp macro="">
      <xdr:nvCxnSpPr>
        <xdr:cNvPr id="147" name="直線コネクタ 146">
          <a:extLst>
            <a:ext uri="{FF2B5EF4-FFF2-40B4-BE49-F238E27FC236}">
              <a16:creationId xmlns:a16="http://schemas.microsoft.com/office/drawing/2014/main" id="{86A83047-F8CE-4214-8E96-EA6AC1F455F4}"/>
            </a:ext>
          </a:extLst>
        </xdr:cNvPr>
        <xdr:cNvCxnSpPr/>
      </xdr:nvCxnSpPr>
      <xdr:spPr>
        <a:xfrm flipV="1">
          <a:off x="8686800" y="9737344"/>
          <a:ext cx="742950" cy="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161112</xdr:rowOff>
    </xdr:from>
    <xdr:to>
      <xdr:col>46</xdr:col>
      <xdr:colOff>38100</xdr:colOff>
      <xdr:row>60</xdr:row>
      <xdr:rowOff>91262</xdr:rowOff>
    </xdr:to>
    <xdr:sp macro="" textlink="">
      <xdr:nvSpPr>
        <xdr:cNvPr id="148" name="楕円 147">
          <a:extLst>
            <a:ext uri="{FF2B5EF4-FFF2-40B4-BE49-F238E27FC236}">
              <a16:creationId xmlns:a16="http://schemas.microsoft.com/office/drawing/2014/main" id="{EB7F2D0F-5C87-41B9-9EDD-C4D6C308CA10}"/>
            </a:ext>
          </a:extLst>
        </xdr:cNvPr>
        <xdr:cNvSpPr/>
      </xdr:nvSpPr>
      <xdr:spPr>
        <a:xfrm>
          <a:off x="7839075" y="97273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18517</xdr:rowOff>
    </xdr:from>
    <xdr:to>
      <xdr:col>50</xdr:col>
      <xdr:colOff>114300</xdr:colOff>
      <xdr:row>60</xdr:row>
      <xdr:rowOff>40462</xdr:rowOff>
    </xdr:to>
    <xdr:cxnSp macro="">
      <xdr:nvCxnSpPr>
        <xdr:cNvPr id="149" name="直線コネクタ 148">
          <a:extLst>
            <a:ext uri="{FF2B5EF4-FFF2-40B4-BE49-F238E27FC236}">
              <a16:creationId xmlns:a16="http://schemas.microsoft.com/office/drawing/2014/main" id="{D062F3DC-8F04-4D83-9B8A-8731092CD246}"/>
            </a:ext>
          </a:extLst>
        </xdr:cNvPr>
        <xdr:cNvCxnSpPr/>
      </xdr:nvCxnSpPr>
      <xdr:spPr>
        <a:xfrm flipV="1">
          <a:off x="7886700" y="9743542"/>
          <a:ext cx="8001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16180</xdr:rowOff>
    </xdr:from>
    <xdr:to>
      <xdr:col>41</xdr:col>
      <xdr:colOff>101600</xdr:colOff>
      <xdr:row>60</xdr:row>
      <xdr:rowOff>117780</xdr:rowOff>
    </xdr:to>
    <xdr:sp macro="" textlink="">
      <xdr:nvSpPr>
        <xdr:cNvPr id="150" name="楕円 149">
          <a:extLst>
            <a:ext uri="{FF2B5EF4-FFF2-40B4-BE49-F238E27FC236}">
              <a16:creationId xmlns:a16="http://schemas.microsoft.com/office/drawing/2014/main" id="{0DA17E53-7D72-48F3-86AD-14031A848608}"/>
            </a:ext>
          </a:extLst>
        </xdr:cNvPr>
        <xdr:cNvSpPr/>
      </xdr:nvSpPr>
      <xdr:spPr>
        <a:xfrm>
          <a:off x="7029450" y="9741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40462</xdr:rowOff>
    </xdr:from>
    <xdr:to>
      <xdr:col>45</xdr:col>
      <xdr:colOff>177800</xdr:colOff>
      <xdr:row>60</xdr:row>
      <xdr:rowOff>66980</xdr:rowOff>
    </xdr:to>
    <xdr:cxnSp macro="">
      <xdr:nvCxnSpPr>
        <xdr:cNvPr id="151" name="直線コネクタ 150">
          <a:extLst>
            <a:ext uri="{FF2B5EF4-FFF2-40B4-BE49-F238E27FC236}">
              <a16:creationId xmlns:a16="http://schemas.microsoft.com/office/drawing/2014/main" id="{1DB2D40C-BD1A-4032-AB95-B232F59F00BE}"/>
            </a:ext>
          </a:extLst>
        </xdr:cNvPr>
        <xdr:cNvCxnSpPr/>
      </xdr:nvCxnSpPr>
      <xdr:spPr>
        <a:xfrm flipV="1">
          <a:off x="7077075" y="9765487"/>
          <a:ext cx="809625"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26467</xdr:rowOff>
    </xdr:from>
    <xdr:to>
      <xdr:col>36</xdr:col>
      <xdr:colOff>165100</xdr:colOff>
      <xdr:row>60</xdr:row>
      <xdr:rowOff>128067</xdr:rowOff>
    </xdr:to>
    <xdr:sp macro="" textlink="">
      <xdr:nvSpPr>
        <xdr:cNvPr id="152" name="楕円 151">
          <a:extLst>
            <a:ext uri="{FF2B5EF4-FFF2-40B4-BE49-F238E27FC236}">
              <a16:creationId xmlns:a16="http://schemas.microsoft.com/office/drawing/2014/main" id="{9DE8C415-B2D8-4CD5-AA1C-276B02D9FE4E}"/>
            </a:ext>
          </a:extLst>
        </xdr:cNvPr>
        <xdr:cNvSpPr/>
      </xdr:nvSpPr>
      <xdr:spPr>
        <a:xfrm>
          <a:off x="6238875" y="97546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66980</xdr:rowOff>
    </xdr:from>
    <xdr:to>
      <xdr:col>41</xdr:col>
      <xdr:colOff>50800</xdr:colOff>
      <xdr:row>60</xdr:row>
      <xdr:rowOff>77267</xdr:rowOff>
    </xdr:to>
    <xdr:cxnSp macro="">
      <xdr:nvCxnSpPr>
        <xdr:cNvPr id="153" name="直線コネクタ 152">
          <a:extLst>
            <a:ext uri="{FF2B5EF4-FFF2-40B4-BE49-F238E27FC236}">
              <a16:creationId xmlns:a16="http://schemas.microsoft.com/office/drawing/2014/main" id="{E5B359D0-BDB3-4F1B-A8BB-7923718B3FF0}"/>
            </a:ext>
          </a:extLst>
        </xdr:cNvPr>
        <xdr:cNvCxnSpPr/>
      </xdr:nvCxnSpPr>
      <xdr:spPr>
        <a:xfrm flipV="1">
          <a:off x="6286500" y="9788830"/>
          <a:ext cx="790575"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D9141781-D790-4B04-B5BD-D8D422E2638F}"/>
            </a:ext>
          </a:extLst>
        </xdr:cNvPr>
        <xdr:cNvSpPr txBox="1"/>
      </xdr:nvSpPr>
      <xdr:spPr>
        <a:xfrm>
          <a:off x="845827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9BC445E2-B0E3-4C23-9FF5-2F7639E8464F}"/>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09C665CC-3C59-4879-BF2A-5CA0218FA6C9}"/>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27D511AA-E81B-40DA-9585-7991BCD0D393}"/>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85844</xdr:rowOff>
    </xdr:from>
    <xdr:ext cx="469744" cy="259045"/>
    <xdr:sp macro="" textlink="">
      <xdr:nvSpPr>
        <xdr:cNvPr id="158" name="n_1mainValue【体育館・プール】&#10;一人当たり面積">
          <a:extLst>
            <a:ext uri="{FF2B5EF4-FFF2-40B4-BE49-F238E27FC236}">
              <a16:creationId xmlns:a16="http://schemas.microsoft.com/office/drawing/2014/main" id="{35714D96-BE71-464F-AD0C-3322AB0EAE0B}"/>
            </a:ext>
          </a:extLst>
        </xdr:cNvPr>
        <xdr:cNvSpPr txBox="1"/>
      </xdr:nvSpPr>
      <xdr:spPr>
        <a:xfrm>
          <a:off x="8458277" y="9483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107789</xdr:rowOff>
    </xdr:from>
    <xdr:ext cx="469744" cy="259045"/>
    <xdr:sp macro="" textlink="">
      <xdr:nvSpPr>
        <xdr:cNvPr id="159" name="n_2mainValue【体育館・プール】&#10;一人当たり面積">
          <a:extLst>
            <a:ext uri="{FF2B5EF4-FFF2-40B4-BE49-F238E27FC236}">
              <a16:creationId xmlns:a16="http://schemas.microsoft.com/office/drawing/2014/main" id="{0D46538E-B264-4240-A243-EADC335C9A55}"/>
            </a:ext>
          </a:extLst>
        </xdr:cNvPr>
        <xdr:cNvSpPr txBox="1"/>
      </xdr:nvSpPr>
      <xdr:spPr>
        <a:xfrm>
          <a:off x="7677227" y="950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134307</xdr:rowOff>
    </xdr:from>
    <xdr:ext cx="469744" cy="259045"/>
    <xdr:sp macro="" textlink="">
      <xdr:nvSpPr>
        <xdr:cNvPr id="160" name="n_3mainValue【体育館・プール】&#10;一人当たり面積">
          <a:extLst>
            <a:ext uri="{FF2B5EF4-FFF2-40B4-BE49-F238E27FC236}">
              <a16:creationId xmlns:a16="http://schemas.microsoft.com/office/drawing/2014/main" id="{44406D12-5F38-4BC2-90EF-C187095B503F}"/>
            </a:ext>
          </a:extLst>
        </xdr:cNvPr>
        <xdr:cNvSpPr txBox="1"/>
      </xdr:nvSpPr>
      <xdr:spPr>
        <a:xfrm>
          <a:off x="6867602" y="953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144594</xdr:rowOff>
    </xdr:from>
    <xdr:ext cx="469744" cy="259045"/>
    <xdr:sp macro="" textlink="">
      <xdr:nvSpPr>
        <xdr:cNvPr id="161" name="n_4mainValue【体育館・プール】&#10;一人当たり面積">
          <a:extLst>
            <a:ext uri="{FF2B5EF4-FFF2-40B4-BE49-F238E27FC236}">
              <a16:creationId xmlns:a16="http://schemas.microsoft.com/office/drawing/2014/main" id="{9854C572-A52B-4DD8-B3BD-BCABECDD8259}"/>
            </a:ext>
          </a:extLst>
        </xdr:cNvPr>
        <xdr:cNvSpPr txBox="1"/>
      </xdr:nvSpPr>
      <xdr:spPr>
        <a:xfrm>
          <a:off x="6067502" y="95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0C387AC-4A0C-44D9-A798-7DCF0C5933E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6C1CDF3-A255-4F2C-880C-AF8E70815DA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C1B7F169-55D8-4CC9-891F-C1E3D398207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FBFFD678-FC31-4497-AB06-8614C6E0BE0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63F9BDC9-ACD4-4341-B189-F783D88E1B7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EFA35D6A-D8AD-4D00-B164-AB7372B373C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9FE0B70C-ED85-40B8-88DC-7CB81B8F208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5B3F68C-B9CC-4A32-8256-E3F104053B5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61D16AC0-F7FC-4CDA-9350-7972A4FF905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6B30D7DC-4AA8-4FCF-878A-08B1EF4742F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43DF46-4A84-49B8-B083-3222755DB89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B55A431B-310C-4993-B297-1B2B65C1B9D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837DCC26-ECFC-4055-8549-40493930758F}"/>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E8F0F5EC-8E9D-4C0C-801A-6ED98D55E2A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D4645971-8E7C-49FF-B980-7F0E64F5DC7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B346F83-8324-4AB7-8177-314D89776EB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1973C6A2-B3A9-49F2-AD69-D03B5D670FF2}"/>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9E9DFEDE-65A6-4667-89A3-74240568E5C6}"/>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47D3E050-ECD1-4930-8886-1C64BF4BFBD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A9B1298F-B6CB-4128-9E21-1B90A88BCA8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B1F92CCC-1186-45FC-927C-FF8935164F6A}"/>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96A6013C-2472-459E-859C-D93402B59071}"/>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3B3CEBC7-44A5-4212-8337-DB20D5ECA05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8716E14-5DED-49A2-8DD6-7B3D1F845E3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5004DD29-AAF0-4653-B572-DFE8306D074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9978F879-D362-4CA6-85D9-E6C1627150D3}"/>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6A2B1A04-DD19-4E01-B167-79A242CD8AA7}"/>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A7C24B84-EB46-4A0A-9A33-31C69E1881A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75A09AD3-5140-4620-ADD3-176E37CAE7BF}"/>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CBDE51AF-1B5E-4AE7-9963-8635F0BB7CFD}"/>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E3D1DA29-FD87-475F-A0BF-FFCD8E2DAA6F}"/>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63C3226B-D8B3-428D-B826-398FFA6E669C}"/>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F4B11D94-280E-457B-83C9-2E8793EC1937}"/>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3BBBAD7-529E-47C1-AF21-E4FCBFFB7FF3}"/>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86B0E17-7DC7-4036-8E55-CE9CDD302E77}"/>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42DFF5A0-A25E-4036-97E7-7C82F4901FF5}"/>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11AFF84-0853-494B-BB5A-10B67C65366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8687AE8-7367-4D8D-9755-175061726D9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A5B5840-49FF-49F3-BC89-6CBCFE9C653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5CB9128C-7BB4-422C-952E-AC626AFEF9C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2DD1BE-9C80-4228-8F89-24046BDF359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203" name="楕円 202">
          <a:extLst>
            <a:ext uri="{FF2B5EF4-FFF2-40B4-BE49-F238E27FC236}">
              <a16:creationId xmlns:a16="http://schemas.microsoft.com/office/drawing/2014/main" id="{20B1554A-121B-43D8-B997-9C4F8B0D9DDE}"/>
            </a:ext>
          </a:extLst>
        </xdr:cNvPr>
        <xdr:cNvSpPr/>
      </xdr:nvSpPr>
      <xdr:spPr>
        <a:xfrm>
          <a:off x="4124325"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204" name="【福祉施設】&#10;有形固定資産減価償却率該当値テキスト">
          <a:extLst>
            <a:ext uri="{FF2B5EF4-FFF2-40B4-BE49-F238E27FC236}">
              <a16:creationId xmlns:a16="http://schemas.microsoft.com/office/drawing/2014/main" id="{F1D55162-4CC7-41BE-82F4-192DA15744E3}"/>
            </a:ext>
          </a:extLst>
        </xdr:cNvPr>
        <xdr:cNvSpPr txBox="1"/>
      </xdr:nvSpPr>
      <xdr:spPr>
        <a:xfrm>
          <a:off x="4219575" y="1396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205" name="楕円 204">
          <a:extLst>
            <a:ext uri="{FF2B5EF4-FFF2-40B4-BE49-F238E27FC236}">
              <a16:creationId xmlns:a16="http://schemas.microsoft.com/office/drawing/2014/main" id="{DA76274E-D56C-4EFB-B890-602CE0F112EF}"/>
            </a:ext>
          </a:extLst>
        </xdr:cNvPr>
        <xdr:cNvSpPr/>
      </xdr:nvSpPr>
      <xdr:spPr>
        <a:xfrm>
          <a:off x="33813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206" name="直線コネクタ 205">
          <a:extLst>
            <a:ext uri="{FF2B5EF4-FFF2-40B4-BE49-F238E27FC236}">
              <a16:creationId xmlns:a16="http://schemas.microsoft.com/office/drawing/2014/main" id="{0FD67F4A-4A41-402A-93FA-EBF4FA4A442E}"/>
            </a:ext>
          </a:extLst>
        </xdr:cNvPr>
        <xdr:cNvCxnSpPr/>
      </xdr:nvCxnSpPr>
      <xdr:spPr>
        <a:xfrm>
          <a:off x="3429000" y="1409427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207" name="楕円 206">
          <a:extLst>
            <a:ext uri="{FF2B5EF4-FFF2-40B4-BE49-F238E27FC236}">
              <a16:creationId xmlns:a16="http://schemas.microsoft.com/office/drawing/2014/main" id="{3BA5309A-952E-40E1-AC11-FD442EA1AA83}"/>
            </a:ext>
          </a:extLst>
        </xdr:cNvPr>
        <xdr:cNvSpPr/>
      </xdr:nvSpPr>
      <xdr:spPr>
        <a:xfrm>
          <a:off x="2571750"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208" name="直線コネクタ 207">
          <a:extLst>
            <a:ext uri="{FF2B5EF4-FFF2-40B4-BE49-F238E27FC236}">
              <a16:creationId xmlns:a16="http://schemas.microsoft.com/office/drawing/2014/main" id="{D0123344-0756-4BEE-839C-935D29A374B1}"/>
            </a:ext>
          </a:extLst>
        </xdr:cNvPr>
        <xdr:cNvCxnSpPr/>
      </xdr:nvCxnSpPr>
      <xdr:spPr>
        <a:xfrm>
          <a:off x="2619375" y="140942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209" name="楕円 208">
          <a:extLst>
            <a:ext uri="{FF2B5EF4-FFF2-40B4-BE49-F238E27FC236}">
              <a16:creationId xmlns:a16="http://schemas.microsoft.com/office/drawing/2014/main" id="{4EA3343C-7BA4-4813-9F3F-1F62131DDB04}"/>
            </a:ext>
          </a:extLst>
        </xdr:cNvPr>
        <xdr:cNvSpPr/>
      </xdr:nvSpPr>
      <xdr:spPr>
        <a:xfrm>
          <a:off x="1781175"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210" name="直線コネクタ 209">
          <a:extLst>
            <a:ext uri="{FF2B5EF4-FFF2-40B4-BE49-F238E27FC236}">
              <a16:creationId xmlns:a16="http://schemas.microsoft.com/office/drawing/2014/main" id="{F19F570E-86A9-4192-94B4-0573488E8B05}"/>
            </a:ext>
          </a:extLst>
        </xdr:cNvPr>
        <xdr:cNvCxnSpPr/>
      </xdr:nvCxnSpPr>
      <xdr:spPr>
        <a:xfrm>
          <a:off x="1828800" y="140942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1" name="楕円 210">
          <a:extLst>
            <a:ext uri="{FF2B5EF4-FFF2-40B4-BE49-F238E27FC236}">
              <a16:creationId xmlns:a16="http://schemas.microsoft.com/office/drawing/2014/main" id="{845AF114-782A-4CC2-88BC-A9FE7999A0AC}"/>
            </a:ext>
          </a:extLst>
        </xdr:cNvPr>
        <xdr:cNvSpPr/>
      </xdr:nvSpPr>
      <xdr:spPr>
        <a:xfrm>
          <a:off x="9810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212" name="直線コネクタ 211">
          <a:extLst>
            <a:ext uri="{FF2B5EF4-FFF2-40B4-BE49-F238E27FC236}">
              <a16:creationId xmlns:a16="http://schemas.microsoft.com/office/drawing/2014/main" id="{8E62FE10-16A9-4EEC-8925-59EC07240E30}"/>
            </a:ext>
          </a:extLst>
        </xdr:cNvPr>
        <xdr:cNvCxnSpPr/>
      </xdr:nvCxnSpPr>
      <xdr:spPr>
        <a:xfrm>
          <a:off x="1028700" y="140942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AC3336DF-9AC4-4679-B2F8-2CD03A1D4585}"/>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987A2C01-4A43-418C-97EC-542A1657E186}"/>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92CB4C1D-3C40-4BA1-BAD6-780E9E0EE786}"/>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861594BC-91A2-4397-8CB3-D2A8B7B75B55}"/>
            </a:ext>
          </a:extLst>
        </xdr:cNvPr>
        <xdr:cNvSpPr txBox="1"/>
      </xdr:nvSpPr>
      <xdr:spPr>
        <a:xfrm>
          <a:off x="848369"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217" name="n_1mainValue【福祉施設】&#10;有形固定資産減価償却率">
          <a:extLst>
            <a:ext uri="{FF2B5EF4-FFF2-40B4-BE49-F238E27FC236}">
              <a16:creationId xmlns:a16="http://schemas.microsoft.com/office/drawing/2014/main" id="{CE5DFFF2-89F8-4AE6-944A-25B8E3929050}"/>
            </a:ext>
          </a:extLst>
        </xdr:cNvPr>
        <xdr:cNvSpPr txBox="1"/>
      </xdr:nvSpPr>
      <xdr:spPr>
        <a:xfrm>
          <a:off x="32100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218" name="n_2mainValue【福祉施設】&#10;有形固定資産減価償却率">
          <a:extLst>
            <a:ext uri="{FF2B5EF4-FFF2-40B4-BE49-F238E27FC236}">
              <a16:creationId xmlns:a16="http://schemas.microsoft.com/office/drawing/2014/main" id="{4C768FF8-ECC8-4211-B5A2-C03804CF6F42}"/>
            </a:ext>
          </a:extLst>
        </xdr:cNvPr>
        <xdr:cNvSpPr txBox="1"/>
      </xdr:nvSpPr>
      <xdr:spPr>
        <a:xfrm>
          <a:off x="24099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219" name="n_3mainValue【福祉施設】&#10;有形固定資産減価償却率">
          <a:extLst>
            <a:ext uri="{FF2B5EF4-FFF2-40B4-BE49-F238E27FC236}">
              <a16:creationId xmlns:a16="http://schemas.microsoft.com/office/drawing/2014/main" id="{C620A17C-0FBA-4E53-B223-2C25357A5B10}"/>
            </a:ext>
          </a:extLst>
        </xdr:cNvPr>
        <xdr:cNvSpPr txBox="1"/>
      </xdr:nvSpPr>
      <xdr:spPr>
        <a:xfrm>
          <a:off x="16098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0" name="n_4mainValue【福祉施設】&#10;有形固定資産減価償却率">
          <a:extLst>
            <a:ext uri="{FF2B5EF4-FFF2-40B4-BE49-F238E27FC236}">
              <a16:creationId xmlns:a16="http://schemas.microsoft.com/office/drawing/2014/main" id="{00365E3A-B94F-40B9-99A6-F6B571403D7C}"/>
            </a:ext>
          </a:extLst>
        </xdr:cNvPr>
        <xdr:cNvSpPr txBox="1"/>
      </xdr:nvSpPr>
      <xdr:spPr>
        <a:xfrm>
          <a:off x="81922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79FE8C3-97D3-433A-960D-DF275BB935A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5779F3D-4121-4CB1-8F43-97B43142E17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E252A28-8CB2-4722-AB57-AD9816FEAC4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63C937E-2D32-44F0-8E0D-8C5D244328C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C15EB03B-5043-48A6-B70D-38359F7F411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9E32B46C-9C63-4FFA-9BFF-D01E8AD46CE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3FE13F0-23DB-4B4B-81B3-DAD5B14182C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156EFBCD-D2BA-46A7-AE95-49F8371A3D3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AD45B25F-369B-48D7-A484-2EF7645A9CC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DB7715DB-90EA-4695-AE8B-06FE64CBCF8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A1C64FD4-6791-44D7-A017-299553409A9D}"/>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6C76288E-A12D-49A4-AEA5-CAC9DC956DD9}"/>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0DEEFC7-3EA8-46A9-9CC3-DBFCE0C380D5}"/>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1883B1D9-EB7B-46E5-8122-DCBB965A1D32}"/>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545905ED-744D-4572-BAAD-0C269777B880}"/>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BF30FECD-9824-49C7-995F-AC52AEC97A36}"/>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80CE267C-6020-4CB1-824E-CF61C4F85A8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08D2BFF7-B210-4633-910D-89E8B43343E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8A7C11F4-C30B-4CEC-8622-9A2A3728E6C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CA2199C2-6A48-4CBB-8416-106FC6FFC1F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5AB6D8B3-1CE6-469F-B30D-7CD7ADE8EB9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098952B1-5D84-43E3-BE13-8E40714BA7B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81F962BE-B274-43AF-B5B8-9D92D2167D5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6A44558D-5CD9-4629-8BF5-6979C62778C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0F15394C-4F74-4AE9-BF19-05C5CE8BFFB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B6F12029-33F6-4C2E-A40F-9F99A52413E3}"/>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3658ED8D-A49C-4DDE-A794-D698C90A5A37}"/>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35CD4622-8EBA-4079-A76F-A913D1F4CDF5}"/>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9B503AC4-0156-4CEA-86F4-C9CA96C53B69}"/>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EFA1F08-5942-474B-BB74-DA864CDCF1A9}"/>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92E1023D-DACE-49B5-BBA5-1B8CE2B4046A}"/>
            </a:ext>
          </a:extLst>
        </xdr:cNvPr>
        <xdr:cNvSpPr txBox="1"/>
      </xdr:nvSpPr>
      <xdr:spPr>
        <a:xfrm>
          <a:off x="9467850" y="136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76F7DB35-0E0C-4DB2-BF05-0BE369749678}"/>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2A9C1D3D-3B21-4867-B490-3901E569E730}"/>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17458A22-AD43-4A06-A476-D88DAB763E79}"/>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352841E9-FC4F-46F4-95E5-12499BC5E896}"/>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20874E47-E3CD-4629-911F-341037047535}"/>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55A0A9B-D069-4414-81C1-067F8776D29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F34D4F5-E07B-4F7F-8C87-DE65D94696B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582B846-5782-4A8A-BDCC-CE6AED606FE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80D713A1-0AF1-4951-826D-50D56F7A799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756E67C-3168-4E7A-A9DB-5F16DE19A59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42490</xdr:rowOff>
    </xdr:from>
    <xdr:to>
      <xdr:col>55</xdr:col>
      <xdr:colOff>50800</xdr:colOff>
      <xdr:row>86</xdr:row>
      <xdr:rowOff>144090</xdr:rowOff>
    </xdr:to>
    <xdr:sp macro="" textlink="">
      <xdr:nvSpPr>
        <xdr:cNvPr id="262" name="楕円 261">
          <a:extLst>
            <a:ext uri="{FF2B5EF4-FFF2-40B4-BE49-F238E27FC236}">
              <a16:creationId xmlns:a16="http://schemas.microsoft.com/office/drawing/2014/main" id="{AAA3F5F6-9F31-4BDA-92E4-D1A360AF349B}"/>
            </a:ext>
          </a:extLst>
        </xdr:cNvPr>
        <xdr:cNvSpPr/>
      </xdr:nvSpPr>
      <xdr:spPr>
        <a:xfrm>
          <a:off x="9401175" y="139807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128867</xdr:rowOff>
    </xdr:from>
    <xdr:ext cx="469744" cy="259045"/>
    <xdr:sp macro="" textlink="">
      <xdr:nvSpPr>
        <xdr:cNvPr id="263" name="【福祉施設】&#10;一人当たり面積該当値テキスト">
          <a:extLst>
            <a:ext uri="{FF2B5EF4-FFF2-40B4-BE49-F238E27FC236}">
              <a16:creationId xmlns:a16="http://schemas.microsoft.com/office/drawing/2014/main" id="{3614524B-ED14-4B61-ACEE-57C238EBA2CA}"/>
            </a:ext>
          </a:extLst>
        </xdr:cNvPr>
        <xdr:cNvSpPr txBox="1"/>
      </xdr:nvSpPr>
      <xdr:spPr>
        <a:xfrm>
          <a:off x="9467850" y="1389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43470</xdr:rowOff>
    </xdr:from>
    <xdr:to>
      <xdr:col>50</xdr:col>
      <xdr:colOff>165100</xdr:colOff>
      <xdr:row>86</xdr:row>
      <xdr:rowOff>145070</xdr:rowOff>
    </xdr:to>
    <xdr:sp macro="" textlink="">
      <xdr:nvSpPr>
        <xdr:cNvPr id="264" name="楕円 263">
          <a:extLst>
            <a:ext uri="{FF2B5EF4-FFF2-40B4-BE49-F238E27FC236}">
              <a16:creationId xmlns:a16="http://schemas.microsoft.com/office/drawing/2014/main" id="{AF9D569E-1995-4A00-99AD-1426B0B84299}"/>
            </a:ext>
          </a:extLst>
        </xdr:cNvPr>
        <xdr:cNvSpPr/>
      </xdr:nvSpPr>
      <xdr:spPr>
        <a:xfrm>
          <a:off x="8639175" y="1398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93290</xdr:rowOff>
    </xdr:from>
    <xdr:to>
      <xdr:col>55</xdr:col>
      <xdr:colOff>0</xdr:colOff>
      <xdr:row>86</xdr:row>
      <xdr:rowOff>94270</xdr:rowOff>
    </xdr:to>
    <xdr:cxnSp macro="">
      <xdr:nvCxnSpPr>
        <xdr:cNvPr id="265" name="直線コネクタ 264">
          <a:extLst>
            <a:ext uri="{FF2B5EF4-FFF2-40B4-BE49-F238E27FC236}">
              <a16:creationId xmlns:a16="http://schemas.microsoft.com/office/drawing/2014/main" id="{AC0530A1-76F2-4DCE-A68C-3FBBFEFC326F}"/>
            </a:ext>
          </a:extLst>
        </xdr:cNvPr>
        <xdr:cNvCxnSpPr/>
      </xdr:nvCxnSpPr>
      <xdr:spPr>
        <a:xfrm flipV="1">
          <a:off x="8686800" y="14028365"/>
          <a:ext cx="74295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45757</xdr:rowOff>
    </xdr:from>
    <xdr:to>
      <xdr:col>46</xdr:col>
      <xdr:colOff>38100</xdr:colOff>
      <xdr:row>86</xdr:row>
      <xdr:rowOff>147357</xdr:rowOff>
    </xdr:to>
    <xdr:sp macro="" textlink="">
      <xdr:nvSpPr>
        <xdr:cNvPr id="266" name="楕円 265">
          <a:extLst>
            <a:ext uri="{FF2B5EF4-FFF2-40B4-BE49-F238E27FC236}">
              <a16:creationId xmlns:a16="http://schemas.microsoft.com/office/drawing/2014/main" id="{7FB045DE-211E-4A59-8A08-CBFB0745B335}"/>
            </a:ext>
          </a:extLst>
        </xdr:cNvPr>
        <xdr:cNvSpPr/>
      </xdr:nvSpPr>
      <xdr:spPr>
        <a:xfrm>
          <a:off x="7839075" y="139840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94270</xdr:rowOff>
    </xdr:from>
    <xdr:to>
      <xdr:col>50</xdr:col>
      <xdr:colOff>114300</xdr:colOff>
      <xdr:row>86</xdr:row>
      <xdr:rowOff>96557</xdr:rowOff>
    </xdr:to>
    <xdr:cxnSp macro="">
      <xdr:nvCxnSpPr>
        <xdr:cNvPr id="267" name="直線コネクタ 266">
          <a:extLst>
            <a:ext uri="{FF2B5EF4-FFF2-40B4-BE49-F238E27FC236}">
              <a16:creationId xmlns:a16="http://schemas.microsoft.com/office/drawing/2014/main" id="{DDB04D69-7A5A-4E05-B9C9-0CF42C676160}"/>
            </a:ext>
          </a:extLst>
        </xdr:cNvPr>
        <xdr:cNvCxnSpPr/>
      </xdr:nvCxnSpPr>
      <xdr:spPr>
        <a:xfrm flipV="1">
          <a:off x="7886700" y="14029345"/>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48695</xdr:rowOff>
    </xdr:from>
    <xdr:to>
      <xdr:col>41</xdr:col>
      <xdr:colOff>101600</xdr:colOff>
      <xdr:row>86</xdr:row>
      <xdr:rowOff>150295</xdr:rowOff>
    </xdr:to>
    <xdr:sp macro="" textlink="">
      <xdr:nvSpPr>
        <xdr:cNvPr id="268" name="楕円 267">
          <a:extLst>
            <a:ext uri="{FF2B5EF4-FFF2-40B4-BE49-F238E27FC236}">
              <a16:creationId xmlns:a16="http://schemas.microsoft.com/office/drawing/2014/main" id="{ED473AE2-70CC-487B-A6A4-1396F3E56CC1}"/>
            </a:ext>
          </a:extLst>
        </xdr:cNvPr>
        <xdr:cNvSpPr/>
      </xdr:nvSpPr>
      <xdr:spPr>
        <a:xfrm>
          <a:off x="7029450" y="13980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96557</xdr:rowOff>
    </xdr:from>
    <xdr:to>
      <xdr:col>45</xdr:col>
      <xdr:colOff>177800</xdr:colOff>
      <xdr:row>86</xdr:row>
      <xdr:rowOff>99495</xdr:rowOff>
    </xdr:to>
    <xdr:cxnSp macro="">
      <xdr:nvCxnSpPr>
        <xdr:cNvPr id="269" name="直線コネクタ 268">
          <a:extLst>
            <a:ext uri="{FF2B5EF4-FFF2-40B4-BE49-F238E27FC236}">
              <a16:creationId xmlns:a16="http://schemas.microsoft.com/office/drawing/2014/main" id="{862A7741-F06D-4865-A0B1-1E3ECCB0F34A}"/>
            </a:ext>
          </a:extLst>
        </xdr:cNvPr>
        <xdr:cNvCxnSpPr/>
      </xdr:nvCxnSpPr>
      <xdr:spPr>
        <a:xfrm flipV="1">
          <a:off x="7077075" y="14031632"/>
          <a:ext cx="809625" cy="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50002</xdr:rowOff>
    </xdr:from>
    <xdr:to>
      <xdr:col>36</xdr:col>
      <xdr:colOff>165100</xdr:colOff>
      <xdr:row>86</xdr:row>
      <xdr:rowOff>151602</xdr:rowOff>
    </xdr:to>
    <xdr:sp macro="" textlink="">
      <xdr:nvSpPr>
        <xdr:cNvPr id="270" name="楕円 269">
          <a:extLst>
            <a:ext uri="{FF2B5EF4-FFF2-40B4-BE49-F238E27FC236}">
              <a16:creationId xmlns:a16="http://schemas.microsoft.com/office/drawing/2014/main" id="{8524AF3A-F385-4CA1-9C50-C27D75805EC6}"/>
            </a:ext>
          </a:extLst>
        </xdr:cNvPr>
        <xdr:cNvSpPr/>
      </xdr:nvSpPr>
      <xdr:spPr>
        <a:xfrm>
          <a:off x="6238875" y="139819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99495</xdr:rowOff>
    </xdr:from>
    <xdr:to>
      <xdr:col>41</xdr:col>
      <xdr:colOff>50800</xdr:colOff>
      <xdr:row>86</xdr:row>
      <xdr:rowOff>100802</xdr:rowOff>
    </xdr:to>
    <xdr:cxnSp macro="">
      <xdr:nvCxnSpPr>
        <xdr:cNvPr id="271" name="直線コネクタ 270">
          <a:extLst>
            <a:ext uri="{FF2B5EF4-FFF2-40B4-BE49-F238E27FC236}">
              <a16:creationId xmlns:a16="http://schemas.microsoft.com/office/drawing/2014/main" id="{DD3C5B13-A584-459E-87E4-BF8B5E205F42}"/>
            </a:ext>
          </a:extLst>
        </xdr:cNvPr>
        <xdr:cNvCxnSpPr/>
      </xdr:nvCxnSpPr>
      <xdr:spPr>
        <a:xfrm flipV="1">
          <a:off x="6286500" y="14037745"/>
          <a:ext cx="790575"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0FE8CD05-17AD-4C60-865D-E6A4DFFB3FAC}"/>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047B5082-A9D1-43E2-960A-3C77DEB01A44}"/>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39803DBB-F6A2-4023-8831-F5D0BB20D07C}"/>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7FD02A6F-2D89-43C9-B915-D7A9A437741C}"/>
            </a:ext>
          </a:extLst>
        </xdr:cNvPr>
        <xdr:cNvSpPr txBox="1"/>
      </xdr:nvSpPr>
      <xdr:spPr>
        <a:xfrm>
          <a:off x="60675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136197</xdr:rowOff>
    </xdr:from>
    <xdr:ext cx="469744" cy="259045"/>
    <xdr:sp macro="" textlink="">
      <xdr:nvSpPr>
        <xdr:cNvPr id="276" name="n_1mainValue【福祉施設】&#10;一人当たり面積">
          <a:extLst>
            <a:ext uri="{FF2B5EF4-FFF2-40B4-BE49-F238E27FC236}">
              <a16:creationId xmlns:a16="http://schemas.microsoft.com/office/drawing/2014/main" id="{AB2EBD2E-5AAF-455B-BDC5-830DD2230F2A}"/>
            </a:ext>
          </a:extLst>
        </xdr:cNvPr>
        <xdr:cNvSpPr txBox="1"/>
      </xdr:nvSpPr>
      <xdr:spPr>
        <a:xfrm>
          <a:off x="8458277" y="1407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138484</xdr:rowOff>
    </xdr:from>
    <xdr:ext cx="469744" cy="259045"/>
    <xdr:sp macro="" textlink="">
      <xdr:nvSpPr>
        <xdr:cNvPr id="277" name="n_2mainValue【福祉施設】&#10;一人当たり面積">
          <a:extLst>
            <a:ext uri="{FF2B5EF4-FFF2-40B4-BE49-F238E27FC236}">
              <a16:creationId xmlns:a16="http://schemas.microsoft.com/office/drawing/2014/main" id="{754F77A2-CAF4-41FE-98AA-06A103D90275}"/>
            </a:ext>
          </a:extLst>
        </xdr:cNvPr>
        <xdr:cNvSpPr txBox="1"/>
      </xdr:nvSpPr>
      <xdr:spPr>
        <a:xfrm>
          <a:off x="7677227" y="1407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141422</xdr:rowOff>
    </xdr:from>
    <xdr:ext cx="469744" cy="259045"/>
    <xdr:sp macro="" textlink="">
      <xdr:nvSpPr>
        <xdr:cNvPr id="278" name="n_3mainValue【福祉施設】&#10;一人当たり面積">
          <a:extLst>
            <a:ext uri="{FF2B5EF4-FFF2-40B4-BE49-F238E27FC236}">
              <a16:creationId xmlns:a16="http://schemas.microsoft.com/office/drawing/2014/main" id="{E6F980A2-9EC8-43F1-9B30-ED31AEC6AF5F}"/>
            </a:ext>
          </a:extLst>
        </xdr:cNvPr>
        <xdr:cNvSpPr txBox="1"/>
      </xdr:nvSpPr>
      <xdr:spPr>
        <a:xfrm>
          <a:off x="6867602" y="1407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142729</xdr:rowOff>
    </xdr:from>
    <xdr:ext cx="469744" cy="259045"/>
    <xdr:sp macro="" textlink="">
      <xdr:nvSpPr>
        <xdr:cNvPr id="279" name="n_4mainValue【福祉施設】&#10;一人当たり面積">
          <a:extLst>
            <a:ext uri="{FF2B5EF4-FFF2-40B4-BE49-F238E27FC236}">
              <a16:creationId xmlns:a16="http://schemas.microsoft.com/office/drawing/2014/main" id="{1FCACA39-5D22-46CC-95C3-1488BFA175A5}"/>
            </a:ext>
          </a:extLst>
        </xdr:cNvPr>
        <xdr:cNvSpPr txBox="1"/>
      </xdr:nvSpPr>
      <xdr:spPr>
        <a:xfrm>
          <a:off x="6067502" y="1408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7649946-5968-4A76-9B20-ED431DA2669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F650762-567F-4ADE-B573-3254746686B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96E70E70-9F1C-4388-A4B9-15928DF8566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68E6848-C6D0-439F-A096-0380FC6786D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8854F04-7CF9-447F-B7DF-F0F9AE04E06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5F1CB0B-DD6E-4D06-A0F3-5163D4E5EDA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D9E93240-6031-4F46-8DF6-04F0824D034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A3B68A75-EB2A-46EA-B6CC-4BBE5593B99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1B6F8AFD-F539-43A1-BB84-7E83845F743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7A1E25FE-31B8-41F1-B418-3DE934E6358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107C1554-D3F4-4F65-AD55-974A1C9043D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DAF0EC0A-F025-4F81-ACAB-BD5FACA0449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4B0E3DF0-4B04-4C80-8424-47FCACC7ADD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9AF3FF50-57E2-4ABD-A373-9C3A9DCE0D2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516B0EF-A8A3-44D2-88D0-B391568600B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151C070-3B0E-4568-8DF5-AE548F3470E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C0D8E896-BCD7-4BCC-8674-24563562D74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A49EA1C3-B32E-419C-8CFF-59D3654AB8F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D50D7C38-62C5-4C93-AC33-9AC19716272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F24C49C0-9D6D-4187-92DD-719B2D9B5D1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6B519347-F649-404F-A38E-0DEC4389074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38DC9114-9497-4D43-BC93-9575E087BF5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E8001AF9-2247-4422-B8A9-FE5A123749E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F9AF4FA-D4B4-4DC9-9D0E-7405B0A2FC9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BB07D77-D09D-4127-9094-0FDCC7D9FF3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A10B3FDD-B0A9-4484-8F66-8FC998C60CD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5AF08750-8053-4A19-B53F-BC130CF34BE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033DCB5D-FB8B-49D4-8B96-76B5E1BD8C6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529FDBA0-C4A2-4281-BFD2-5BAE293B092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53A11FCD-68E3-4DDA-9B6F-E91D56AD4E2D}"/>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9F459A4A-D97B-4DDA-ABDE-E42AF1FE8F5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806F0C3D-0CB9-426E-932D-82CE0281566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912493B2-76DF-498C-A5E1-A11ED6DE770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EEF1DE70-107B-4B9C-9427-C11E346CC10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8E7A3C88-AEF6-482C-8FF9-795A36333AA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EEB91528-994A-4AC2-AF37-25B1EA2FF5A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FF294906-D28D-4728-AE2D-58389E9156FC}"/>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7A3650EC-D7B9-414B-ACCD-FDA4310BB45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0D75B282-AEFF-44DC-92AE-81DADC0C0EB0}"/>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5CAF9ED7-149F-465B-A738-8A08DB24FA0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B2439AFC-F522-4A51-B42C-749DFE72E39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3D52F294-B795-4D0D-9833-C1D94E43DB5A}"/>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512E60C7-F78A-4096-9D07-A819496EB275}"/>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446A58BA-4726-4F17-9874-753D14D94D9F}"/>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0E50A886-02DA-4224-841C-249E7D1D0E57}"/>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CD30D488-DE49-4564-86CB-79C82A50E286}"/>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63EE149E-2379-4620-8036-19C74CE5B94E}"/>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6640DA8E-DA1E-44C9-93A3-DEA125E8597F}"/>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F697C645-24FD-4299-8778-E978C33C3C80}"/>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50FB05F3-DE40-4F9D-8BC0-F200B0D974E3}"/>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E278834A-9777-46FD-A1FD-45317E75DDF9}"/>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A8585CC3-B4CC-434E-ABB3-23D9A37590A0}"/>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8ED29C95-9DE8-4F64-8242-8A0A59D62DE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39607C08-3737-4B37-A1A4-F8C7AB8AB1F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F907A55-3596-4520-BE16-AC0523C89BD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E67E70D6-7DAD-4C8A-BC02-0535CA371F6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75ABC15-DDB0-4344-B77C-F492722EF50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337" name="楕円 336">
          <a:extLst>
            <a:ext uri="{FF2B5EF4-FFF2-40B4-BE49-F238E27FC236}">
              <a16:creationId xmlns:a16="http://schemas.microsoft.com/office/drawing/2014/main" id="{45C25C42-A94C-4CAC-ABAE-09C74DE786FF}"/>
            </a:ext>
          </a:extLst>
        </xdr:cNvPr>
        <xdr:cNvSpPr/>
      </xdr:nvSpPr>
      <xdr:spPr>
        <a:xfrm>
          <a:off x="14649450" y="62124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405485F2-BF7D-4C4C-87DF-2CFA0501FC05}"/>
            </a:ext>
          </a:extLst>
        </xdr:cNvPr>
        <xdr:cNvSpPr txBox="1"/>
      </xdr:nvSpPr>
      <xdr:spPr>
        <a:xfrm>
          <a:off x="14735175" y="6067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339" name="楕円 338">
          <a:extLst>
            <a:ext uri="{FF2B5EF4-FFF2-40B4-BE49-F238E27FC236}">
              <a16:creationId xmlns:a16="http://schemas.microsoft.com/office/drawing/2014/main" id="{6959D2C5-5BA4-4334-862C-C42DB1B12FDE}"/>
            </a:ext>
          </a:extLst>
        </xdr:cNvPr>
        <xdr:cNvSpPr/>
      </xdr:nvSpPr>
      <xdr:spPr>
        <a:xfrm>
          <a:off x="13887450" y="6170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97427</xdr:rowOff>
    </xdr:to>
    <xdr:cxnSp macro="">
      <xdr:nvCxnSpPr>
        <xdr:cNvPr id="340" name="直線コネクタ 339">
          <a:extLst>
            <a:ext uri="{FF2B5EF4-FFF2-40B4-BE49-F238E27FC236}">
              <a16:creationId xmlns:a16="http://schemas.microsoft.com/office/drawing/2014/main" id="{26555900-D3D8-40E8-8C00-5822B0D437CE}"/>
            </a:ext>
          </a:extLst>
        </xdr:cNvPr>
        <xdr:cNvCxnSpPr/>
      </xdr:nvCxnSpPr>
      <xdr:spPr>
        <a:xfrm>
          <a:off x="13935075" y="6217648"/>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341" name="楕円 340">
          <a:extLst>
            <a:ext uri="{FF2B5EF4-FFF2-40B4-BE49-F238E27FC236}">
              <a16:creationId xmlns:a16="http://schemas.microsoft.com/office/drawing/2014/main" id="{902728DC-0CC6-45F0-B35B-9A469CC47FBD}"/>
            </a:ext>
          </a:extLst>
        </xdr:cNvPr>
        <xdr:cNvSpPr/>
      </xdr:nvSpPr>
      <xdr:spPr>
        <a:xfrm>
          <a:off x="13096875" y="6133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54973</xdr:rowOff>
    </xdr:to>
    <xdr:cxnSp macro="">
      <xdr:nvCxnSpPr>
        <xdr:cNvPr id="342" name="直線コネクタ 341">
          <a:extLst>
            <a:ext uri="{FF2B5EF4-FFF2-40B4-BE49-F238E27FC236}">
              <a16:creationId xmlns:a16="http://schemas.microsoft.com/office/drawing/2014/main" id="{6FB6E24C-C328-483F-B5D7-74776F3CE10B}"/>
            </a:ext>
          </a:extLst>
        </xdr:cNvPr>
        <xdr:cNvCxnSpPr/>
      </xdr:nvCxnSpPr>
      <xdr:spPr>
        <a:xfrm>
          <a:off x="13144500" y="6172019"/>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343" name="楕円 342">
          <a:extLst>
            <a:ext uri="{FF2B5EF4-FFF2-40B4-BE49-F238E27FC236}">
              <a16:creationId xmlns:a16="http://schemas.microsoft.com/office/drawing/2014/main" id="{DFBC1224-AE56-4F46-84EF-74120060CA2F}"/>
            </a:ext>
          </a:extLst>
        </xdr:cNvPr>
        <xdr:cNvSpPr/>
      </xdr:nvSpPr>
      <xdr:spPr>
        <a:xfrm>
          <a:off x="12296775" y="60866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12519</xdr:rowOff>
    </xdr:to>
    <xdr:cxnSp macro="">
      <xdr:nvCxnSpPr>
        <xdr:cNvPr id="344" name="直線コネクタ 343">
          <a:extLst>
            <a:ext uri="{FF2B5EF4-FFF2-40B4-BE49-F238E27FC236}">
              <a16:creationId xmlns:a16="http://schemas.microsoft.com/office/drawing/2014/main" id="{FC492AB3-3DE0-4D64-A49D-73989547F77C}"/>
            </a:ext>
          </a:extLst>
        </xdr:cNvPr>
        <xdr:cNvCxnSpPr/>
      </xdr:nvCxnSpPr>
      <xdr:spPr>
        <a:xfrm>
          <a:off x="12344400" y="6143806"/>
          <a:ext cx="800100" cy="2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44994</xdr:rowOff>
    </xdr:from>
    <xdr:to>
      <xdr:col>67</xdr:col>
      <xdr:colOff>101600</xdr:colOff>
      <xdr:row>37</xdr:row>
      <xdr:rowOff>146594</xdr:rowOff>
    </xdr:to>
    <xdr:sp macro="" textlink="">
      <xdr:nvSpPr>
        <xdr:cNvPr id="345" name="楕円 344">
          <a:extLst>
            <a:ext uri="{FF2B5EF4-FFF2-40B4-BE49-F238E27FC236}">
              <a16:creationId xmlns:a16="http://schemas.microsoft.com/office/drawing/2014/main" id="{BAEAABE3-2E89-40DA-AB1A-7077AA40811A}"/>
            </a:ext>
          </a:extLst>
        </xdr:cNvPr>
        <xdr:cNvSpPr/>
      </xdr:nvSpPr>
      <xdr:spPr>
        <a:xfrm>
          <a:off x="11487150" y="6048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95794</xdr:rowOff>
    </xdr:from>
    <xdr:to>
      <xdr:col>71</xdr:col>
      <xdr:colOff>177800</xdr:colOff>
      <xdr:row>37</xdr:row>
      <xdr:rowOff>139881</xdr:rowOff>
    </xdr:to>
    <xdr:cxnSp macro="">
      <xdr:nvCxnSpPr>
        <xdr:cNvPr id="346" name="直線コネクタ 345">
          <a:extLst>
            <a:ext uri="{FF2B5EF4-FFF2-40B4-BE49-F238E27FC236}">
              <a16:creationId xmlns:a16="http://schemas.microsoft.com/office/drawing/2014/main" id="{0D2DCB72-E881-4D21-80CE-5250312DCDCB}"/>
            </a:ext>
          </a:extLst>
        </xdr:cNvPr>
        <xdr:cNvCxnSpPr/>
      </xdr:nvCxnSpPr>
      <xdr:spPr>
        <a:xfrm>
          <a:off x="11534775" y="609654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54B37106-6C45-4018-A0F4-3B0D595D5377}"/>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ADE6264D-20E1-4820-8F67-A7A7DD1223AF}"/>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98C42C6C-974D-4A8D-8C06-A8F396E85E8B}"/>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2C20B3E0-972B-4301-8F95-61D675C120A1}"/>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217BA819-DB76-4404-AD1E-1AAE0B31D652}"/>
            </a:ext>
          </a:extLst>
        </xdr:cNvPr>
        <xdr:cNvSpPr txBox="1"/>
      </xdr:nvSpPr>
      <xdr:spPr>
        <a:xfrm>
          <a:off x="1374521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F9B205B1-FC68-4018-B0A7-7E22C90B188B}"/>
            </a:ext>
          </a:extLst>
        </xdr:cNvPr>
        <xdr:cNvSpPr txBox="1"/>
      </xdr:nvSpPr>
      <xdr:spPr>
        <a:xfrm>
          <a:off x="129641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A6CBF13C-3898-47B4-9CA3-825F67B566CF}"/>
            </a:ext>
          </a:extLst>
        </xdr:cNvPr>
        <xdr:cNvSpPr txBox="1"/>
      </xdr:nvSpPr>
      <xdr:spPr>
        <a:xfrm>
          <a:off x="1216406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163121</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20BE156B-BDB2-4336-AA35-8FE11EF72A6E}"/>
            </a:ext>
          </a:extLst>
        </xdr:cNvPr>
        <xdr:cNvSpPr txBox="1"/>
      </xdr:nvSpPr>
      <xdr:spPr>
        <a:xfrm>
          <a:off x="11354444"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CE059813-6F3F-47DC-8C9F-B5E57280A64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CD72EE1C-11BB-48B3-8A83-BA797ED8CB0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0C35211F-E843-4C40-8069-6DD5F5D5E81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2ABFF586-7670-4C29-868F-B99F5A49A06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FD1D116B-5657-4F0D-B5D0-1FB064A9FE9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5D05A3D4-DA6A-4023-817B-C35960448DA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726F54A8-4D03-4152-B957-3CA951887B9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2F1F646F-B0F6-41F8-96D1-2A7858BF3AA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5C20F620-EDB8-4B5D-99A7-9D1CEB81CEB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DBA3BAD1-02E5-4D5E-A799-C755D2114A7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B56941C2-DCA2-4AB2-B177-3FF1D9B311AE}"/>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DEAD90E0-8504-427C-A79A-936AB924BE81}"/>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03374EBC-3803-4C94-8012-D532E8FC58C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A4567286-939A-44F7-82A2-FA88B40AA47E}"/>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BB9F329F-C2BA-4C34-BB32-FEFDA83E0F4C}"/>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A33EEB22-EB61-4931-AAEB-D41DBBECB86F}"/>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18C523BF-8F92-4F0E-B7C9-2A228A2F50E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4D79A1EA-A7EE-46A4-A921-015246CCF128}"/>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B16E0D6B-829E-404E-B389-83B2E4CA321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8B9D55C8-44B0-49D7-B5E3-CFBEAF8C2AB3}"/>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043A2655-AEBC-4E00-B9B4-20D1DB2481A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BDE60CD2-383B-49F8-88C4-717A914E9250}"/>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ECAE4E86-DEF6-4E1A-8C66-48526E594860}"/>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1D0EB1DE-8875-4E4C-A41C-8822379A251F}"/>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C917204B-521A-4D14-926F-2C8F661FABE3}"/>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7539E21D-AB24-4265-844E-E93B87735863}"/>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7B6E4A0F-C923-42F3-9072-0B19C4FAB7C1}"/>
            </a:ext>
          </a:extLst>
        </xdr:cNvPr>
        <xdr:cNvSpPr txBox="1"/>
      </xdr:nvSpPr>
      <xdr:spPr>
        <a:xfrm>
          <a:off x="19992975"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5F224FC3-0685-48C3-8AC0-192FA4602CBE}"/>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D3762B3A-BB76-42BC-A743-F6944513A064}"/>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777284D7-3AEA-4CA5-BA39-F1E8342060B1}"/>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91C0096D-82C0-4319-956F-319F9EEF397E}"/>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6E6A5D38-C3C6-44ED-8F40-2E1F753D0561}"/>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54AF8001-4C5F-4E79-9192-577096DA940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ADC1666-BA00-4475-94FF-9D61ABB144B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29B44A8E-8CDA-4D85-A374-F6FCF3D9802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5146EE1-D5FE-4C4C-B004-3CEFC3B9EFD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0FD41B1-2731-4DC0-8177-9C6AA7341DB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110407</xdr:rowOff>
    </xdr:from>
    <xdr:to>
      <xdr:col>116</xdr:col>
      <xdr:colOff>114300</xdr:colOff>
      <xdr:row>40</xdr:row>
      <xdr:rowOff>40557</xdr:rowOff>
    </xdr:to>
    <xdr:sp macro="" textlink="">
      <xdr:nvSpPr>
        <xdr:cNvPr id="392" name="楕円 391">
          <a:extLst>
            <a:ext uri="{FF2B5EF4-FFF2-40B4-BE49-F238E27FC236}">
              <a16:creationId xmlns:a16="http://schemas.microsoft.com/office/drawing/2014/main" id="{82DBB4D2-0F9E-491F-8633-B772A28C4869}"/>
            </a:ext>
          </a:extLst>
        </xdr:cNvPr>
        <xdr:cNvSpPr/>
      </xdr:nvSpPr>
      <xdr:spPr>
        <a:xfrm>
          <a:off x="19897725" y="64318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133284</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3F1297C1-FDD4-4957-8673-1D0EBFB4720F}"/>
            </a:ext>
          </a:extLst>
        </xdr:cNvPr>
        <xdr:cNvSpPr txBox="1"/>
      </xdr:nvSpPr>
      <xdr:spPr>
        <a:xfrm>
          <a:off x="19992975" y="629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119293</xdr:rowOff>
    </xdr:from>
    <xdr:to>
      <xdr:col>112</xdr:col>
      <xdr:colOff>38100</xdr:colOff>
      <xdr:row>40</xdr:row>
      <xdr:rowOff>49443</xdr:rowOff>
    </xdr:to>
    <xdr:sp macro="" textlink="">
      <xdr:nvSpPr>
        <xdr:cNvPr id="394" name="楕円 393">
          <a:extLst>
            <a:ext uri="{FF2B5EF4-FFF2-40B4-BE49-F238E27FC236}">
              <a16:creationId xmlns:a16="http://schemas.microsoft.com/office/drawing/2014/main" id="{EF161852-6749-4823-8F41-E1100157D1A2}"/>
            </a:ext>
          </a:extLst>
        </xdr:cNvPr>
        <xdr:cNvSpPr/>
      </xdr:nvSpPr>
      <xdr:spPr>
        <a:xfrm>
          <a:off x="19154775" y="64470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161207</xdr:rowOff>
    </xdr:from>
    <xdr:to>
      <xdr:col>116</xdr:col>
      <xdr:colOff>63500</xdr:colOff>
      <xdr:row>39</xdr:row>
      <xdr:rowOff>170093</xdr:rowOff>
    </xdr:to>
    <xdr:cxnSp macro="">
      <xdr:nvCxnSpPr>
        <xdr:cNvPr id="395" name="直線コネクタ 394">
          <a:extLst>
            <a:ext uri="{FF2B5EF4-FFF2-40B4-BE49-F238E27FC236}">
              <a16:creationId xmlns:a16="http://schemas.microsoft.com/office/drawing/2014/main" id="{C35151AE-809A-4544-A58D-4C4A16DC2017}"/>
            </a:ext>
          </a:extLst>
        </xdr:cNvPr>
        <xdr:cNvCxnSpPr/>
      </xdr:nvCxnSpPr>
      <xdr:spPr>
        <a:xfrm flipV="1">
          <a:off x="19202400" y="648898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110227</xdr:rowOff>
    </xdr:from>
    <xdr:to>
      <xdr:col>107</xdr:col>
      <xdr:colOff>101600</xdr:colOff>
      <xdr:row>40</xdr:row>
      <xdr:rowOff>40377</xdr:rowOff>
    </xdr:to>
    <xdr:sp macro="" textlink="">
      <xdr:nvSpPr>
        <xdr:cNvPr id="396" name="楕円 395">
          <a:extLst>
            <a:ext uri="{FF2B5EF4-FFF2-40B4-BE49-F238E27FC236}">
              <a16:creationId xmlns:a16="http://schemas.microsoft.com/office/drawing/2014/main" id="{F4AD8E91-E253-4934-8D03-B3F5B0C8E665}"/>
            </a:ext>
          </a:extLst>
        </xdr:cNvPr>
        <xdr:cNvSpPr/>
      </xdr:nvSpPr>
      <xdr:spPr>
        <a:xfrm>
          <a:off x="18345150" y="64316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161027</xdr:rowOff>
    </xdr:from>
    <xdr:to>
      <xdr:col>111</xdr:col>
      <xdr:colOff>177800</xdr:colOff>
      <xdr:row>39</xdr:row>
      <xdr:rowOff>170093</xdr:rowOff>
    </xdr:to>
    <xdr:cxnSp macro="">
      <xdr:nvCxnSpPr>
        <xdr:cNvPr id="397" name="直線コネクタ 396">
          <a:extLst>
            <a:ext uri="{FF2B5EF4-FFF2-40B4-BE49-F238E27FC236}">
              <a16:creationId xmlns:a16="http://schemas.microsoft.com/office/drawing/2014/main" id="{40888A5B-2E5E-48AC-80D5-585871A01534}"/>
            </a:ext>
          </a:extLst>
        </xdr:cNvPr>
        <xdr:cNvCxnSpPr/>
      </xdr:nvCxnSpPr>
      <xdr:spPr>
        <a:xfrm>
          <a:off x="18392775" y="648880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122912</xdr:rowOff>
    </xdr:from>
    <xdr:to>
      <xdr:col>102</xdr:col>
      <xdr:colOff>165100</xdr:colOff>
      <xdr:row>40</xdr:row>
      <xdr:rowOff>53062</xdr:rowOff>
    </xdr:to>
    <xdr:sp macro="" textlink="">
      <xdr:nvSpPr>
        <xdr:cNvPr id="398" name="楕円 397">
          <a:extLst>
            <a:ext uri="{FF2B5EF4-FFF2-40B4-BE49-F238E27FC236}">
              <a16:creationId xmlns:a16="http://schemas.microsoft.com/office/drawing/2014/main" id="{3F223809-C651-4797-9C79-FA6534E437D3}"/>
            </a:ext>
          </a:extLst>
        </xdr:cNvPr>
        <xdr:cNvSpPr/>
      </xdr:nvSpPr>
      <xdr:spPr>
        <a:xfrm>
          <a:off x="17554575" y="64506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161027</xdr:rowOff>
    </xdr:from>
    <xdr:to>
      <xdr:col>107</xdr:col>
      <xdr:colOff>50800</xdr:colOff>
      <xdr:row>40</xdr:row>
      <xdr:rowOff>2262</xdr:rowOff>
    </xdr:to>
    <xdr:cxnSp macro="">
      <xdr:nvCxnSpPr>
        <xdr:cNvPr id="399" name="直線コネクタ 398">
          <a:extLst>
            <a:ext uri="{FF2B5EF4-FFF2-40B4-BE49-F238E27FC236}">
              <a16:creationId xmlns:a16="http://schemas.microsoft.com/office/drawing/2014/main" id="{FF55B976-C495-4BA3-94E2-EA30853318B7}"/>
            </a:ext>
          </a:extLst>
        </xdr:cNvPr>
        <xdr:cNvCxnSpPr/>
      </xdr:nvCxnSpPr>
      <xdr:spPr>
        <a:xfrm flipV="1">
          <a:off x="17602200" y="64888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127508</xdr:rowOff>
    </xdr:from>
    <xdr:to>
      <xdr:col>98</xdr:col>
      <xdr:colOff>38100</xdr:colOff>
      <xdr:row>40</xdr:row>
      <xdr:rowOff>57658</xdr:rowOff>
    </xdr:to>
    <xdr:sp macro="" textlink="">
      <xdr:nvSpPr>
        <xdr:cNvPr id="400" name="楕円 399">
          <a:extLst>
            <a:ext uri="{FF2B5EF4-FFF2-40B4-BE49-F238E27FC236}">
              <a16:creationId xmlns:a16="http://schemas.microsoft.com/office/drawing/2014/main" id="{8864D8B3-6A30-4531-925A-71AC3BF0AB54}"/>
            </a:ext>
          </a:extLst>
        </xdr:cNvPr>
        <xdr:cNvSpPr/>
      </xdr:nvSpPr>
      <xdr:spPr>
        <a:xfrm>
          <a:off x="16754475" y="64489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2262</xdr:rowOff>
    </xdr:from>
    <xdr:to>
      <xdr:col>102</xdr:col>
      <xdr:colOff>114300</xdr:colOff>
      <xdr:row>40</xdr:row>
      <xdr:rowOff>6858</xdr:rowOff>
    </xdr:to>
    <xdr:cxnSp macro="">
      <xdr:nvCxnSpPr>
        <xdr:cNvPr id="401" name="直線コネクタ 400">
          <a:extLst>
            <a:ext uri="{FF2B5EF4-FFF2-40B4-BE49-F238E27FC236}">
              <a16:creationId xmlns:a16="http://schemas.microsoft.com/office/drawing/2014/main" id="{975E6FA5-B8C6-4C0D-ADB8-79984BFDEB6F}"/>
            </a:ext>
          </a:extLst>
        </xdr:cNvPr>
        <xdr:cNvCxnSpPr/>
      </xdr:nvCxnSpPr>
      <xdr:spPr>
        <a:xfrm flipV="1">
          <a:off x="16802100" y="6488787"/>
          <a:ext cx="800100" cy="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325B3187-E9FC-46FE-922A-582FBBB088B5}"/>
            </a:ext>
          </a:extLst>
        </xdr:cNvPr>
        <xdr:cNvSpPr txBox="1"/>
      </xdr:nvSpPr>
      <xdr:spPr>
        <a:xfrm>
          <a:off x="18915595" y="665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71241C41-AA6D-4DF6-8F22-374D2A77CD89}"/>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DA9580B-2119-4150-B30C-04B9FF38FF53}"/>
            </a:ext>
          </a:extLst>
        </xdr:cNvPr>
        <xdr:cNvSpPr txBox="1"/>
      </xdr:nvSpPr>
      <xdr:spPr>
        <a:xfrm>
          <a:off x="17324920" y="6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727356A1-FF91-402C-9B41-5E9C075EF799}"/>
            </a:ext>
          </a:extLst>
        </xdr:cNvPr>
        <xdr:cNvSpPr txBox="1"/>
      </xdr:nvSpPr>
      <xdr:spPr>
        <a:xfrm>
          <a:off x="16524820" y="667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65970</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C481CE8E-B5C6-4B9A-816F-891DE0B451EA}"/>
            </a:ext>
          </a:extLst>
        </xdr:cNvPr>
        <xdr:cNvSpPr txBox="1"/>
      </xdr:nvSpPr>
      <xdr:spPr>
        <a:xfrm>
          <a:off x="18915595" y="623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56904</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C5486796-248E-4B73-A74B-FCA8C596C8AD}"/>
            </a:ext>
          </a:extLst>
        </xdr:cNvPr>
        <xdr:cNvSpPr txBox="1"/>
      </xdr:nvSpPr>
      <xdr:spPr>
        <a:xfrm>
          <a:off x="18134545" y="621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69589</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9EB21047-A7AB-4C1A-AA5D-8FBB520FDDD2}"/>
            </a:ext>
          </a:extLst>
        </xdr:cNvPr>
        <xdr:cNvSpPr txBox="1"/>
      </xdr:nvSpPr>
      <xdr:spPr>
        <a:xfrm>
          <a:off x="17324920" y="622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74185</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F47D9E1F-C4A7-4C7F-91EC-468D0A4012C1}"/>
            </a:ext>
          </a:extLst>
        </xdr:cNvPr>
        <xdr:cNvSpPr txBox="1"/>
      </xdr:nvSpPr>
      <xdr:spPr>
        <a:xfrm>
          <a:off x="16524820" y="623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E3762C19-FAFB-415E-BA5C-35BC40DFC2E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37094A22-FFA5-4327-A1D5-F94CAEE2310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BBDF4F3B-141F-4ED7-840B-EE97A519F49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FE9E6BBD-50D1-46A6-B335-DFB04BB9D44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152703DD-012B-41AD-8E31-4D25E2A363C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864964D-220C-429A-8E9B-B0A44ED0C55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14C15262-F153-4D16-A870-A8317B0FA3A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8898EB2F-4166-4B9A-8069-1A3BC42D199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87D5B01D-DE29-43FA-9D0F-DA50B526650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4AABF32D-262A-462B-B530-3E3B23F4B1E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AB800168-0EC0-4CA6-8789-CC1531E8B1B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D1EE4375-0939-4E4C-B280-BDF7CA1D1F0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C6252EF8-4996-4FC2-B507-8016C2EBB973}"/>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D1ECE0FF-485F-47A1-BC26-42F99B183259}"/>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3A3D100C-D066-4E39-B34C-C1A5AE612A9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C0F6CC3E-CBDB-4E96-8FD6-01A8B76B22C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609501A1-7011-483A-99A6-864DAC30640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67843F6B-D4DF-4A5A-8086-94A1DC5F641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EFD2B325-117D-4239-BC8E-B5555F82DF4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A53841C-EA9F-4FC7-8953-BC3E8422DF1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D83680D-7023-44B2-A904-1F46C9384B0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25E4CB26-BDD2-4832-9665-4AC9761EFB7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233FEA0D-5BB2-4911-873A-3A602457476D}"/>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E5E9B839-EA83-42A2-8C70-D97B5A06DE3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FD6E56A1-F365-4156-A5D4-FBC42884864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33E43687-4AFE-4859-8EE7-8383088859DA}"/>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1BBA5BC2-0AE1-4216-A7C1-2A7D16B1CE06}"/>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01D3789F-0759-45EF-ACAE-064A9A6AD78D}"/>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823C6B5F-BE36-47D3-A2C9-51C9C54FD38E}"/>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11D48A2D-99FF-4C76-B1D5-CEE778D142C2}"/>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1BF48379-714D-4770-923D-F89DAC1439A4}"/>
            </a:ext>
          </a:extLst>
        </xdr:cNvPr>
        <xdr:cNvSpPr txBox="1"/>
      </xdr:nvSpPr>
      <xdr:spPr>
        <a:xfrm>
          <a:off x="14735175" y="9762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9D9EA868-95EC-4F09-8F33-4C526A01D540}"/>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0F4C16C0-497D-4B25-87E1-239D4CD1C325}"/>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850EC335-D94A-4740-8917-1CAFBBBDB781}"/>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DFCBB7A1-B5A5-4C00-B27A-7D0831946B77}"/>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E713862B-F74D-408F-8146-6BEB441283C6}"/>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62C05CA4-40C9-4893-806B-04548A1FDD3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001C2E0-DF56-4E42-A57A-CFD60517793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52C4AD3-281B-408B-BB89-314084EF353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9B917AD-045B-4F0E-BFB0-E4BD14DAD51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5C123263-B6BC-425F-A18D-6B84265863B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12881</xdr:rowOff>
    </xdr:from>
    <xdr:to>
      <xdr:col>85</xdr:col>
      <xdr:colOff>177800</xdr:colOff>
      <xdr:row>59</xdr:row>
      <xdr:rowOff>114481</xdr:rowOff>
    </xdr:to>
    <xdr:sp macro="" textlink="">
      <xdr:nvSpPr>
        <xdr:cNvPr id="451" name="楕円 450">
          <a:extLst>
            <a:ext uri="{FF2B5EF4-FFF2-40B4-BE49-F238E27FC236}">
              <a16:creationId xmlns:a16="http://schemas.microsoft.com/office/drawing/2014/main" id="{89A38F17-4127-4F31-A655-F85E49D2CC9F}"/>
            </a:ext>
          </a:extLst>
        </xdr:cNvPr>
        <xdr:cNvSpPr/>
      </xdr:nvSpPr>
      <xdr:spPr>
        <a:xfrm>
          <a:off x="14649450" y="95728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35758</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5A99C644-4153-4B36-BF5E-370DF10114F3}"/>
            </a:ext>
          </a:extLst>
        </xdr:cNvPr>
        <xdr:cNvSpPr txBox="1"/>
      </xdr:nvSpPr>
      <xdr:spPr>
        <a:xfrm>
          <a:off x="14735175" y="943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19413</xdr:rowOff>
    </xdr:from>
    <xdr:to>
      <xdr:col>81</xdr:col>
      <xdr:colOff>101600</xdr:colOff>
      <xdr:row>59</xdr:row>
      <xdr:rowOff>121013</xdr:rowOff>
    </xdr:to>
    <xdr:sp macro="" textlink="">
      <xdr:nvSpPr>
        <xdr:cNvPr id="453" name="楕円 452">
          <a:extLst>
            <a:ext uri="{FF2B5EF4-FFF2-40B4-BE49-F238E27FC236}">
              <a16:creationId xmlns:a16="http://schemas.microsoft.com/office/drawing/2014/main" id="{E1DE2CF3-DEE2-4FC4-855C-6067133E3F6C}"/>
            </a:ext>
          </a:extLst>
        </xdr:cNvPr>
        <xdr:cNvSpPr/>
      </xdr:nvSpPr>
      <xdr:spPr>
        <a:xfrm>
          <a:off x="13887450" y="95825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63681</xdr:rowOff>
    </xdr:from>
    <xdr:to>
      <xdr:col>85</xdr:col>
      <xdr:colOff>127000</xdr:colOff>
      <xdr:row>59</xdr:row>
      <xdr:rowOff>70213</xdr:rowOff>
    </xdr:to>
    <xdr:cxnSp macro="">
      <xdr:nvCxnSpPr>
        <xdr:cNvPr id="454" name="直線コネクタ 453">
          <a:extLst>
            <a:ext uri="{FF2B5EF4-FFF2-40B4-BE49-F238E27FC236}">
              <a16:creationId xmlns:a16="http://schemas.microsoft.com/office/drawing/2014/main" id="{465F15EA-0604-4DB9-8C8D-2DC419441D8A}"/>
            </a:ext>
          </a:extLst>
        </xdr:cNvPr>
        <xdr:cNvCxnSpPr/>
      </xdr:nvCxnSpPr>
      <xdr:spPr>
        <a:xfrm flipV="1">
          <a:off x="13935075" y="9629956"/>
          <a:ext cx="762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161472</xdr:rowOff>
    </xdr:from>
    <xdr:to>
      <xdr:col>76</xdr:col>
      <xdr:colOff>165100</xdr:colOff>
      <xdr:row>59</xdr:row>
      <xdr:rowOff>91622</xdr:rowOff>
    </xdr:to>
    <xdr:sp macro="" textlink="">
      <xdr:nvSpPr>
        <xdr:cNvPr id="455" name="楕円 454">
          <a:extLst>
            <a:ext uri="{FF2B5EF4-FFF2-40B4-BE49-F238E27FC236}">
              <a16:creationId xmlns:a16="http://schemas.microsoft.com/office/drawing/2014/main" id="{24988823-20C6-4E9B-910E-2F098A19854B}"/>
            </a:ext>
          </a:extLst>
        </xdr:cNvPr>
        <xdr:cNvSpPr/>
      </xdr:nvSpPr>
      <xdr:spPr>
        <a:xfrm>
          <a:off x="13096875" y="95658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40822</xdr:rowOff>
    </xdr:from>
    <xdr:to>
      <xdr:col>81</xdr:col>
      <xdr:colOff>50800</xdr:colOff>
      <xdr:row>59</xdr:row>
      <xdr:rowOff>70213</xdr:rowOff>
    </xdr:to>
    <xdr:cxnSp macro="">
      <xdr:nvCxnSpPr>
        <xdr:cNvPr id="456" name="直線コネクタ 455">
          <a:extLst>
            <a:ext uri="{FF2B5EF4-FFF2-40B4-BE49-F238E27FC236}">
              <a16:creationId xmlns:a16="http://schemas.microsoft.com/office/drawing/2014/main" id="{96D23E40-6DB6-42EE-B98F-D9F2FA0FC47A}"/>
            </a:ext>
          </a:extLst>
        </xdr:cNvPr>
        <xdr:cNvCxnSpPr/>
      </xdr:nvCxnSpPr>
      <xdr:spPr>
        <a:xfrm>
          <a:off x="13144500" y="9603922"/>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128815</xdr:rowOff>
    </xdr:from>
    <xdr:to>
      <xdr:col>72</xdr:col>
      <xdr:colOff>38100</xdr:colOff>
      <xdr:row>59</xdr:row>
      <xdr:rowOff>58965</xdr:rowOff>
    </xdr:to>
    <xdr:sp macro="" textlink="">
      <xdr:nvSpPr>
        <xdr:cNvPr id="457" name="楕円 456">
          <a:extLst>
            <a:ext uri="{FF2B5EF4-FFF2-40B4-BE49-F238E27FC236}">
              <a16:creationId xmlns:a16="http://schemas.microsoft.com/office/drawing/2014/main" id="{5791A8DC-C877-4D93-A93C-E95261FA4CA0}"/>
            </a:ext>
          </a:extLst>
        </xdr:cNvPr>
        <xdr:cNvSpPr/>
      </xdr:nvSpPr>
      <xdr:spPr>
        <a:xfrm>
          <a:off x="12296775" y="9526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8165</xdr:rowOff>
    </xdr:from>
    <xdr:to>
      <xdr:col>76</xdr:col>
      <xdr:colOff>114300</xdr:colOff>
      <xdr:row>59</xdr:row>
      <xdr:rowOff>40822</xdr:rowOff>
    </xdr:to>
    <xdr:cxnSp macro="">
      <xdr:nvCxnSpPr>
        <xdr:cNvPr id="458" name="直線コネクタ 457">
          <a:extLst>
            <a:ext uri="{FF2B5EF4-FFF2-40B4-BE49-F238E27FC236}">
              <a16:creationId xmlns:a16="http://schemas.microsoft.com/office/drawing/2014/main" id="{F2EE7508-1B1B-469F-B004-80AEA65C356D}"/>
            </a:ext>
          </a:extLst>
        </xdr:cNvPr>
        <xdr:cNvCxnSpPr/>
      </xdr:nvCxnSpPr>
      <xdr:spPr>
        <a:xfrm>
          <a:off x="12344400" y="957444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96157</xdr:rowOff>
    </xdr:from>
    <xdr:to>
      <xdr:col>67</xdr:col>
      <xdr:colOff>101600</xdr:colOff>
      <xdr:row>59</xdr:row>
      <xdr:rowOff>26307</xdr:rowOff>
    </xdr:to>
    <xdr:sp macro="" textlink="">
      <xdr:nvSpPr>
        <xdr:cNvPr id="459" name="楕円 458">
          <a:extLst>
            <a:ext uri="{FF2B5EF4-FFF2-40B4-BE49-F238E27FC236}">
              <a16:creationId xmlns:a16="http://schemas.microsoft.com/office/drawing/2014/main" id="{52FDF859-2597-49DC-BE10-E11BB66F0D5D}"/>
            </a:ext>
          </a:extLst>
        </xdr:cNvPr>
        <xdr:cNvSpPr/>
      </xdr:nvSpPr>
      <xdr:spPr>
        <a:xfrm>
          <a:off x="11487150" y="9497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146957</xdr:rowOff>
    </xdr:from>
    <xdr:to>
      <xdr:col>71</xdr:col>
      <xdr:colOff>177800</xdr:colOff>
      <xdr:row>59</xdr:row>
      <xdr:rowOff>8165</xdr:rowOff>
    </xdr:to>
    <xdr:cxnSp macro="">
      <xdr:nvCxnSpPr>
        <xdr:cNvPr id="460" name="直線コネクタ 459">
          <a:extLst>
            <a:ext uri="{FF2B5EF4-FFF2-40B4-BE49-F238E27FC236}">
              <a16:creationId xmlns:a16="http://schemas.microsoft.com/office/drawing/2014/main" id="{088C15CB-C19F-4ECB-877D-3F9346715194}"/>
            </a:ext>
          </a:extLst>
        </xdr:cNvPr>
        <xdr:cNvCxnSpPr/>
      </xdr:nvCxnSpPr>
      <xdr:spPr>
        <a:xfrm>
          <a:off x="11534775" y="9544957"/>
          <a:ext cx="80962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9D8C7154-4752-4961-AB86-1361299B3F96}"/>
            </a:ext>
          </a:extLst>
        </xdr:cNvPr>
        <xdr:cNvSpPr txBox="1"/>
      </xdr:nvSpPr>
      <xdr:spPr>
        <a:xfrm>
          <a:off x="13745219" y="9846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F6ED9987-46D4-43E6-8EB3-1A39FD5CF5CE}"/>
            </a:ext>
          </a:extLst>
        </xdr:cNvPr>
        <xdr:cNvSpPr txBox="1"/>
      </xdr:nvSpPr>
      <xdr:spPr>
        <a:xfrm>
          <a:off x="12964169"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D6E08743-3A27-4FFC-AF20-263FC059E7A7}"/>
            </a:ext>
          </a:extLst>
        </xdr:cNvPr>
        <xdr:cNvSpPr txBox="1"/>
      </xdr:nvSpPr>
      <xdr:spPr>
        <a:xfrm>
          <a:off x="12164069" y="9809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37AC1803-4B61-4A29-8C26-182AC5AB79D4}"/>
            </a:ext>
          </a:extLst>
        </xdr:cNvPr>
        <xdr:cNvSpPr txBox="1"/>
      </xdr:nvSpPr>
      <xdr:spPr>
        <a:xfrm>
          <a:off x="11354444" y="981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137540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B784A58D-58B8-4BE4-8FDF-363F8D2C11C6}"/>
            </a:ext>
          </a:extLst>
        </xdr:cNvPr>
        <xdr:cNvSpPr txBox="1"/>
      </xdr:nvSpPr>
      <xdr:spPr>
        <a:xfrm>
          <a:off x="13745219"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108149</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9D3F6144-613A-4C6D-9E74-2AD8B8EC4FAE}"/>
            </a:ext>
          </a:extLst>
        </xdr:cNvPr>
        <xdr:cNvSpPr txBox="1"/>
      </xdr:nvSpPr>
      <xdr:spPr>
        <a:xfrm>
          <a:off x="12964169" y="9344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75492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7A2ECDFE-8B6B-4928-86AB-170641291706}"/>
            </a:ext>
          </a:extLst>
        </xdr:cNvPr>
        <xdr:cNvSpPr txBox="1"/>
      </xdr:nvSpPr>
      <xdr:spPr>
        <a:xfrm>
          <a:off x="12164069" y="931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42834</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49388E0C-973B-4197-8415-6E1C47FE5912}"/>
            </a:ext>
          </a:extLst>
        </xdr:cNvPr>
        <xdr:cNvSpPr txBox="1"/>
      </xdr:nvSpPr>
      <xdr:spPr>
        <a:xfrm>
          <a:off x="11354444" y="9285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E2DA26B1-476C-4756-B808-CBDAF3A9332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51EB2A78-19D2-4731-A1CF-6E47611E8D5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67D82606-5FF8-4F07-932D-23F0FFFAC0D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32951FE7-8FEA-48EB-BB31-1F96CAFAA9B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FC8767AC-0376-49AD-A861-F02A03E6126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96194AF9-98E7-4F05-BFAB-C2686370C4F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3D6BACD3-4415-442A-BBE2-0DDAABF27C6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9F54CFB-AB5A-4A11-9F70-FC3059BC358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DDD0F33-8F02-4B1F-96A9-BEAE4FCF86F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3F2546D-8ADE-453E-BFA7-E87A6F1FD10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A4B74F9E-4EBB-4E51-86E2-C5FF980DED2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553F3981-2F03-4D1A-832F-1A3F514A1D7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4F31CE5F-E75D-4540-9D9F-68691E5978A1}"/>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F643F35A-55A6-4397-8828-9266860E6EF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2803318F-D646-4D72-BF8C-A0920DEB049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EC63776B-A199-4544-B33B-495EC46233F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FC7049E3-3A4C-4AD2-B4C6-F8F6EE398F27}"/>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5533A93B-FE14-4DA0-A991-5DD7B2778A23}"/>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3FDFD39B-CB0D-467A-B270-60188F5DCC6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D3BB088D-973C-48EC-AFDD-F8DCBC47D5A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DD81F7BF-217E-4167-BD5E-5CE0EFD9840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C192B3C5-BD18-483C-BFF2-F45FBC9886B1}"/>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6754014E-CECF-41E1-BB95-259EDF613E19}"/>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169B8191-408D-4437-A7B5-4DDBEEB4AD55}"/>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EB2A2917-0D1A-4B09-BB51-212E0A900BA8}"/>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64D9172D-9033-44DC-B0B8-07412A4F8679}"/>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25072EF2-E0E3-45E6-BEE7-376E280FB414}"/>
            </a:ext>
          </a:extLst>
        </xdr:cNvPr>
        <xdr:cNvSpPr txBox="1"/>
      </xdr:nvSpPr>
      <xdr:spPr>
        <a:xfrm>
          <a:off x="19992975" y="10088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92A693A0-4AE1-4821-BF26-71773741BB94}"/>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F730D9B2-2708-43E9-82F5-ECA6FEEAA13E}"/>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226E9DC9-4A9A-43F1-A9D8-D871AA5DC3E8}"/>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575E85AE-AA79-48ED-8961-9CFDFFCE448C}"/>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1075F8CC-3A4C-428F-9965-BD28920088C2}"/>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5100F04-448E-40F7-AA8C-3FE9DE4A485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12B0C4C-2580-4766-B9AA-5A018FB6D7F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503420F-D10C-458B-9BCA-99F38A545D5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E1D2BEE3-83F4-4388-886D-6DAB478A5BB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F215EB7-3A74-4F3A-98A6-6E04D031721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43841</xdr:rowOff>
    </xdr:from>
    <xdr:to>
      <xdr:col>116</xdr:col>
      <xdr:colOff>114300</xdr:colOff>
      <xdr:row>58</xdr:row>
      <xdr:rowOff>145441</xdr:rowOff>
    </xdr:to>
    <xdr:sp macro="" textlink="">
      <xdr:nvSpPr>
        <xdr:cNvPr id="506" name="楕円 505">
          <a:extLst>
            <a:ext uri="{FF2B5EF4-FFF2-40B4-BE49-F238E27FC236}">
              <a16:creationId xmlns:a16="http://schemas.microsoft.com/office/drawing/2014/main" id="{DEDDC404-FE3E-40A3-94DE-8A0D09D08BDF}"/>
            </a:ext>
          </a:extLst>
        </xdr:cNvPr>
        <xdr:cNvSpPr/>
      </xdr:nvSpPr>
      <xdr:spPr>
        <a:xfrm>
          <a:off x="19897725" y="94481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66718</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04978BB7-403A-4F8B-88A7-C7304E0A03FC}"/>
            </a:ext>
          </a:extLst>
        </xdr:cNvPr>
        <xdr:cNvSpPr txBox="1"/>
      </xdr:nvSpPr>
      <xdr:spPr>
        <a:xfrm>
          <a:off x="19992975" y="930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56642</xdr:rowOff>
    </xdr:from>
    <xdr:to>
      <xdr:col>112</xdr:col>
      <xdr:colOff>38100</xdr:colOff>
      <xdr:row>58</xdr:row>
      <xdr:rowOff>158242</xdr:rowOff>
    </xdr:to>
    <xdr:sp macro="" textlink="">
      <xdr:nvSpPr>
        <xdr:cNvPr id="508" name="楕円 507">
          <a:extLst>
            <a:ext uri="{FF2B5EF4-FFF2-40B4-BE49-F238E27FC236}">
              <a16:creationId xmlns:a16="http://schemas.microsoft.com/office/drawing/2014/main" id="{3BEE8872-D219-4EFB-A377-ABC4B26C4B04}"/>
            </a:ext>
          </a:extLst>
        </xdr:cNvPr>
        <xdr:cNvSpPr/>
      </xdr:nvSpPr>
      <xdr:spPr>
        <a:xfrm>
          <a:off x="19154775" y="94578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94641</xdr:rowOff>
    </xdr:from>
    <xdr:to>
      <xdr:col>116</xdr:col>
      <xdr:colOff>63500</xdr:colOff>
      <xdr:row>58</xdr:row>
      <xdr:rowOff>107442</xdr:rowOff>
    </xdr:to>
    <xdr:cxnSp macro="">
      <xdr:nvCxnSpPr>
        <xdr:cNvPr id="509" name="直線コネクタ 508">
          <a:extLst>
            <a:ext uri="{FF2B5EF4-FFF2-40B4-BE49-F238E27FC236}">
              <a16:creationId xmlns:a16="http://schemas.microsoft.com/office/drawing/2014/main" id="{44678BC4-5502-4F6C-B660-C984D20E4008}"/>
            </a:ext>
          </a:extLst>
        </xdr:cNvPr>
        <xdr:cNvCxnSpPr/>
      </xdr:nvCxnSpPr>
      <xdr:spPr>
        <a:xfrm flipV="1">
          <a:off x="19202400" y="9495816"/>
          <a:ext cx="752475" cy="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86817</xdr:rowOff>
    </xdr:from>
    <xdr:to>
      <xdr:col>107</xdr:col>
      <xdr:colOff>101600</xdr:colOff>
      <xdr:row>59</xdr:row>
      <xdr:rowOff>16967</xdr:rowOff>
    </xdr:to>
    <xdr:sp macro="" textlink="">
      <xdr:nvSpPr>
        <xdr:cNvPr id="510" name="楕円 509">
          <a:extLst>
            <a:ext uri="{FF2B5EF4-FFF2-40B4-BE49-F238E27FC236}">
              <a16:creationId xmlns:a16="http://schemas.microsoft.com/office/drawing/2014/main" id="{F260CA7C-8740-4585-A9E2-734846271E93}"/>
            </a:ext>
          </a:extLst>
        </xdr:cNvPr>
        <xdr:cNvSpPr/>
      </xdr:nvSpPr>
      <xdr:spPr>
        <a:xfrm>
          <a:off x="18345150" y="94848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107442</xdr:rowOff>
    </xdr:from>
    <xdr:to>
      <xdr:col>111</xdr:col>
      <xdr:colOff>177800</xdr:colOff>
      <xdr:row>58</xdr:row>
      <xdr:rowOff>137617</xdr:rowOff>
    </xdr:to>
    <xdr:cxnSp macro="">
      <xdr:nvCxnSpPr>
        <xdr:cNvPr id="511" name="直線コネクタ 510">
          <a:extLst>
            <a:ext uri="{FF2B5EF4-FFF2-40B4-BE49-F238E27FC236}">
              <a16:creationId xmlns:a16="http://schemas.microsoft.com/office/drawing/2014/main" id="{187C162C-1C59-47FB-834C-D651BDEC447A}"/>
            </a:ext>
          </a:extLst>
        </xdr:cNvPr>
        <xdr:cNvCxnSpPr/>
      </xdr:nvCxnSpPr>
      <xdr:spPr>
        <a:xfrm flipV="1">
          <a:off x="18392775" y="9505442"/>
          <a:ext cx="809625" cy="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123851</xdr:rowOff>
    </xdr:from>
    <xdr:to>
      <xdr:col>102</xdr:col>
      <xdr:colOff>165100</xdr:colOff>
      <xdr:row>59</xdr:row>
      <xdr:rowOff>54001</xdr:rowOff>
    </xdr:to>
    <xdr:sp macro="" textlink="">
      <xdr:nvSpPr>
        <xdr:cNvPr id="512" name="楕円 511">
          <a:extLst>
            <a:ext uri="{FF2B5EF4-FFF2-40B4-BE49-F238E27FC236}">
              <a16:creationId xmlns:a16="http://schemas.microsoft.com/office/drawing/2014/main" id="{B9BDD8E0-24AE-4A83-B1AD-F260BCB71BE2}"/>
            </a:ext>
          </a:extLst>
        </xdr:cNvPr>
        <xdr:cNvSpPr/>
      </xdr:nvSpPr>
      <xdr:spPr>
        <a:xfrm>
          <a:off x="17554575" y="95218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137617</xdr:rowOff>
    </xdr:from>
    <xdr:to>
      <xdr:col>107</xdr:col>
      <xdr:colOff>50800</xdr:colOff>
      <xdr:row>59</xdr:row>
      <xdr:rowOff>3201</xdr:rowOff>
    </xdr:to>
    <xdr:cxnSp macro="">
      <xdr:nvCxnSpPr>
        <xdr:cNvPr id="513" name="直線コネクタ 512">
          <a:extLst>
            <a:ext uri="{FF2B5EF4-FFF2-40B4-BE49-F238E27FC236}">
              <a16:creationId xmlns:a16="http://schemas.microsoft.com/office/drawing/2014/main" id="{1AB9E561-F22D-4A3F-9BDA-7206F7BF5363}"/>
            </a:ext>
          </a:extLst>
        </xdr:cNvPr>
        <xdr:cNvCxnSpPr/>
      </xdr:nvCxnSpPr>
      <xdr:spPr>
        <a:xfrm flipV="1">
          <a:off x="17602200" y="9541967"/>
          <a:ext cx="790575" cy="2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138023</xdr:rowOff>
    </xdr:from>
    <xdr:to>
      <xdr:col>98</xdr:col>
      <xdr:colOff>38100</xdr:colOff>
      <xdr:row>59</xdr:row>
      <xdr:rowOff>68173</xdr:rowOff>
    </xdr:to>
    <xdr:sp macro="" textlink="">
      <xdr:nvSpPr>
        <xdr:cNvPr id="514" name="楕円 513">
          <a:extLst>
            <a:ext uri="{FF2B5EF4-FFF2-40B4-BE49-F238E27FC236}">
              <a16:creationId xmlns:a16="http://schemas.microsoft.com/office/drawing/2014/main" id="{239BF9DD-4B55-48FF-A391-233DBB99451B}"/>
            </a:ext>
          </a:extLst>
        </xdr:cNvPr>
        <xdr:cNvSpPr/>
      </xdr:nvSpPr>
      <xdr:spPr>
        <a:xfrm>
          <a:off x="16754475" y="95423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3201</xdr:rowOff>
    </xdr:from>
    <xdr:to>
      <xdr:col>102</xdr:col>
      <xdr:colOff>114300</xdr:colOff>
      <xdr:row>59</xdr:row>
      <xdr:rowOff>17373</xdr:rowOff>
    </xdr:to>
    <xdr:cxnSp macro="">
      <xdr:nvCxnSpPr>
        <xdr:cNvPr id="515" name="直線コネクタ 514">
          <a:extLst>
            <a:ext uri="{FF2B5EF4-FFF2-40B4-BE49-F238E27FC236}">
              <a16:creationId xmlns:a16="http://schemas.microsoft.com/office/drawing/2014/main" id="{638F317D-9447-411D-8007-80B657EC9B82}"/>
            </a:ext>
          </a:extLst>
        </xdr:cNvPr>
        <xdr:cNvCxnSpPr/>
      </xdr:nvCxnSpPr>
      <xdr:spPr>
        <a:xfrm flipV="1">
          <a:off x="16802100" y="9569476"/>
          <a:ext cx="800100" cy="1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516" name="n_1aveValue【保健センター・保健所】&#10;一人当たり面積">
          <a:extLst>
            <a:ext uri="{FF2B5EF4-FFF2-40B4-BE49-F238E27FC236}">
              <a16:creationId xmlns:a16="http://schemas.microsoft.com/office/drawing/2014/main" id="{4770471E-B926-4573-AA0F-9E8ECC9D3338}"/>
            </a:ext>
          </a:extLst>
        </xdr:cNvPr>
        <xdr:cNvSpPr txBox="1"/>
      </xdr:nvSpPr>
      <xdr:spPr>
        <a:xfrm>
          <a:off x="18983402" y="102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517" name="n_2aveValue【保健センター・保健所】&#10;一人当たり面積">
          <a:extLst>
            <a:ext uri="{FF2B5EF4-FFF2-40B4-BE49-F238E27FC236}">
              <a16:creationId xmlns:a16="http://schemas.microsoft.com/office/drawing/2014/main" id="{B9E7F36F-6430-411C-877B-DA89376CC586}"/>
            </a:ext>
          </a:extLst>
        </xdr:cNvPr>
        <xdr:cNvSpPr txBox="1"/>
      </xdr:nvSpPr>
      <xdr:spPr>
        <a:xfrm>
          <a:off x="18183302" y="1020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518" name="n_3aveValue【保健センター・保健所】&#10;一人当たり面積">
          <a:extLst>
            <a:ext uri="{FF2B5EF4-FFF2-40B4-BE49-F238E27FC236}">
              <a16:creationId xmlns:a16="http://schemas.microsoft.com/office/drawing/2014/main" id="{F01120D4-60E4-4B45-9B1E-F77EA25CD0A2}"/>
            </a:ext>
          </a:extLst>
        </xdr:cNvPr>
        <xdr:cNvSpPr txBox="1"/>
      </xdr:nvSpPr>
      <xdr:spPr>
        <a:xfrm>
          <a:off x="17383202" y="1022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519" name="n_4aveValue【保健センター・保健所】&#10;一人当たり面積">
          <a:extLst>
            <a:ext uri="{FF2B5EF4-FFF2-40B4-BE49-F238E27FC236}">
              <a16:creationId xmlns:a16="http://schemas.microsoft.com/office/drawing/2014/main" id="{03097363-F35F-45CE-9B56-5C261CF3D483}"/>
            </a:ext>
          </a:extLst>
        </xdr:cNvPr>
        <xdr:cNvSpPr txBox="1"/>
      </xdr:nvSpPr>
      <xdr:spPr>
        <a:xfrm>
          <a:off x="16592627" y="1023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3319</xdr:rowOff>
    </xdr:from>
    <xdr:ext cx="469744" cy="259045"/>
    <xdr:sp macro="" textlink="">
      <xdr:nvSpPr>
        <xdr:cNvPr id="520" name="n_1mainValue【保健センター・保健所】&#10;一人当たり面積">
          <a:extLst>
            <a:ext uri="{FF2B5EF4-FFF2-40B4-BE49-F238E27FC236}">
              <a16:creationId xmlns:a16="http://schemas.microsoft.com/office/drawing/2014/main" id="{1E0128A8-0EF7-48E4-907B-60A33A8F911A}"/>
            </a:ext>
          </a:extLst>
        </xdr:cNvPr>
        <xdr:cNvSpPr txBox="1"/>
      </xdr:nvSpPr>
      <xdr:spPr>
        <a:xfrm>
          <a:off x="18983402" y="924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33494</xdr:rowOff>
    </xdr:from>
    <xdr:ext cx="469744" cy="259045"/>
    <xdr:sp macro="" textlink="">
      <xdr:nvSpPr>
        <xdr:cNvPr id="521" name="n_2mainValue【保健センター・保健所】&#10;一人当たり面積">
          <a:extLst>
            <a:ext uri="{FF2B5EF4-FFF2-40B4-BE49-F238E27FC236}">
              <a16:creationId xmlns:a16="http://schemas.microsoft.com/office/drawing/2014/main" id="{9EE08FA1-57DF-4E36-B494-B5990B455033}"/>
            </a:ext>
          </a:extLst>
        </xdr:cNvPr>
        <xdr:cNvSpPr txBox="1"/>
      </xdr:nvSpPr>
      <xdr:spPr>
        <a:xfrm>
          <a:off x="18183302" y="926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70528</xdr:rowOff>
    </xdr:from>
    <xdr:ext cx="469744" cy="259045"/>
    <xdr:sp macro="" textlink="">
      <xdr:nvSpPr>
        <xdr:cNvPr id="522" name="n_3mainValue【保健センター・保健所】&#10;一人当たり面積">
          <a:extLst>
            <a:ext uri="{FF2B5EF4-FFF2-40B4-BE49-F238E27FC236}">
              <a16:creationId xmlns:a16="http://schemas.microsoft.com/office/drawing/2014/main" id="{97B54032-AC5F-4D5D-91BE-385574BD8D53}"/>
            </a:ext>
          </a:extLst>
        </xdr:cNvPr>
        <xdr:cNvSpPr txBox="1"/>
      </xdr:nvSpPr>
      <xdr:spPr>
        <a:xfrm>
          <a:off x="17383202" y="930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84700</xdr:rowOff>
    </xdr:from>
    <xdr:ext cx="469744" cy="259045"/>
    <xdr:sp macro="" textlink="">
      <xdr:nvSpPr>
        <xdr:cNvPr id="523" name="n_4mainValue【保健センター・保健所】&#10;一人当たり面積">
          <a:extLst>
            <a:ext uri="{FF2B5EF4-FFF2-40B4-BE49-F238E27FC236}">
              <a16:creationId xmlns:a16="http://schemas.microsoft.com/office/drawing/2014/main" id="{372F31F6-303B-4BE5-8359-9137CC633AED}"/>
            </a:ext>
          </a:extLst>
        </xdr:cNvPr>
        <xdr:cNvSpPr txBox="1"/>
      </xdr:nvSpPr>
      <xdr:spPr>
        <a:xfrm>
          <a:off x="16592627" y="932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E07F5F90-A5A6-47CD-9B72-6061A1199DA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1A617F7D-9480-4FEC-B1B4-1A1A44C15B5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8C2494E1-86D5-4996-914B-793B3B55BB9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C4EE3CC5-1175-4004-8E20-CFC11332238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C0338142-35BB-4260-AC58-285FF565292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85E05689-08EA-4340-910D-677273F9579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1DD16E41-95F3-4DD3-BD3A-86EE9ED7E83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8085DB33-DF82-42C0-BDCD-9B98EDF0724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A6C51C9F-268F-4BAA-BE99-9341DE4B23B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5F403413-CC6D-4574-B38C-BD5447D712F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DE38E4D5-6D06-462A-BF7F-DD0D586EC85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8ECA5E0B-D77B-4F96-B104-695FB5E0C3E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B40283B5-6519-45AD-B9BB-0F4AA8093481}"/>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F5EC4A54-4F5E-4993-AE94-63687FF81A16}"/>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363D65D6-27BD-479F-8387-3E0B3806E652}"/>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4576E1AA-DC5F-43A1-963B-BC4364E8EA29}"/>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46F096C6-35F1-4789-AB83-1D1765FCFD3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8DFB3C43-92D9-4B6B-803D-97A66EE2D52E}"/>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BA329918-2F42-4DD4-84AC-F826AAA4C9B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B11A6ED9-4E58-4891-9EC8-9BAED91D2D64}"/>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97FD7E38-F48D-4468-8426-9243E7F51F98}"/>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1ED4F62C-98F2-4B65-8323-ACC7305D45F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64240E9A-6CB3-4572-9CA9-CA7E06BDAAA4}"/>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931B0D7-5DBD-4F27-A767-F4C1740E91E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E145B57E-94CB-4832-9641-869C5B15125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9938C3B1-BC71-4C74-93AD-3F7264C262A6}"/>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6A3465EA-6F15-4E89-9B46-396904207E6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FC5CA00D-0987-41BC-A9BF-830B7A1D440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A9A4DCB0-91F0-4A7A-8047-0FBCDD7CEBCC}"/>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719F6200-6635-4F44-AB30-26D1DBDA742D}"/>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2624438B-37BA-4025-BB48-E75290AFB859}"/>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75ED943C-AD22-4F8E-8FA5-848A2BBF0A40}"/>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CADF28DD-7155-4B26-9BF6-AE895EC97C9E}"/>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C9321AF1-085A-48BE-A188-D3E09C2272A3}"/>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C28B6EA9-7689-40D5-ADC7-D389307A30E4}"/>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B0F6B2AA-4DF3-4EB4-9A3E-8EA46F4AD9BF}"/>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1E83875B-506C-44ED-8B21-02CD9354EF0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C76B6276-C0E6-4B64-976E-F0CA9A8884E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F4474E5-E323-4A95-89A8-6CA0D98D6AE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8F9EAF5B-7111-4B93-B68C-02137BD64A1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034103C-5F44-4B1D-84D6-FF7B43CEA1A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108131</xdr:rowOff>
    </xdr:from>
    <xdr:to>
      <xdr:col>85</xdr:col>
      <xdr:colOff>177800</xdr:colOff>
      <xdr:row>85</xdr:row>
      <xdr:rowOff>38281</xdr:rowOff>
    </xdr:to>
    <xdr:sp macro="" textlink="">
      <xdr:nvSpPr>
        <xdr:cNvPr id="565" name="楕円 564">
          <a:extLst>
            <a:ext uri="{FF2B5EF4-FFF2-40B4-BE49-F238E27FC236}">
              <a16:creationId xmlns:a16="http://schemas.microsoft.com/office/drawing/2014/main" id="{B5275382-1C1E-4E59-B1A0-E3FB639C27EB}"/>
            </a:ext>
          </a:extLst>
        </xdr:cNvPr>
        <xdr:cNvSpPr/>
      </xdr:nvSpPr>
      <xdr:spPr>
        <a:xfrm>
          <a:off x="14649450" y="137161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86558</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E1B3C9DD-E7AB-42DB-8A60-EC065BC7F8F5}"/>
            </a:ext>
          </a:extLst>
        </xdr:cNvPr>
        <xdr:cNvSpPr txBox="1"/>
      </xdr:nvSpPr>
      <xdr:spPr>
        <a:xfrm>
          <a:off x="14735175" y="1369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130992</xdr:rowOff>
    </xdr:from>
    <xdr:to>
      <xdr:col>81</xdr:col>
      <xdr:colOff>101600</xdr:colOff>
      <xdr:row>85</xdr:row>
      <xdr:rowOff>61142</xdr:rowOff>
    </xdr:to>
    <xdr:sp macro="" textlink="">
      <xdr:nvSpPr>
        <xdr:cNvPr id="567" name="楕円 566">
          <a:extLst>
            <a:ext uri="{FF2B5EF4-FFF2-40B4-BE49-F238E27FC236}">
              <a16:creationId xmlns:a16="http://schemas.microsoft.com/office/drawing/2014/main" id="{8C100F29-9851-4523-8C95-D553C0C91928}"/>
            </a:ext>
          </a:extLst>
        </xdr:cNvPr>
        <xdr:cNvSpPr/>
      </xdr:nvSpPr>
      <xdr:spPr>
        <a:xfrm>
          <a:off x="13887450" y="137422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158931</xdr:rowOff>
    </xdr:from>
    <xdr:to>
      <xdr:col>85</xdr:col>
      <xdr:colOff>127000</xdr:colOff>
      <xdr:row>85</xdr:row>
      <xdr:rowOff>10342</xdr:rowOff>
    </xdr:to>
    <xdr:cxnSp macro="">
      <xdr:nvCxnSpPr>
        <xdr:cNvPr id="568" name="直線コネクタ 567">
          <a:extLst>
            <a:ext uri="{FF2B5EF4-FFF2-40B4-BE49-F238E27FC236}">
              <a16:creationId xmlns:a16="http://schemas.microsoft.com/office/drawing/2014/main" id="{6A5FBE58-ED7B-49A6-A525-DA8DF063F15F}"/>
            </a:ext>
          </a:extLst>
        </xdr:cNvPr>
        <xdr:cNvCxnSpPr/>
      </xdr:nvCxnSpPr>
      <xdr:spPr>
        <a:xfrm flipV="1">
          <a:off x="13935075" y="13773331"/>
          <a:ext cx="762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111398</xdr:rowOff>
    </xdr:from>
    <xdr:to>
      <xdr:col>76</xdr:col>
      <xdr:colOff>165100</xdr:colOff>
      <xdr:row>85</xdr:row>
      <xdr:rowOff>41548</xdr:rowOff>
    </xdr:to>
    <xdr:sp macro="" textlink="">
      <xdr:nvSpPr>
        <xdr:cNvPr id="569" name="楕円 568">
          <a:extLst>
            <a:ext uri="{FF2B5EF4-FFF2-40B4-BE49-F238E27FC236}">
              <a16:creationId xmlns:a16="http://schemas.microsoft.com/office/drawing/2014/main" id="{A8870FB8-60D8-4D70-AB6F-383687720F7C}"/>
            </a:ext>
          </a:extLst>
        </xdr:cNvPr>
        <xdr:cNvSpPr/>
      </xdr:nvSpPr>
      <xdr:spPr>
        <a:xfrm>
          <a:off x="13096875" y="137226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162198</xdr:rowOff>
    </xdr:from>
    <xdr:to>
      <xdr:col>81</xdr:col>
      <xdr:colOff>50800</xdr:colOff>
      <xdr:row>85</xdr:row>
      <xdr:rowOff>10342</xdr:rowOff>
    </xdr:to>
    <xdr:cxnSp macro="">
      <xdr:nvCxnSpPr>
        <xdr:cNvPr id="570" name="直線コネクタ 569">
          <a:extLst>
            <a:ext uri="{FF2B5EF4-FFF2-40B4-BE49-F238E27FC236}">
              <a16:creationId xmlns:a16="http://schemas.microsoft.com/office/drawing/2014/main" id="{5D7FC136-FD2D-4617-A395-ADBB9856E702}"/>
            </a:ext>
          </a:extLst>
        </xdr:cNvPr>
        <xdr:cNvCxnSpPr/>
      </xdr:nvCxnSpPr>
      <xdr:spPr>
        <a:xfrm>
          <a:off x="13144500" y="13770248"/>
          <a:ext cx="790575"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54248</xdr:rowOff>
    </xdr:from>
    <xdr:to>
      <xdr:col>72</xdr:col>
      <xdr:colOff>38100</xdr:colOff>
      <xdr:row>84</xdr:row>
      <xdr:rowOff>155848</xdr:rowOff>
    </xdr:to>
    <xdr:sp macro="" textlink="">
      <xdr:nvSpPr>
        <xdr:cNvPr id="571" name="楕円 570">
          <a:extLst>
            <a:ext uri="{FF2B5EF4-FFF2-40B4-BE49-F238E27FC236}">
              <a16:creationId xmlns:a16="http://schemas.microsoft.com/office/drawing/2014/main" id="{68332E34-6958-4346-BEB2-FC692373B2A4}"/>
            </a:ext>
          </a:extLst>
        </xdr:cNvPr>
        <xdr:cNvSpPr/>
      </xdr:nvSpPr>
      <xdr:spPr>
        <a:xfrm>
          <a:off x="12296775" y="136654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105048</xdr:rowOff>
    </xdr:from>
    <xdr:to>
      <xdr:col>76</xdr:col>
      <xdr:colOff>114300</xdr:colOff>
      <xdr:row>84</xdr:row>
      <xdr:rowOff>162198</xdr:rowOff>
    </xdr:to>
    <xdr:cxnSp macro="">
      <xdr:nvCxnSpPr>
        <xdr:cNvPr id="572" name="直線コネクタ 571">
          <a:extLst>
            <a:ext uri="{FF2B5EF4-FFF2-40B4-BE49-F238E27FC236}">
              <a16:creationId xmlns:a16="http://schemas.microsoft.com/office/drawing/2014/main" id="{A4283906-4425-4799-8B96-BB01D8BE8260}"/>
            </a:ext>
          </a:extLst>
        </xdr:cNvPr>
        <xdr:cNvCxnSpPr/>
      </xdr:nvCxnSpPr>
      <xdr:spPr>
        <a:xfrm>
          <a:off x="12344400" y="13713098"/>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166914</xdr:rowOff>
    </xdr:from>
    <xdr:to>
      <xdr:col>67</xdr:col>
      <xdr:colOff>101600</xdr:colOff>
      <xdr:row>84</xdr:row>
      <xdr:rowOff>97064</xdr:rowOff>
    </xdr:to>
    <xdr:sp macro="" textlink="">
      <xdr:nvSpPr>
        <xdr:cNvPr id="573" name="楕円 572">
          <a:extLst>
            <a:ext uri="{FF2B5EF4-FFF2-40B4-BE49-F238E27FC236}">
              <a16:creationId xmlns:a16="http://schemas.microsoft.com/office/drawing/2014/main" id="{173CDA3C-CDE6-4FBD-B3AC-8CD9ECBAFCAC}"/>
            </a:ext>
          </a:extLst>
        </xdr:cNvPr>
        <xdr:cNvSpPr/>
      </xdr:nvSpPr>
      <xdr:spPr>
        <a:xfrm>
          <a:off x="11487150" y="13613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46264</xdr:rowOff>
    </xdr:from>
    <xdr:to>
      <xdr:col>71</xdr:col>
      <xdr:colOff>177800</xdr:colOff>
      <xdr:row>84</xdr:row>
      <xdr:rowOff>105048</xdr:rowOff>
    </xdr:to>
    <xdr:cxnSp macro="">
      <xdr:nvCxnSpPr>
        <xdr:cNvPr id="574" name="直線コネクタ 573">
          <a:extLst>
            <a:ext uri="{FF2B5EF4-FFF2-40B4-BE49-F238E27FC236}">
              <a16:creationId xmlns:a16="http://schemas.microsoft.com/office/drawing/2014/main" id="{62F26042-B96F-4D61-870B-7D1FE436FD1A}"/>
            </a:ext>
          </a:extLst>
        </xdr:cNvPr>
        <xdr:cNvCxnSpPr/>
      </xdr:nvCxnSpPr>
      <xdr:spPr>
        <a:xfrm>
          <a:off x="11534775" y="13660664"/>
          <a:ext cx="809625"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CFB99C52-83C2-42B6-8351-33DA7C276555}"/>
            </a:ext>
          </a:extLst>
        </xdr:cNvPr>
        <xdr:cNvSpPr txBox="1"/>
      </xdr:nvSpPr>
      <xdr:spPr>
        <a:xfrm>
          <a:off x="13745219" y="1325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0C56D491-E07B-4694-83F1-0DAA33BB8967}"/>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7AE3A20B-2B3F-4458-B656-797000DDCF4B}"/>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A462861B-1F52-4486-B29A-D17C12A247AB}"/>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52269</xdr:rowOff>
    </xdr:from>
    <xdr:ext cx="405111" cy="259045"/>
    <xdr:sp macro="" textlink="">
      <xdr:nvSpPr>
        <xdr:cNvPr id="579" name="n_1mainValue【消防施設】&#10;有形固定資産減価償却率">
          <a:extLst>
            <a:ext uri="{FF2B5EF4-FFF2-40B4-BE49-F238E27FC236}">
              <a16:creationId xmlns:a16="http://schemas.microsoft.com/office/drawing/2014/main" id="{3ABF3A1A-B7C1-43CB-AEDE-A6C8F37E3D88}"/>
            </a:ext>
          </a:extLst>
        </xdr:cNvPr>
        <xdr:cNvSpPr txBox="1"/>
      </xdr:nvSpPr>
      <xdr:spPr>
        <a:xfrm>
          <a:off x="13745219" y="1382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32675</xdr:rowOff>
    </xdr:from>
    <xdr:ext cx="405111" cy="259045"/>
    <xdr:sp macro="" textlink="">
      <xdr:nvSpPr>
        <xdr:cNvPr id="580" name="n_2mainValue【消防施設】&#10;有形固定資産減価償却率">
          <a:extLst>
            <a:ext uri="{FF2B5EF4-FFF2-40B4-BE49-F238E27FC236}">
              <a16:creationId xmlns:a16="http://schemas.microsoft.com/office/drawing/2014/main" id="{EC357B1B-E429-4CD1-9E66-49A2CAE8C976}"/>
            </a:ext>
          </a:extLst>
        </xdr:cNvPr>
        <xdr:cNvSpPr txBox="1"/>
      </xdr:nvSpPr>
      <xdr:spPr>
        <a:xfrm>
          <a:off x="12964169" y="1380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146975</xdr:rowOff>
    </xdr:from>
    <xdr:ext cx="405111" cy="259045"/>
    <xdr:sp macro="" textlink="">
      <xdr:nvSpPr>
        <xdr:cNvPr id="581" name="n_3mainValue【消防施設】&#10;有形固定資産減価償却率">
          <a:extLst>
            <a:ext uri="{FF2B5EF4-FFF2-40B4-BE49-F238E27FC236}">
              <a16:creationId xmlns:a16="http://schemas.microsoft.com/office/drawing/2014/main" id="{F6B67B82-80C5-4EC4-8909-A1F3A8E74AE8}"/>
            </a:ext>
          </a:extLst>
        </xdr:cNvPr>
        <xdr:cNvSpPr txBox="1"/>
      </xdr:nvSpPr>
      <xdr:spPr>
        <a:xfrm>
          <a:off x="12164069" y="13755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88191</xdr:rowOff>
    </xdr:from>
    <xdr:ext cx="405111" cy="259045"/>
    <xdr:sp macro="" textlink="">
      <xdr:nvSpPr>
        <xdr:cNvPr id="582" name="n_4mainValue【消防施設】&#10;有形固定資産減価償却率">
          <a:extLst>
            <a:ext uri="{FF2B5EF4-FFF2-40B4-BE49-F238E27FC236}">
              <a16:creationId xmlns:a16="http://schemas.microsoft.com/office/drawing/2014/main" id="{53892063-193E-4E01-9A85-2F2F018F2775}"/>
            </a:ext>
          </a:extLst>
        </xdr:cNvPr>
        <xdr:cNvSpPr txBox="1"/>
      </xdr:nvSpPr>
      <xdr:spPr>
        <a:xfrm>
          <a:off x="11354444" y="1369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600C561C-9609-46FC-8EE6-FC908DD677F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98B0F91D-528C-4CAB-A443-40A7713808F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603B0934-2C0F-431C-B743-6101DD85BBD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42189CF7-A7BA-46C3-A535-9EBAF9F7EBA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8734CD8B-DC62-44A0-817F-DE37378D8B3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FA4D3794-DA2A-4A54-8F77-5A4977DECE5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8F201861-7C93-49F2-999B-A251440E9D0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5F09B92A-FFEF-402F-923D-920C83F2917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AF1A45E5-C030-4825-A8E4-AB500960AC9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53F86BB6-4B6F-4A00-825B-2E65015D66E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5E26D847-A253-4A9F-BE66-98E70261E52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ED0F142D-3E19-4C0F-85C8-345283BDC4A3}"/>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0BA555D3-654A-41C0-B2DB-BD5EEDA71112}"/>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51C39B9B-E895-4340-9193-F4909EA629DE}"/>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934BF947-89C3-4C1E-B641-BF5DF01BA51B}"/>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E7F840EE-A717-4E2B-94FE-42D83A7F531B}"/>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EA8AEEE7-B8E0-454A-AB31-959068C1A466}"/>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811E84F3-492B-45FC-AE6C-0578384151F8}"/>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7AFD22FF-F070-4001-A2CE-DBD27C6251B3}"/>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96715BD5-B7DE-4160-98AD-1F0A44DD1334}"/>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E8AD77A5-E193-4DFA-954B-60D8B966A25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9AADF9CB-255B-4352-B55F-B53272D48C9A}"/>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B49FF9D7-EA90-4BB8-AE16-74011EF97EE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3895D10F-1189-4000-A030-18C3FA416303}"/>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1345853B-2428-40DE-BF36-689F5888A9D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D321BDD0-F681-45DA-820C-FC523C99B5F7}"/>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88EED833-1719-498A-BE90-B9AB304EE195}"/>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148509E5-B0BB-406A-A4FE-146FD3BA6713}"/>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EFE41B92-267D-4C85-B5DA-22A82B0CF6BA}"/>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5709E8AB-D65A-429B-A353-40FF7B69A92C}"/>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613" name="【消防施設】&#10;一人当たり面積平均値テキスト">
          <a:extLst>
            <a:ext uri="{FF2B5EF4-FFF2-40B4-BE49-F238E27FC236}">
              <a16:creationId xmlns:a16="http://schemas.microsoft.com/office/drawing/2014/main" id="{E80CB974-D9E8-4030-90BA-27CD1883A286}"/>
            </a:ext>
          </a:extLst>
        </xdr:cNvPr>
        <xdr:cNvSpPr txBox="1"/>
      </xdr:nvSpPr>
      <xdr:spPr>
        <a:xfrm>
          <a:off x="19992975" y="13983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41F29F73-2320-4171-B402-ECF934D2BE3F}"/>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D74FF692-5FBF-49C9-99A8-AB27B9DC2829}"/>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1F7AEF87-72EB-4E96-B01A-F0829EDC5E35}"/>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1A2A124B-4147-44B5-96BA-7611767A7727}"/>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FE6F9B72-333E-4CEC-9263-3BFF9A527A50}"/>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78F5BD3-A164-4171-8C69-A943D508A04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688D849-4AE5-45F2-B945-933E6DBAF78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A9585330-1120-47D2-A3D0-80BB30A06FC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D1E7E50-7DBC-48DC-8254-E923FAC57B4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83307EC-4D0B-4993-AD55-05D71320221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27904</xdr:rowOff>
    </xdr:from>
    <xdr:to>
      <xdr:col>116</xdr:col>
      <xdr:colOff>114300</xdr:colOff>
      <xdr:row>86</xdr:row>
      <xdr:rowOff>129504</xdr:rowOff>
    </xdr:to>
    <xdr:sp macro="" textlink="">
      <xdr:nvSpPr>
        <xdr:cNvPr id="624" name="楕円 623">
          <a:extLst>
            <a:ext uri="{FF2B5EF4-FFF2-40B4-BE49-F238E27FC236}">
              <a16:creationId xmlns:a16="http://schemas.microsoft.com/office/drawing/2014/main" id="{29229B4B-3A98-4AF6-97E7-6EE582681107}"/>
            </a:ext>
          </a:extLst>
        </xdr:cNvPr>
        <xdr:cNvSpPr/>
      </xdr:nvSpPr>
      <xdr:spPr>
        <a:xfrm>
          <a:off x="19897725" y="139661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158731</xdr:rowOff>
    </xdr:from>
    <xdr:ext cx="469744" cy="259045"/>
    <xdr:sp macro="" textlink="">
      <xdr:nvSpPr>
        <xdr:cNvPr id="625" name="【消防施設】&#10;一人当たり面積該当値テキスト">
          <a:extLst>
            <a:ext uri="{FF2B5EF4-FFF2-40B4-BE49-F238E27FC236}">
              <a16:creationId xmlns:a16="http://schemas.microsoft.com/office/drawing/2014/main" id="{C7E1C127-1200-4329-9CBA-5852E505167F}"/>
            </a:ext>
          </a:extLst>
        </xdr:cNvPr>
        <xdr:cNvSpPr txBox="1"/>
      </xdr:nvSpPr>
      <xdr:spPr>
        <a:xfrm>
          <a:off x="19992975" y="1377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30080</xdr:rowOff>
    </xdr:from>
    <xdr:to>
      <xdr:col>112</xdr:col>
      <xdr:colOff>38100</xdr:colOff>
      <xdr:row>86</xdr:row>
      <xdr:rowOff>131680</xdr:rowOff>
    </xdr:to>
    <xdr:sp macro="" textlink="">
      <xdr:nvSpPr>
        <xdr:cNvPr id="626" name="楕円 625">
          <a:extLst>
            <a:ext uri="{FF2B5EF4-FFF2-40B4-BE49-F238E27FC236}">
              <a16:creationId xmlns:a16="http://schemas.microsoft.com/office/drawing/2014/main" id="{35830D58-DF6B-4595-8072-8BC432F58642}"/>
            </a:ext>
          </a:extLst>
        </xdr:cNvPr>
        <xdr:cNvSpPr/>
      </xdr:nvSpPr>
      <xdr:spPr>
        <a:xfrm>
          <a:off x="19154775" y="13961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78704</xdr:rowOff>
    </xdr:from>
    <xdr:to>
      <xdr:col>116</xdr:col>
      <xdr:colOff>63500</xdr:colOff>
      <xdr:row>86</xdr:row>
      <xdr:rowOff>80880</xdr:rowOff>
    </xdr:to>
    <xdr:cxnSp macro="">
      <xdr:nvCxnSpPr>
        <xdr:cNvPr id="627" name="直線コネクタ 626">
          <a:extLst>
            <a:ext uri="{FF2B5EF4-FFF2-40B4-BE49-F238E27FC236}">
              <a16:creationId xmlns:a16="http://schemas.microsoft.com/office/drawing/2014/main" id="{D4DB97E9-312E-409A-A34B-373A286A67E6}"/>
            </a:ext>
          </a:extLst>
        </xdr:cNvPr>
        <xdr:cNvCxnSpPr/>
      </xdr:nvCxnSpPr>
      <xdr:spPr>
        <a:xfrm flipV="1">
          <a:off x="19202400" y="14013779"/>
          <a:ext cx="752475" cy="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35088</xdr:rowOff>
    </xdr:from>
    <xdr:to>
      <xdr:col>107</xdr:col>
      <xdr:colOff>101600</xdr:colOff>
      <xdr:row>86</xdr:row>
      <xdr:rowOff>136688</xdr:rowOff>
    </xdr:to>
    <xdr:sp macro="" textlink="">
      <xdr:nvSpPr>
        <xdr:cNvPr id="628" name="楕円 627">
          <a:extLst>
            <a:ext uri="{FF2B5EF4-FFF2-40B4-BE49-F238E27FC236}">
              <a16:creationId xmlns:a16="http://schemas.microsoft.com/office/drawing/2014/main" id="{814FA1B4-41DC-4E0A-A791-27E4C354FFA1}"/>
            </a:ext>
          </a:extLst>
        </xdr:cNvPr>
        <xdr:cNvSpPr/>
      </xdr:nvSpPr>
      <xdr:spPr>
        <a:xfrm>
          <a:off x="18345150" y="139701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80880</xdr:rowOff>
    </xdr:from>
    <xdr:to>
      <xdr:col>111</xdr:col>
      <xdr:colOff>177800</xdr:colOff>
      <xdr:row>86</xdr:row>
      <xdr:rowOff>85888</xdr:rowOff>
    </xdr:to>
    <xdr:cxnSp macro="">
      <xdr:nvCxnSpPr>
        <xdr:cNvPr id="629" name="直線コネクタ 628">
          <a:extLst>
            <a:ext uri="{FF2B5EF4-FFF2-40B4-BE49-F238E27FC236}">
              <a16:creationId xmlns:a16="http://schemas.microsoft.com/office/drawing/2014/main" id="{C58C49D7-AC41-4DFB-89A3-ECB6B9B776B3}"/>
            </a:ext>
          </a:extLst>
        </xdr:cNvPr>
        <xdr:cNvCxnSpPr/>
      </xdr:nvCxnSpPr>
      <xdr:spPr>
        <a:xfrm flipV="1">
          <a:off x="18392775" y="140191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37702</xdr:rowOff>
    </xdr:from>
    <xdr:to>
      <xdr:col>102</xdr:col>
      <xdr:colOff>165100</xdr:colOff>
      <xdr:row>86</xdr:row>
      <xdr:rowOff>139302</xdr:rowOff>
    </xdr:to>
    <xdr:sp macro="" textlink="">
      <xdr:nvSpPr>
        <xdr:cNvPr id="630" name="楕円 629">
          <a:extLst>
            <a:ext uri="{FF2B5EF4-FFF2-40B4-BE49-F238E27FC236}">
              <a16:creationId xmlns:a16="http://schemas.microsoft.com/office/drawing/2014/main" id="{2D615ECC-77A4-48BA-8121-396F9C16C569}"/>
            </a:ext>
          </a:extLst>
        </xdr:cNvPr>
        <xdr:cNvSpPr/>
      </xdr:nvSpPr>
      <xdr:spPr>
        <a:xfrm>
          <a:off x="17554575" y="139727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85888</xdr:rowOff>
    </xdr:from>
    <xdr:to>
      <xdr:col>107</xdr:col>
      <xdr:colOff>50800</xdr:colOff>
      <xdr:row>86</xdr:row>
      <xdr:rowOff>88502</xdr:rowOff>
    </xdr:to>
    <xdr:cxnSp macro="">
      <xdr:nvCxnSpPr>
        <xdr:cNvPr id="631" name="直線コネクタ 630">
          <a:extLst>
            <a:ext uri="{FF2B5EF4-FFF2-40B4-BE49-F238E27FC236}">
              <a16:creationId xmlns:a16="http://schemas.microsoft.com/office/drawing/2014/main" id="{00BCA299-A8FF-4F7A-AFAB-4D14738F4BF7}"/>
            </a:ext>
          </a:extLst>
        </xdr:cNvPr>
        <xdr:cNvCxnSpPr/>
      </xdr:nvCxnSpPr>
      <xdr:spPr>
        <a:xfrm flipV="1">
          <a:off x="17602200" y="14017788"/>
          <a:ext cx="790575"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39007</xdr:rowOff>
    </xdr:from>
    <xdr:to>
      <xdr:col>98</xdr:col>
      <xdr:colOff>38100</xdr:colOff>
      <xdr:row>86</xdr:row>
      <xdr:rowOff>140607</xdr:rowOff>
    </xdr:to>
    <xdr:sp macro="" textlink="">
      <xdr:nvSpPr>
        <xdr:cNvPr id="632" name="楕円 631">
          <a:extLst>
            <a:ext uri="{FF2B5EF4-FFF2-40B4-BE49-F238E27FC236}">
              <a16:creationId xmlns:a16="http://schemas.microsoft.com/office/drawing/2014/main" id="{C19638D2-CB2A-4777-BCCD-1AF1257C395D}"/>
            </a:ext>
          </a:extLst>
        </xdr:cNvPr>
        <xdr:cNvSpPr/>
      </xdr:nvSpPr>
      <xdr:spPr>
        <a:xfrm>
          <a:off x="16754475" y="139740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88502</xdr:rowOff>
    </xdr:from>
    <xdr:to>
      <xdr:col>102</xdr:col>
      <xdr:colOff>114300</xdr:colOff>
      <xdr:row>86</xdr:row>
      <xdr:rowOff>89807</xdr:rowOff>
    </xdr:to>
    <xdr:cxnSp macro="">
      <xdr:nvCxnSpPr>
        <xdr:cNvPr id="633" name="直線コネクタ 632">
          <a:extLst>
            <a:ext uri="{FF2B5EF4-FFF2-40B4-BE49-F238E27FC236}">
              <a16:creationId xmlns:a16="http://schemas.microsoft.com/office/drawing/2014/main" id="{C79D3F45-02A5-4F8B-B84D-250691474F83}"/>
            </a:ext>
          </a:extLst>
        </xdr:cNvPr>
        <xdr:cNvCxnSpPr/>
      </xdr:nvCxnSpPr>
      <xdr:spPr>
        <a:xfrm flipV="1">
          <a:off x="16802100" y="14020402"/>
          <a:ext cx="8001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634" name="n_1aveValue【消防施設】&#10;一人当たり面積">
          <a:extLst>
            <a:ext uri="{FF2B5EF4-FFF2-40B4-BE49-F238E27FC236}">
              <a16:creationId xmlns:a16="http://schemas.microsoft.com/office/drawing/2014/main" id="{08D56F09-91CC-470D-9465-362A164A1550}"/>
            </a:ext>
          </a:extLst>
        </xdr:cNvPr>
        <xdr:cNvSpPr txBox="1"/>
      </xdr:nvSpPr>
      <xdr:spPr>
        <a:xfrm>
          <a:off x="18983402" y="140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35" name="n_2aveValue【消防施設】&#10;一人当たり面積">
          <a:extLst>
            <a:ext uri="{FF2B5EF4-FFF2-40B4-BE49-F238E27FC236}">
              <a16:creationId xmlns:a16="http://schemas.microsoft.com/office/drawing/2014/main" id="{2D87DFB1-B279-4322-9EC9-5DAA1EE9F4FA}"/>
            </a:ext>
          </a:extLst>
        </xdr:cNvPr>
        <xdr:cNvSpPr txBox="1"/>
      </xdr:nvSpPr>
      <xdr:spPr>
        <a:xfrm>
          <a:off x="18183302" y="140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36" name="n_3aveValue【消防施設】&#10;一人当たり面積">
          <a:extLst>
            <a:ext uri="{FF2B5EF4-FFF2-40B4-BE49-F238E27FC236}">
              <a16:creationId xmlns:a16="http://schemas.microsoft.com/office/drawing/2014/main" id="{4306D038-936F-4C82-ACE5-6F27D7487C2C}"/>
            </a:ext>
          </a:extLst>
        </xdr:cNvPr>
        <xdr:cNvSpPr txBox="1"/>
      </xdr:nvSpPr>
      <xdr:spPr>
        <a:xfrm>
          <a:off x="17383202" y="1409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37" name="n_4aveValue【消防施設】&#10;一人当たり面積">
          <a:extLst>
            <a:ext uri="{FF2B5EF4-FFF2-40B4-BE49-F238E27FC236}">
              <a16:creationId xmlns:a16="http://schemas.microsoft.com/office/drawing/2014/main" id="{A08791F4-5D2E-4D24-B92A-DDE3EE1C7DF6}"/>
            </a:ext>
          </a:extLst>
        </xdr:cNvPr>
        <xdr:cNvSpPr txBox="1"/>
      </xdr:nvSpPr>
      <xdr:spPr>
        <a:xfrm>
          <a:off x="16592627" y="141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148207</xdr:rowOff>
    </xdr:from>
    <xdr:ext cx="469744" cy="259045"/>
    <xdr:sp macro="" textlink="">
      <xdr:nvSpPr>
        <xdr:cNvPr id="638" name="n_1mainValue【消防施設】&#10;一人当たり面積">
          <a:extLst>
            <a:ext uri="{FF2B5EF4-FFF2-40B4-BE49-F238E27FC236}">
              <a16:creationId xmlns:a16="http://schemas.microsoft.com/office/drawing/2014/main" id="{5AEBF2CF-330C-45B5-BF83-AD250C859C33}"/>
            </a:ext>
          </a:extLst>
        </xdr:cNvPr>
        <xdr:cNvSpPr txBox="1"/>
      </xdr:nvSpPr>
      <xdr:spPr>
        <a:xfrm>
          <a:off x="18983402" y="137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153215</xdr:rowOff>
    </xdr:from>
    <xdr:ext cx="469744" cy="259045"/>
    <xdr:sp macro="" textlink="">
      <xdr:nvSpPr>
        <xdr:cNvPr id="639" name="n_2mainValue【消防施設】&#10;一人当たり面積">
          <a:extLst>
            <a:ext uri="{FF2B5EF4-FFF2-40B4-BE49-F238E27FC236}">
              <a16:creationId xmlns:a16="http://schemas.microsoft.com/office/drawing/2014/main" id="{25209045-2A67-47D9-A1D8-D90399C1F8B3}"/>
            </a:ext>
          </a:extLst>
        </xdr:cNvPr>
        <xdr:cNvSpPr txBox="1"/>
      </xdr:nvSpPr>
      <xdr:spPr>
        <a:xfrm>
          <a:off x="18183302" y="1376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155829</xdr:rowOff>
    </xdr:from>
    <xdr:ext cx="469744" cy="259045"/>
    <xdr:sp macro="" textlink="">
      <xdr:nvSpPr>
        <xdr:cNvPr id="640" name="n_3mainValue【消防施設】&#10;一人当たり面積">
          <a:extLst>
            <a:ext uri="{FF2B5EF4-FFF2-40B4-BE49-F238E27FC236}">
              <a16:creationId xmlns:a16="http://schemas.microsoft.com/office/drawing/2014/main" id="{72BE95D3-0E34-4CFF-9AAF-0421B1C4CCC5}"/>
            </a:ext>
          </a:extLst>
        </xdr:cNvPr>
        <xdr:cNvSpPr txBox="1"/>
      </xdr:nvSpPr>
      <xdr:spPr>
        <a:xfrm>
          <a:off x="17383202" y="1377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157134</xdr:rowOff>
    </xdr:from>
    <xdr:ext cx="469744" cy="259045"/>
    <xdr:sp macro="" textlink="">
      <xdr:nvSpPr>
        <xdr:cNvPr id="641" name="n_4mainValue【消防施設】&#10;一人当たり面積">
          <a:extLst>
            <a:ext uri="{FF2B5EF4-FFF2-40B4-BE49-F238E27FC236}">
              <a16:creationId xmlns:a16="http://schemas.microsoft.com/office/drawing/2014/main" id="{C95DF519-2F51-4911-B975-730ECF9910FF}"/>
            </a:ext>
          </a:extLst>
        </xdr:cNvPr>
        <xdr:cNvSpPr txBox="1"/>
      </xdr:nvSpPr>
      <xdr:spPr>
        <a:xfrm>
          <a:off x="16592627" y="1377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C167DD3-4B1F-4329-BD12-26E0C3BDFD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3A19C7CF-FCF2-463D-9FDE-B2283AE97C2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93910893-D449-4E94-8C7A-DFF960DA56C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82BDBBB-A3AE-481F-9B2E-EA149D04A45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323C5A65-C194-4BED-8224-CAA22A12EEE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D8F3F3B-7C1B-4677-8918-0539D36E12A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57E7E65F-1B4A-4F80-815E-954DAFF2987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0C8AD6F-C80B-4120-A5C2-B8CB6283DEF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19B48F1-8443-4692-8E3B-C61F49044DD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5987F0CB-937F-4B38-B738-B662ABD793C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CCD34004-D6AB-4523-ADA0-110E86BCC65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271F962C-544D-44C0-9468-531A69DB9955}"/>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F71C9AED-02C9-459B-9C2B-E2FB037B24B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59F15C9-D153-446C-B811-F2B948921E73}"/>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6050345E-742C-4CCA-9098-99D4604669A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E7B78019-3D7E-4070-8E71-2535EADAC25F}"/>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595B0AB3-5138-43B7-87EF-7A2DA7CB69A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F854ED7-1AD2-4788-846B-E37810E525C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70C17E3D-6D56-48A3-A56D-A47026031C0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77E88D1D-7BE4-43B3-876E-676FE1318FD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43D0EAED-F4DB-4F3F-90E3-CE34E3EE0C8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1BA5D118-A4F9-4F0C-9818-41426135FBD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AE664824-3D78-45BE-AB66-2A900AA20EA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6B38D17E-7FB6-41E2-A439-6D2BADC9B37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9C0F0FBF-136C-46ED-8B5A-C13D895C581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FAB54C1D-4750-4768-A422-8ADE265A1B73}"/>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F549F077-47F2-4FBB-A588-1DA952E967A4}"/>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5A85B787-3C7E-475F-96F3-9922C6999797}"/>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BB304C09-A846-4EC1-9336-DE76D0898B9B}"/>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9AA6AF65-9A17-4ED4-8782-BF736B2A8051}"/>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661B5C1B-E487-47C8-AB78-0B73893E4950}"/>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8FE8BC22-9C1F-467B-BBB1-185BE6C317AF}"/>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817A89B7-C2B5-460F-98C9-2A99DEFD5907}"/>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153D9EEF-E593-45A7-877A-EA284B65FF72}"/>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285FA33B-383A-4078-9315-5ED9CE605A19}"/>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AF8006AB-8689-4118-A56D-981AC5686D9B}"/>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7E446DA-C2A1-4722-9CE1-DD5E6AA1D42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D8D67F0-591A-446C-8B86-0FAEC0870E8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E988879-F309-470E-B8BD-C33C58F4916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34089D8-8859-4688-A6B5-9891FDB065D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B94B7DB2-72CB-497F-A424-62F50E68CA3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4173</xdr:rowOff>
    </xdr:from>
    <xdr:to>
      <xdr:col>85</xdr:col>
      <xdr:colOff>177800</xdr:colOff>
      <xdr:row>106</xdr:row>
      <xdr:rowOff>105773</xdr:rowOff>
    </xdr:to>
    <xdr:sp macro="" textlink="">
      <xdr:nvSpPr>
        <xdr:cNvPr id="683" name="楕円 682">
          <a:extLst>
            <a:ext uri="{FF2B5EF4-FFF2-40B4-BE49-F238E27FC236}">
              <a16:creationId xmlns:a16="http://schemas.microsoft.com/office/drawing/2014/main" id="{BD4E84F5-8810-4E31-87A9-59127F39FE34}"/>
            </a:ext>
          </a:extLst>
        </xdr:cNvPr>
        <xdr:cNvSpPr/>
      </xdr:nvSpPr>
      <xdr:spPr>
        <a:xfrm>
          <a:off x="14649450" y="173237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154050</xdr:rowOff>
    </xdr:from>
    <xdr:ext cx="405111" cy="259045"/>
    <xdr:sp macro="" textlink="">
      <xdr:nvSpPr>
        <xdr:cNvPr id="684" name="【庁舎】&#10;有形固定資産減価償却率該当値テキスト">
          <a:extLst>
            <a:ext uri="{FF2B5EF4-FFF2-40B4-BE49-F238E27FC236}">
              <a16:creationId xmlns:a16="http://schemas.microsoft.com/office/drawing/2014/main" id="{9A138D96-748D-49B2-8E98-E0E0E76A87D1}"/>
            </a:ext>
          </a:extLst>
        </xdr:cNvPr>
        <xdr:cNvSpPr txBox="1"/>
      </xdr:nvSpPr>
      <xdr:spPr>
        <a:xfrm>
          <a:off x="14735175" y="17299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169092</xdr:rowOff>
    </xdr:from>
    <xdr:to>
      <xdr:col>81</xdr:col>
      <xdr:colOff>101600</xdr:colOff>
      <xdr:row>106</xdr:row>
      <xdr:rowOff>99242</xdr:rowOff>
    </xdr:to>
    <xdr:sp macro="" textlink="">
      <xdr:nvSpPr>
        <xdr:cNvPr id="685" name="楕円 684">
          <a:extLst>
            <a:ext uri="{FF2B5EF4-FFF2-40B4-BE49-F238E27FC236}">
              <a16:creationId xmlns:a16="http://schemas.microsoft.com/office/drawing/2014/main" id="{A268F9F4-F90A-49AC-AF32-F730D7C432DF}"/>
            </a:ext>
          </a:extLst>
        </xdr:cNvPr>
        <xdr:cNvSpPr/>
      </xdr:nvSpPr>
      <xdr:spPr>
        <a:xfrm>
          <a:off x="13887450" y="173140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48442</xdr:rowOff>
    </xdr:from>
    <xdr:to>
      <xdr:col>85</xdr:col>
      <xdr:colOff>127000</xdr:colOff>
      <xdr:row>106</xdr:row>
      <xdr:rowOff>54973</xdr:rowOff>
    </xdr:to>
    <xdr:cxnSp macro="">
      <xdr:nvCxnSpPr>
        <xdr:cNvPr id="686" name="直線コネクタ 685">
          <a:extLst>
            <a:ext uri="{FF2B5EF4-FFF2-40B4-BE49-F238E27FC236}">
              <a16:creationId xmlns:a16="http://schemas.microsoft.com/office/drawing/2014/main" id="{DBEC0863-1296-4892-A304-211E963E3A0C}"/>
            </a:ext>
          </a:extLst>
        </xdr:cNvPr>
        <xdr:cNvCxnSpPr/>
      </xdr:nvCxnSpPr>
      <xdr:spPr>
        <a:xfrm>
          <a:off x="13935075" y="17361717"/>
          <a:ext cx="762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687" name="楕円 686">
          <a:extLst>
            <a:ext uri="{FF2B5EF4-FFF2-40B4-BE49-F238E27FC236}">
              <a16:creationId xmlns:a16="http://schemas.microsoft.com/office/drawing/2014/main" id="{4677EE95-6EB6-40D5-A1FE-A659C9332528}"/>
            </a:ext>
          </a:extLst>
        </xdr:cNvPr>
        <xdr:cNvSpPr/>
      </xdr:nvSpPr>
      <xdr:spPr>
        <a:xfrm>
          <a:off x="13096875" y="17589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48442</xdr:rowOff>
    </xdr:from>
    <xdr:to>
      <xdr:col>81</xdr:col>
      <xdr:colOff>50800</xdr:colOff>
      <xdr:row>107</xdr:row>
      <xdr:rowOff>149679</xdr:rowOff>
    </xdr:to>
    <xdr:cxnSp macro="">
      <xdr:nvCxnSpPr>
        <xdr:cNvPr id="688" name="直線コネクタ 687">
          <a:extLst>
            <a:ext uri="{FF2B5EF4-FFF2-40B4-BE49-F238E27FC236}">
              <a16:creationId xmlns:a16="http://schemas.microsoft.com/office/drawing/2014/main" id="{D2D56A76-20C4-4345-B6A4-F7BA7D3BA7A1}"/>
            </a:ext>
          </a:extLst>
        </xdr:cNvPr>
        <xdr:cNvCxnSpPr/>
      </xdr:nvCxnSpPr>
      <xdr:spPr>
        <a:xfrm flipV="1">
          <a:off x="13144500" y="17361717"/>
          <a:ext cx="790575" cy="27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28666</xdr:rowOff>
    </xdr:from>
    <xdr:to>
      <xdr:col>72</xdr:col>
      <xdr:colOff>38100</xdr:colOff>
      <xdr:row>107</xdr:row>
      <xdr:rowOff>130266</xdr:rowOff>
    </xdr:to>
    <xdr:sp macro="" textlink="">
      <xdr:nvSpPr>
        <xdr:cNvPr id="689" name="楕円 688">
          <a:extLst>
            <a:ext uri="{FF2B5EF4-FFF2-40B4-BE49-F238E27FC236}">
              <a16:creationId xmlns:a16="http://schemas.microsoft.com/office/drawing/2014/main" id="{E742E918-5AEF-4FE9-8870-C3BD45192C2D}"/>
            </a:ext>
          </a:extLst>
        </xdr:cNvPr>
        <xdr:cNvSpPr/>
      </xdr:nvSpPr>
      <xdr:spPr>
        <a:xfrm>
          <a:off x="12296775" y="175133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79466</xdr:rowOff>
    </xdr:from>
    <xdr:to>
      <xdr:col>76</xdr:col>
      <xdr:colOff>114300</xdr:colOff>
      <xdr:row>107</xdr:row>
      <xdr:rowOff>149679</xdr:rowOff>
    </xdr:to>
    <xdr:cxnSp macro="">
      <xdr:nvCxnSpPr>
        <xdr:cNvPr id="690" name="直線コネクタ 689">
          <a:extLst>
            <a:ext uri="{FF2B5EF4-FFF2-40B4-BE49-F238E27FC236}">
              <a16:creationId xmlns:a16="http://schemas.microsoft.com/office/drawing/2014/main" id="{359BEFEA-4BF2-4E90-AD46-C06F039EE987}"/>
            </a:ext>
          </a:extLst>
        </xdr:cNvPr>
        <xdr:cNvCxnSpPr/>
      </xdr:nvCxnSpPr>
      <xdr:spPr>
        <a:xfrm>
          <a:off x="12344400" y="17570541"/>
          <a:ext cx="800100"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129902</xdr:rowOff>
    </xdr:from>
    <xdr:to>
      <xdr:col>67</xdr:col>
      <xdr:colOff>101600</xdr:colOff>
      <xdr:row>107</xdr:row>
      <xdr:rowOff>60052</xdr:rowOff>
    </xdr:to>
    <xdr:sp macro="" textlink="">
      <xdr:nvSpPr>
        <xdr:cNvPr id="691" name="楕円 690">
          <a:extLst>
            <a:ext uri="{FF2B5EF4-FFF2-40B4-BE49-F238E27FC236}">
              <a16:creationId xmlns:a16="http://schemas.microsoft.com/office/drawing/2014/main" id="{24AE7D46-E7A5-4003-9A69-A726F059DBFD}"/>
            </a:ext>
          </a:extLst>
        </xdr:cNvPr>
        <xdr:cNvSpPr/>
      </xdr:nvSpPr>
      <xdr:spPr>
        <a:xfrm>
          <a:off x="11487150" y="174431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9252</xdr:rowOff>
    </xdr:from>
    <xdr:to>
      <xdr:col>71</xdr:col>
      <xdr:colOff>177800</xdr:colOff>
      <xdr:row>107</xdr:row>
      <xdr:rowOff>79466</xdr:rowOff>
    </xdr:to>
    <xdr:cxnSp macro="">
      <xdr:nvCxnSpPr>
        <xdr:cNvPr id="692" name="直線コネクタ 691">
          <a:extLst>
            <a:ext uri="{FF2B5EF4-FFF2-40B4-BE49-F238E27FC236}">
              <a16:creationId xmlns:a16="http://schemas.microsoft.com/office/drawing/2014/main" id="{8EE71839-2D30-413B-BEBD-D114F72F3FBD}"/>
            </a:ext>
          </a:extLst>
        </xdr:cNvPr>
        <xdr:cNvCxnSpPr/>
      </xdr:nvCxnSpPr>
      <xdr:spPr>
        <a:xfrm>
          <a:off x="11534775" y="17500327"/>
          <a:ext cx="809625" cy="7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310F6D54-3E44-401B-AB2A-88EE1856C83B}"/>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21621956-75DB-469D-ACA4-44A438C1EC54}"/>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8B7D5D84-708F-4950-8C23-36D49403C020}"/>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725331EA-88AD-4708-8932-CC179185FE07}"/>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90369</xdr:rowOff>
    </xdr:from>
    <xdr:ext cx="405111" cy="259045"/>
    <xdr:sp macro="" textlink="">
      <xdr:nvSpPr>
        <xdr:cNvPr id="697" name="n_1mainValue【庁舎】&#10;有形固定資産減価償却率">
          <a:extLst>
            <a:ext uri="{FF2B5EF4-FFF2-40B4-BE49-F238E27FC236}">
              <a16:creationId xmlns:a16="http://schemas.microsoft.com/office/drawing/2014/main" id="{0121E41D-E4BC-417B-8FE5-AA6EB655152E}"/>
            </a:ext>
          </a:extLst>
        </xdr:cNvPr>
        <xdr:cNvSpPr txBox="1"/>
      </xdr:nvSpPr>
      <xdr:spPr>
        <a:xfrm>
          <a:off x="13745219" y="1740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698" name="n_2mainValue【庁舎】&#10;有形固定資産減価償却率">
          <a:extLst>
            <a:ext uri="{FF2B5EF4-FFF2-40B4-BE49-F238E27FC236}">
              <a16:creationId xmlns:a16="http://schemas.microsoft.com/office/drawing/2014/main" id="{1113BF68-287A-431E-9C59-FDD7845ED3C7}"/>
            </a:ext>
          </a:extLst>
        </xdr:cNvPr>
        <xdr:cNvSpPr txBox="1"/>
      </xdr:nvSpPr>
      <xdr:spPr>
        <a:xfrm>
          <a:off x="12964169"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121393</xdr:rowOff>
    </xdr:from>
    <xdr:ext cx="405111" cy="259045"/>
    <xdr:sp macro="" textlink="">
      <xdr:nvSpPr>
        <xdr:cNvPr id="699" name="n_3mainValue【庁舎】&#10;有形固定資産減価償却率">
          <a:extLst>
            <a:ext uri="{FF2B5EF4-FFF2-40B4-BE49-F238E27FC236}">
              <a16:creationId xmlns:a16="http://schemas.microsoft.com/office/drawing/2014/main" id="{CB2300CB-EEAA-4569-8D3D-16B77889A4CF}"/>
            </a:ext>
          </a:extLst>
        </xdr:cNvPr>
        <xdr:cNvSpPr txBox="1"/>
      </xdr:nvSpPr>
      <xdr:spPr>
        <a:xfrm>
          <a:off x="12164069" y="17612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51179</xdr:rowOff>
    </xdr:from>
    <xdr:ext cx="405111" cy="259045"/>
    <xdr:sp macro="" textlink="">
      <xdr:nvSpPr>
        <xdr:cNvPr id="700" name="n_4mainValue【庁舎】&#10;有形固定資産減価償却率">
          <a:extLst>
            <a:ext uri="{FF2B5EF4-FFF2-40B4-BE49-F238E27FC236}">
              <a16:creationId xmlns:a16="http://schemas.microsoft.com/office/drawing/2014/main" id="{B5BE71BF-5977-4B1E-A2CA-9CDDA5183B8D}"/>
            </a:ext>
          </a:extLst>
        </xdr:cNvPr>
        <xdr:cNvSpPr txBox="1"/>
      </xdr:nvSpPr>
      <xdr:spPr>
        <a:xfrm>
          <a:off x="11354444" y="175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7742F5D-D0D9-4734-A495-1F1A47F3A96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D35C814-671C-48C2-867D-3A6D5E78DC2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58672907-1063-494C-9A3F-AB8BD3A53C4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B46ED90-3DF2-4521-A13A-4451D2442DA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5C39FB72-5555-42F1-9392-220C59A14AC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E702E213-5B75-45E5-9C95-0EBEB4EA874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81559B8D-8164-43A4-8CB2-B53B9482CAC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F94F7A5-9CEB-4874-AB19-1232D945BCD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A056F40D-D09C-4763-BADD-958F0B0ED6B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A1A2234E-FE5F-476A-98C5-A6BE695BA46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2F1C2B46-639D-474B-B16D-4B44C22F923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A1DC14F7-EBCA-4F64-B3CF-7737B4939B5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157561D4-1098-472F-BF9A-9E098D151A25}"/>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81B1F493-2F78-438D-BBE5-005FC08A72D5}"/>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6F76E139-F3B0-4339-B774-83DD00F21D1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43EE0136-C4E3-4E79-9BF5-67592013212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80127EBF-2800-40C1-B1C4-486152A61EC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38F3F862-F8A3-46C6-B981-E15270A7095E}"/>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56C6C45-128A-46CD-80F9-A456AC0CA60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4939A750-563D-48A8-BE6F-14D1D5FFBC6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13669531-2272-41C9-AFA7-1782DE583FF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5BCE0538-C7D1-4063-B1AD-8D18548AC7FC}"/>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69F90936-B2B9-4FB4-9D44-445D9CC3E652}"/>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3954126B-4AFE-4655-B3BD-5DEA0BAAED8D}"/>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50A044B0-9BFF-4572-8DD0-D6EE2871DAFC}"/>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DAEAB88C-B37C-473B-8E55-107C523B566F}"/>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27" name="【庁舎】&#10;一人当たり面積平均値テキスト">
          <a:extLst>
            <a:ext uri="{FF2B5EF4-FFF2-40B4-BE49-F238E27FC236}">
              <a16:creationId xmlns:a16="http://schemas.microsoft.com/office/drawing/2014/main" id="{80873B79-2AFB-4E00-8E23-BCFF7D63F3C6}"/>
            </a:ext>
          </a:extLst>
        </xdr:cNvPr>
        <xdr:cNvSpPr txBox="1"/>
      </xdr:nvSpPr>
      <xdr:spPr>
        <a:xfrm>
          <a:off x="19992975" y="174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A17CDB62-9F0A-40E5-9157-D1270B56E03A}"/>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C68939C6-EE26-41F3-BCEA-0EC2E88289F1}"/>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CFDB8A11-287F-48E8-862F-26A18D33ED19}"/>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A688FA9D-EE98-46DB-8149-7BF64C821E43}"/>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887480DE-E31A-4DCF-9498-9ED6186A4B3B}"/>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505BCEE-D006-4240-9803-5E4A3C47B9C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62077EE-2D19-4E57-8060-B2CFA159EA5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E15291F-D1A4-4669-B545-5D922F3FE87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9BD3EB2-5C6F-4785-8308-8A0AE3A0CDA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7F8279C-3C33-46CF-9F8D-3DC85D3B0F0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123470</xdr:rowOff>
    </xdr:from>
    <xdr:to>
      <xdr:col>116</xdr:col>
      <xdr:colOff>114300</xdr:colOff>
      <xdr:row>104</xdr:row>
      <xdr:rowOff>53620</xdr:rowOff>
    </xdr:to>
    <xdr:sp macro="" textlink="">
      <xdr:nvSpPr>
        <xdr:cNvPr id="738" name="楕円 737">
          <a:extLst>
            <a:ext uri="{FF2B5EF4-FFF2-40B4-BE49-F238E27FC236}">
              <a16:creationId xmlns:a16="http://schemas.microsoft.com/office/drawing/2014/main" id="{F25113AC-0765-48A8-A1D0-B61AABF379BA}"/>
            </a:ext>
          </a:extLst>
        </xdr:cNvPr>
        <xdr:cNvSpPr/>
      </xdr:nvSpPr>
      <xdr:spPr>
        <a:xfrm>
          <a:off x="19897725" y="16928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146347</xdr:rowOff>
    </xdr:from>
    <xdr:ext cx="469744" cy="259045"/>
    <xdr:sp macro="" textlink="">
      <xdr:nvSpPr>
        <xdr:cNvPr id="739" name="【庁舎】&#10;一人当たり面積該当値テキスト">
          <a:extLst>
            <a:ext uri="{FF2B5EF4-FFF2-40B4-BE49-F238E27FC236}">
              <a16:creationId xmlns:a16="http://schemas.microsoft.com/office/drawing/2014/main" id="{3B480525-76AF-491A-8C65-6A5EF66ECD6B}"/>
            </a:ext>
          </a:extLst>
        </xdr:cNvPr>
        <xdr:cNvSpPr txBox="1"/>
      </xdr:nvSpPr>
      <xdr:spPr>
        <a:xfrm>
          <a:off x="19992975" y="1677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133986</xdr:rowOff>
    </xdr:from>
    <xdr:to>
      <xdr:col>112</xdr:col>
      <xdr:colOff>38100</xdr:colOff>
      <xdr:row>104</xdr:row>
      <xdr:rowOff>64136</xdr:rowOff>
    </xdr:to>
    <xdr:sp macro="" textlink="">
      <xdr:nvSpPr>
        <xdr:cNvPr id="740" name="楕円 739">
          <a:extLst>
            <a:ext uri="{FF2B5EF4-FFF2-40B4-BE49-F238E27FC236}">
              <a16:creationId xmlns:a16="http://schemas.microsoft.com/office/drawing/2014/main" id="{F85CE9B0-FF5F-4D99-8C93-E07EF8B1BAD2}"/>
            </a:ext>
          </a:extLst>
        </xdr:cNvPr>
        <xdr:cNvSpPr/>
      </xdr:nvSpPr>
      <xdr:spPr>
        <a:xfrm>
          <a:off x="19154775" y="16936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2820</xdr:rowOff>
    </xdr:from>
    <xdr:to>
      <xdr:col>116</xdr:col>
      <xdr:colOff>63500</xdr:colOff>
      <xdr:row>104</xdr:row>
      <xdr:rowOff>13336</xdr:rowOff>
    </xdr:to>
    <xdr:cxnSp macro="">
      <xdr:nvCxnSpPr>
        <xdr:cNvPr id="741" name="直線コネクタ 740">
          <a:extLst>
            <a:ext uri="{FF2B5EF4-FFF2-40B4-BE49-F238E27FC236}">
              <a16:creationId xmlns:a16="http://schemas.microsoft.com/office/drawing/2014/main" id="{5F6043EC-C1F9-4758-9E33-374765D267C9}"/>
            </a:ext>
          </a:extLst>
        </xdr:cNvPr>
        <xdr:cNvCxnSpPr/>
      </xdr:nvCxnSpPr>
      <xdr:spPr>
        <a:xfrm flipV="1">
          <a:off x="19202400" y="16976370"/>
          <a:ext cx="752475" cy="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16484</xdr:rowOff>
    </xdr:from>
    <xdr:to>
      <xdr:col>107</xdr:col>
      <xdr:colOff>101600</xdr:colOff>
      <xdr:row>104</xdr:row>
      <xdr:rowOff>118084</xdr:rowOff>
    </xdr:to>
    <xdr:sp macro="" textlink="">
      <xdr:nvSpPr>
        <xdr:cNvPr id="742" name="楕円 741">
          <a:extLst>
            <a:ext uri="{FF2B5EF4-FFF2-40B4-BE49-F238E27FC236}">
              <a16:creationId xmlns:a16="http://schemas.microsoft.com/office/drawing/2014/main" id="{2339E61D-A90F-4FC7-823C-EA69F474347F}"/>
            </a:ext>
          </a:extLst>
        </xdr:cNvPr>
        <xdr:cNvSpPr/>
      </xdr:nvSpPr>
      <xdr:spPr>
        <a:xfrm>
          <a:off x="18345150" y="16990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13336</xdr:rowOff>
    </xdr:from>
    <xdr:to>
      <xdr:col>111</xdr:col>
      <xdr:colOff>177800</xdr:colOff>
      <xdr:row>104</xdr:row>
      <xdr:rowOff>67284</xdr:rowOff>
    </xdr:to>
    <xdr:cxnSp macro="">
      <xdr:nvCxnSpPr>
        <xdr:cNvPr id="743" name="直線コネクタ 742">
          <a:extLst>
            <a:ext uri="{FF2B5EF4-FFF2-40B4-BE49-F238E27FC236}">
              <a16:creationId xmlns:a16="http://schemas.microsoft.com/office/drawing/2014/main" id="{822DE2E5-FFFB-415C-8C28-DD6EB0D670AA}"/>
            </a:ext>
          </a:extLst>
        </xdr:cNvPr>
        <xdr:cNvCxnSpPr/>
      </xdr:nvCxnSpPr>
      <xdr:spPr>
        <a:xfrm flipV="1">
          <a:off x="18392775" y="16983711"/>
          <a:ext cx="809625" cy="5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45289</xdr:rowOff>
    </xdr:from>
    <xdr:to>
      <xdr:col>102</xdr:col>
      <xdr:colOff>165100</xdr:colOff>
      <xdr:row>104</xdr:row>
      <xdr:rowOff>146889</xdr:rowOff>
    </xdr:to>
    <xdr:sp macro="" textlink="">
      <xdr:nvSpPr>
        <xdr:cNvPr id="744" name="楕円 743">
          <a:extLst>
            <a:ext uri="{FF2B5EF4-FFF2-40B4-BE49-F238E27FC236}">
              <a16:creationId xmlns:a16="http://schemas.microsoft.com/office/drawing/2014/main" id="{17EBC37C-4AE8-4721-B892-4B8AD0E4C33A}"/>
            </a:ext>
          </a:extLst>
        </xdr:cNvPr>
        <xdr:cNvSpPr/>
      </xdr:nvSpPr>
      <xdr:spPr>
        <a:xfrm>
          <a:off x="17554575" y="170220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67284</xdr:rowOff>
    </xdr:from>
    <xdr:to>
      <xdr:col>107</xdr:col>
      <xdr:colOff>50800</xdr:colOff>
      <xdr:row>104</xdr:row>
      <xdr:rowOff>96089</xdr:rowOff>
    </xdr:to>
    <xdr:cxnSp macro="">
      <xdr:nvCxnSpPr>
        <xdr:cNvPr id="745" name="直線コネクタ 744">
          <a:extLst>
            <a:ext uri="{FF2B5EF4-FFF2-40B4-BE49-F238E27FC236}">
              <a16:creationId xmlns:a16="http://schemas.microsoft.com/office/drawing/2014/main" id="{F6BCC2C9-E4CA-4BA0-BD76-E93F3023A5DD}"/>
            </a:ext>
          </a:extLst>
        </xdr:cNvPr>
        <xdr:cNvCxnSpPr/>
      </xdr:nvCxnSpPr>
      <xdr:spPr>
        <a:xfrm flipV="1">
          <a:off x="17602200" y="17037659"/>
          <a:ext cx="790575" cy="3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56262</xdr:rowOff>
    </xdr:from>
    <xdr:to>
      <xdr:col>98</xdr:col>
      <xdr:colOff>38100</xdr:colOff>
      <xdr:row>104</xdr:row>
      <xdr:rowOff>157862</xdr:rowOff>
    </xdr:to>
    <xdr:sp macro="" textlink="">
      <xdr:nvSpPr>
        <xdr:cNvPr id="746" name="楕円 745">
          <a:extLst>
            <a:ext uri="{FF2B5EF4-FFF2-40B4-BE49-F238E27FC236}">
              <a16:creationId xmlns:a16="http://schemas.microsoft.com/office/drawing/2014/main" id="{C0FA3831-09EB-439A-BA8E-A69E1CC00FD3}"/>
            </a:ext>
          </a:extLst>
        </xdr:cNvPr>
        <xdr:cNvSpPr/>
      </xdr:nvSpPr>
      <xdr:spPr>
        <a:xfrm>
          <a:off x="16754475" y="170298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96089</xdr:rowOff>
    </xdr:from>
    <xdr:to>
      <xdr:col>102</xdr:col>
      <xdr:colOff>114300</xdr:colOff>
      <xdr:row>104</xdr:row>
      <xdr:rowOff>107062</xdr:rowOff>
    </xdr:to>
    <xdr:cxnSp macro="">
      <xdr:nvCxnSpPr>
        <xdr:cNvPr id="747" name="直線コネクタ 746">
          <a:extLst>
            <a:ext uri="{FF2B5EF4-FFF2-40B4-BE49-F238E27FC236}">
              <a16:creationId xmlns:a16="http://schemas.microsoft.com/office/drawing/2014/main" id="{273697A5-FCE3-441A-A99E-DFD35683BED8}"/>
            </a:ext>
          </a:extLst>
        </xdr:cNvPr>
        <xdr:cNvCxnSpPr/>
      </xdr:nvCxnSpPr>
      <xdr:spPr>
        <a:xfrm flipV="1">
          <a:off x="16802100" y="17069639"/>
          <a:ext cx="8001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48" name="n_1aveValue【庁舎】&#10;一人当たり面積">
          <a:extLst>
            <a:ext uri="{FF2B5EF4-FFF2-40B4-BE49-F238E27FC236}">
              <a16:creationId xmlns:a16="http://schemas.microsoft.com/office/drawing/2014/main" id="{8438B68E-F0B8-4F87-B416-4E282B037D16}"/>
            </a:ext>
          </a:extLst>
        </xdr:cNvPr>
        <xdr:cNvSpPr txBox="1"/>
      </xdr:nvSpPr>
      <xdr:spPr>
        <a:xfrm>
          <a:off x="18983402" y="1753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49" name="n_2aveValue【庁舎】&#10;一人当たり面積">
          <a:extLst>
            <a:ext uri="{FF2B5EF4-FFF2-40B4-BE49-F238E27FC236}">
              <a16:creationId xmlns:a16="http://schemas.microsoft.com/office/drawing/2014/main" id="{6CD6D6E2-0297-4D2D-AD6F-BDCCF04129D6}"/>
            </a:ext>
          </a:extLst>
        </xdr:cNvPr>
        <xdr:cNvSpPr txBox="1"/>
      </xdr:nvSpPr>
      <xdr:spPr>
        <a:xfrm>
          <a:off x="18183302" y="1754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0" name="n_3aveValue【庁舎】&#10;一人当たり面積">
          <a:extLst>
            <a:ext uri="{FF2B5EF4-FFF2-40B4-BE49-F238E27FC236}">
              <a16:creationId xmlns:a16="http://schemas.microsoft.com/office/drawing/2014/main" id="{5487428A-F702-4F1C-BEEC-C30A969F0922}"/>
            </a:ext>
          </a:extLst>
        </xdr:cNvPr>
        <xdr:cNvSpPr txBox="1"/>
      </xdr:nvSpPr>
      <xdr:spPr>
        <a:xfrm>
          <a:off x="17383202" y="1755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1" name="n_4aveValue【庁舎】&#10;一人当たり面積">
          <a:extLst>
            <a:ext uri="{FF2B5EF4-FFF2-40B4-BE49-F238E27FC236}">
              <a16:creationId xmlns:a16="http://schemas.microsoft.com/office/drawing/2014/main" id="{DD08B603-CF40-4E13-9008-3CF7E458148A}"/>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80663</xdr:rowOff>
    </xdr:from>
    <xdr:ext cx="469744" cy="259045"/>
    <xdr:sp macro="" textlink="">
      <xdr:nvSpPr>
        <xdr:cNvPr id="752" name="n_1mainValue【庁舎】&#10;一人当たり面積">
          <a:extLst>
            <a:ext uri="{FF2B5EF4-FFF2-40B4-BE49-F238E27FC236}">
              <a16:creationId xmlns:a16="http://schemas.microsoft.com/office/drawing/2014/main" id="{7C1BA593-1316-46E9-8FAB-9201E7BB7510}"/>
            </a:ext>
          </a:extLst>
        </xdr:cNvPr>
        <xdr:cNvSpPr txBox="1"/>
      </xdr:nvSpPr>
      <xdr:spPr>
        <a:xfrm>
          <a:off x="18983402" y="1671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134611</xdr:rowOff>
    </xdr:from>
    <xdr:ext cx="469744" cy="259045"/>
    <xdr:sp macro="" textlink="">
      <xdr:nvSpPr>
        <xdr:cNvPr id="753" name="n_2mainValue【庁舎】&#10;一人当たり面積">
          <a:extLst>
            <a:ext uri="{FF2B5EF4-FFF2-40B4-BE49-F238E27FC236}">
              <a16:creationId xmlns:a16="http://schemas.microsoft.com/office/drawing/2014/main" id="{8956D8CD-646A-4551-8D24-3FE90D3014A2}"/>
            </a:ext>
          </a:extLst>
        </xdr:cNvPr>
        <xdr:cNvSpPr txBox="1"/>
      </xdr:nvSpPr>
      <xdr:spPr>
        <a:xfrm>
          <a:off x="18183302" y="1676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163416</xdr:rowOff>
    </xdr:from>
    <xdr:ext cx="469744" cy="259045"/>
    <xdr:sp macro="" textlink="">
      <xdr:nvSpPr>
        <xdr:cNvPr id="754" name="n_3mainValue【庁舎】&#10;一人当たり面積">
          <a:extLst>
            <a:ext uri="{FF2B5EF4-FFF2-40B4-BE49-F238E27FC236}">
              <a16:creationId xmlns:a16="http://schemas.microsoft.com/office/drawing/2014/main" id="{A5F8C66B-3CF5-4771-903D-9B73CB5A31CD}"/>
            </a:ext>
          </a:extLst>
        </xdr:cNvPr>
        <xdr:cNvSpPr txBox="1"/>
      </xdr:nvSpPr>
      <xdr:spPr>
        <a:xfrm>
          <a:off x="17383202" y="167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2939</xdr:rowOff>
    </xdr:from>
    <xdr:ext cx="469744" cy="259045"/>
    <xdr:sp macro="" textlink="">
      <xdr:nvSpPr>
        <xdr:cNvPr id="755" name="n_4mainValue【庁舎】&#10;一人当たり面積">
          <a:extLst>
            <a:ext uri="{FF2B5EF4-FFF2-40B4-BE49-F238E27FC236}">
              <a16:creationId xmlns:a16="http://schemas.microsoft.com/office/drawing/2014/main" id="{6AFB6A52-DF1F-4F46-A369-4EC7D5520001}"/>
            </a:ext>
          </a:extLst>
        </xdr:cNvPr>
        <xdr:cNvSpPr txBox="1"/>
      </xdr:nvSpPr>
      <xdr:spPr>
        <a:xfrm>
          <a:off x="16592627" y="1680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E1B39311-8A03-49E5-B0F8-EBFB5F2333B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64C49A0-456A-48A4-BBC5-3DC40A4CC0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4E45222B-EB19-4246-A407-909EA1B7521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福祉施設(100.0％)及び体育館・プール(98.1％)は既にほぼ全額償却済みであり、類似団体平均を大きく上回っている。今後、老朽化に伴う更新や統廃合の検討が必要である。保健センター・保健所(43.4％、前年度比△0.4ポイント)及び消防施設(78.4％、同△1.4ポイント)は前年度からわずかに改善した。これは、保健福祉総合センター空調設備改修工事(37.4百万円)や、デジタル行政防災無線子局の新設(五木松本・山口・内谷地区、計27.9百万円)等の新規投資によるものである。一般廃棄物処理施設は58.3％(前年度比+2.6ポイント)、庁舎は69.7％(同+0.4ポイント)と上昇しており、庁舎は役場庁舎空調設備改修工事(69.5百万円)を実施したものの老朽化の進行を補うには至っていない。図書館及び市民会館は該当施設がなく、算定対象外と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112&#20116;&#26408;&#26449;_20260911-103208_&#12304;&#36001;&#25919;&#29366;&#27841;&#36039;&#26009;&#38598;&#12305;_435112_&#20116;&#26408;&#26449;_2024(2&#22238;&#30446;).xlsx" TargetMode="External"/><Relationship Id="rId1" Type="http://schemas.openxmlformats.org/officeDocument/2006/relationships/externalLinkPath" Target="435112&#20116;&#26408;&#26449;_20260911-103208_&#12304;&#36001;&#25919;&#29366;&#27841;&#36039;&#26009;&#38598;&#12305;_435112_&#20116;&#26408;&#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56.2</v>
          </cell>
          <cell r="BX53">
            <v>58.2</v>
          </cell>
          <cell r="CF53">
            <v>60</v>
          </cell>
          <cell r="CN53">
            <v>61.5</v>
          </cell>
          <cell r="CV53">
            <v>62.8</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7.6</v>
          </cell>
          <cell r="BX75">
            <v>8.9</v>
          </cell>
          <cell r="CF75">
            <v>10.1</v>
          </cell>
          <cell r="CN75">
            <v>11.9</v>
          </cell>
          <cell r="CV75">
            <v>12.5</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72" t="s">
        <v>76</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2"/>
      <c r="BO1" s="372"/>
      <c r="BP1" s="372"/>
      <c r="BQ1" s="372"/>
      <c r="BR1" s="372"/>
      <c r="BS1" s="372"/>
      <c r="BT1" s="372"/>
      <c r="BU1" s="372"/>
      <c r="BV1" s="372"/>
      <c r="BW1" s="372"/>
      <c r="BX1" s="372"/>
      <c r="BY1" s="372"/>
      <c r="BZ1" s="372"/>
      <c r="CA1" s="372"/>
      <c r="CB1" s="372"/>
      <c r="CC1" s="372"/>
      <c r="CD1" s="372"/>
      <c r="CE1" s="372"/>
      <c r="CF1" s="372"/>
      <c r="CG1" s="372"/>
      <c r="CH1" s="372"/>
      <c r="CI1" s="372"/>
      <c r="CJ1" s="372"/>
      <c r="CK1" s="372"/>
      <c r="CL1" s="372"/>
      <c r="CM1" s="372"/>
      <c r="CN1" s="372"/>
      <c r="CO1" s="372"/>
      <c r="CP1" s="372"/>
      <c r="CQ1" s="372"/>
      <c r="CR1" s="372"/>
      <c r="CS1" s="372"/>
      <c r="CT1" s="372"/>
      <c r="CU1" s="372"/>
      <c r="CV1" s="372"/>
      <c r="CW1" s="372"/>
      <c r="CX1" s="372"/>
      <c r="CY1" s="372"/>
      <c r="CZ1" s="372"/>
      <c r="DA1" s="372"/>
      <c r="DB1" s="372"/>
      <c r="DC1" s="372"/>
      <c r="DD1" s="372"/>
      <c r="DE1" s="372"/>
      <c r="DF1" s="372"/>
      <c r="DG1" s="372"/>
      <c r="DH1" s="372"/>
      <c r="DI1" s="372"/>
      <c r="DJ1" s="163"/>
      <c r="DK1" s="163"/>
      <c r="DL1" s="163"/>
      <c r="DM1" s="163"/>
      <c r="DN1" s="163"/>
      <c r="DO1" s="163"/>
    </row>
    <row r="2" spans="1:119" ht="24" thickBot="1" x14ac:dyDescent="0.25">
      <c r="B2" s="164" t="s">
        <v>77</v>
      </c>
      <c r="C2" s="164"/>
      <c r="D2" s="165"/>
    </row>
    <row r="3" spans="1:119" ht="18.75" customHeight="1" thickBot="1" x14ac:dyDescent="0.25">
      <c r="A3" s="163"/>
      <c r="B3" s="373" t="s">
        <v>78</v>
      </c>
      <c r="C3" s="374"/>
      <c r="D3" s="374"/>
      <c r="E3" s="375"/>
      <c r="F3" s="375"/>
      <c r="G3" s="375"/>
      <c r="H3" s="375"/>
      <c r="I3" s="375"/>
      <c r="J3" s="375"/>
      <c r="K3" s="375"/>
      <c r="L3" s="375" t="s">
        <v>79</v>
      </c>
      <c r="M3" s="375"/>
      <c r="N3" s="375"/>
      <c r="O3" s="375"/>
      <c r="P3" s="375"/>
      <c r="Q3" s="375"/>
      <c r="R3" s="382"/>
      <c r="S3" s="382"/>
      <c r="T3" s="382"/>
      <c r="U3" s="382"/>
      <c r="V3" s="383"/>
      <c r="W3" s="357" t="s">
        <v>80</v>
      </c>
      <c r="X3" s="358"/>
      <c r="Y3" s="358"/>
      <c r="Z3" s="358"/>
      <c r="AA3" s="358"/>
      <c r="AB3" s="374"/>
      <c r="AC3" s="382" t="s">
        <v>81</v>
      </c>
      <c r="AD3" s="358"/>
      <c r="AE3" s="358"/>
      <c r="AF3" s="358"/>
      <c r="AG3" s="358"/>
      <c r="AH3" s="358"/>
      <c r="AI3" s="358"/>
      <c r="AJ3" s="358"/>
      <c r="AK3" s="358"/>
      <c r="AL3" s="359"/>
      <c r="AM3" s="357" t="s">
        <v>82</v>
      </c>
      <c r="AN3" s="358"/>
      <c r="AO3" s="358"/>
      <c r="AP3" s="358"/>
      <c r="AQ3" s="358"/>
      <c r="AR3" s="358"/>
      <c r="AS3" s="358"/>
      <c r="AT3" s="358"/>
      <c r="AU3" s="358"/>
      <c r="AV3" s="358"/>
      <c r="AW3" s="358"/>
      <c r="AX3" s="359"/>
      <c r="AY3" s="394" t="s">
        <v>1</v>
      </c>
      <c r="AZ3" s="395"/>
      <c r="BA3" s="395"/>
      <c r="BB3" s="395"/>
      <c r="BC3" s="395"/>
      <c r="BD3" s="395"/>
      <c r="BE3" s="395"/>
      <c r="BF3" s="395"/>
      <c r="BG3" s="395"/>
      <c r="BH3" s="395"/>
      <c r="BI3" s="395"/>
      <c r="BJ3" s="395"/>
      <c r="BK3" s="395"/>
      <c r="BL3" s="395"/>
      <c r="BM3" s="396"/>
      <c r="BN3" s="357" t="s">
        <v>83</v>
      </c>
      <c r="BO3" s="358"/>
      <c r="BP3" s="358"/>
      <c r="BQ3" s="358"/>
      <c r="BR3" s="358"/>
      <c r="BS3" s="358"/>
      <c r="BT3" s="358"/>
      <c r="BU3" s="359"/>
      <c r="BV3" s="357" t="s">
        <v>84</v>
      </c>
      <c r="BW3" s="358"/>
      <c r="BX3" s="358"/>
      <c r="BY3" s="358"/>
      <c r="BZ3" s="358"/>
      <c r="CA3" s="358"/>
      <c r="CB3" s="358"/>
      <c r="CC3" s="359"/>
      <c r="CD3" s="394" t="s">
        <v>1</v>
      </c>
      <c r="CE3" s="395"/>
      <c r="CF3" s="395"/>
      <c r="CG3" s="395"/>
      <c r="CH3" s="395"/>
      <c r="CI3" s="395"/>
      <c r="CJ3" s="395"/>
      <c r="CK3" s="395"/>
      <c r="CL3" s="395"/>
      <c r="CM3" s="395"/>
      <c r="CN3" s="395"/>
      <c r="CO3" s="395"/>
      <c r="CP3" s="395"/>
      <c r="CQ3" s="395"/>
      <c r="CR3" s="395"/>
      <c r="CS3" s="396"/>
      <c r="CT3" s="357" t="s">
        <v>85</v>
      </c>
      <c r="CU3" s="358"/>
      <c r="CV3" s="358"/>
      <c r="CW3" s="358"/>
      <c r="CX3" s="358"/>
      <c r="CY3" s="358"/>
      <c r="CZ3" s="358"/>
      <c r="DA3" s="359"/>
      <c r="DB3" s="357" t="s">
        <v>86</v>
      </c>
      <c r="DC3" s="358"/>
      <c r="DD3" s="358"/>
      <c r="DE3" s="358"/>
      <c r="DF3" s="358"/>
      <c r="DG3" s="358"/>
      <c r="DH3" s="358"/>
      <c r="DI3" s="359"/>
    </row>
    <row r="4" spans="1:119" ht="18.75" customHeight="1" x14ac:dyDescent="0.2">
      <c r="A4" s="163"/>
      <c r="B4" s="376"/>
      <c r="C4" s="377"/>
      <c r="D4" s="377"/>
      <c r="E4" s="378"/>
      <c r="F4" s="378"/>
      <c r="G4" s="378"/>
      <c r="H4" s="378"/>
      <c r="I4" s="378"/>
      <c r="J4" s="378"/>
      <c r="K4" s="378"/>
      <c r="L4" s="378"/>
      <c r="M4" s="378"/>
      <c r="N4" s="378"/>
      <c r="O4" s="378"/>
      <c r="P4" s="378"/>
      <c r="Q4" s="378"/>
      <c r="R4" s="384"/>
      <c r="S4" s="384"/>
      <c r="T4" s="384"/>
      <c r="U4" s="384"/>
      <c r="V4" s="385"/>
      <c r="W4" s="388"/>
      <c r="X4" s="389"/>
      <c r="Y4" s="389"/>
      <c r="Z4" s="389"/>
      <c r="AA4" s="389"/>
      <c r="AB4" s="377"/>
      <c r="AC4" s="384"/>
      <c r="AD4" s="389"/>
      <c r="AE4" s="389"/>
      <c r="AF4" s="389"/>
      <c r="AG4" s="389"/>
      <c r="AH4" s="389"/>
      <c r="AI4" s="389"/>
      <c r="AJ4" s="389"/>
      <c r="AK4" s="389"/>
      <c r="AL4" s="392"/>
      <c r="AM4" s="390"/>
      <c r="AN4" s="391"/>
      <c r="AO4" s="391"/>
      <c r="AP4" s="391"/>
      <c r="AQ4" s="391"/>
      <c r="AR4" s="391"/>
      <c r="AS4" s="391"/>
      <c r="AT4" s="391"/>
      <c r="AU4" s="391"/>
      <c r="AV4" s="391"/>
      <c r="AW4" s="391"/>
      <c r="AX4" s="393"/>
      <c r="AY4" s="360" t="s">
        <v>87</v>
      </c>
      <c r="AZ4" s="361"/>
      <c r="BA4" s="361"/>
      <c r="BB4" s="361"/>
      <c r="BC4" s="361"/>
      <c r="BD4" s="361"/>
      <c r="BE4" s="361"/>
      <c r="BF4" s="361"/>
      <c r="BG4" s="361"/>
      <c r="BH4" s="361"/>
      <c r="BI4" s="361"/>
      <c r="BJ4" s="361"/>
      <c r="BK4" s="361"/>
      <c r="BL4" s="361"/>
      <c r="BM4" s="362"/>
      <c r="BN4" s="363">
        <v>4424845</v>
      </c>
      <c r="BO4" s="364"/>
      <c r="BP4" s="364"/>
      <c r="BQ4" s="364"/>
      <c r="BR4" s="364"/>
      <c r="BS4" s="364"/>
      <c r="BT4" s="364"/>
      <c r="BU4" s="365"/>
      <c r="BV4" s="363">
        <v>5188255</v>
      </c>
      <c r="BW4" s="364"/>
      <c r="BX4" s="364"/>
      <c r="BY4" s="364"/>
      <c r="BZ4" s="364"/>
      <c r="CA4" s="364"/>
      <c r="CB4" s="364"/>
      <c r="CC4" s="365"/>
      <c r="CD4" s="366" t="s">
        <v>88</v>
      </c>
      <c r="CE4" s="367"/>
      <c r="CF4" s="367"/>
      <c r="CG4" s="367"/>
      <c r="CH4" s="367"/>
      <c r="CI4" s="367"/>
      <c r="CJ4" s="367"/>
      <c r="CK4" s="367"/>
      <c r="CL4" s="367"/>
      <c r="CM4" s="367"/>
      <c r="CN4" s="367"/>
      <c r="CO4" s="367"/>
      <c r="CP4" s="367"/>
      <c r="CQ4" s="367"/>
      <c r="CR4" s="367"/>
      <c r="CS4" s="368"/>
      <c r="CT4" s="369">
        <v>12.5</v>
      </c>
      <c r="CU4" s="370"/>
      <c r="CV4" s="370"/>
      <c r="CW4" s="370"/>
      <c r="CX4" s="370"/>
      <c r="CY4" s="370"/>
      <c r="CZ4" s="370"/>
      <c r="DA4" s="371"/>
      <c r="DB4" s="369">
        <v>13.8</v>
      </c>
      <c r="DC4" s="370"/>
      <c r="DD4" s="370"/>
      <c r="DE4" s="370"/>
      <c r="DF4" s="370"/>
      <c r="DG4" s="370"/>
      <c r="DH4" s="370"/>
      <c r="DI4" s="371"/>
    </row>
    <row r="5" spans="1:119" ht="18.75" customHeight="1" x14ac:dyDescent="0.2">
      <c r="A5" s="163"/>
      <c r="B5" s="379"/>
      <c r="C5" s="380"/>
      <c r="D5" s="380"/>
      <c r="E5" s="381"/>
      <c r="F5" s="381"/>
      <c r="G5" s="381"/>
      <c r="H5" s="381"/>
      <c r="I5" s="381"/>
      <c r="J5" s="381"/>
      <c r="K5" s="381"/>
      <c r="L5" s="381"/>
      <c r="M5" s="381"/>
      <c r="N5" s="381"/>
      <c r="O5" s="381"/>
      <c r="P5" s="381"/>
      <c r="Q5" s="381"/>
      <c r="R5" s="386"/>
      <c r="S5" s="386"/>
      <c r="T5" s="386"/>
      <c r="U5" s="386"/>
      <c r="V5" s="387"/>
      <c r="W5" s="390"/>
      <c r="X5" s="391"/>
      <c r="Y5" s="391"/>
      <c r="Z5" s="391"/>
      <c r="AA5" s="391"/>
      <c r="AB5" s="380"/>
      <c r="AC5" s="386"/>
      <c r="AD5" s="391"/>
      <c r="AE5" s="391"/>
      <c r="AF5" s="391"/>
      <c r="AG5" s="391"/>
      <c r="AH5" s="391"/>
      <c r="AI5" s="391"/>
      <c r="AJ5" s="391"/>
      <c r="AK5" s="391"/>
      <c r="AL5" s="393"/>
      <c r="AM5" s="429" t="s">
        <v>89</v>
      </c>
      <c r="AN5" s="430"/>
      <c r="AO5" s="430"/>
      <c r="AP5" s="430"/>
      <c r="AQ5" s="430"/>
      <c r="AR5" s="430"/>
      <c r="AS5" s="430"/>
      <c r="AT5" s="431"/>
      <c r="AU5" s="432" t="s">
        <v>90</v>
      </c>
      <c r="AV5" s="433"/>
      <c r="AW5" s="433"/>
      <c r="AX5" s="433"/>
      <c r="AY5" s="434" t="s">
        <v>91</v>
      </c>
      <c r="AZ5" s="435"/>
      <c r="BA5" s="435"/>
      <c r="BB5" s="435"/>
      <c r="BC5" s="435"/>
      <c r="BD5" s="435"/>
      <c r="BE5" s="435"/>
      <c r="BF5" s="435"/>
      <c r="BG5" s="435"/>
      <c r="BH5" s="435"/>
      <c r="BI5" s="435"/>
      <c r="BJ5" s="435"/>
      <c r="BK5" s="435"/>
      <c r="BL5" s="435"/>
      <c r="BM5" s="436"/>
      <c r="BN5" s="400">
        <v>4190117</v>
      </c>
      <c r="BO5" s="401"/>
      <c r="BP5" s="401"/>
      <c r="BQ5" s="401"/>
      <c r="BR5" s="401"/>
      <c r="BS5" s="401"/>
      <c r="BT5" s="401"/>
      <c r="BU5" s="402"/>
      <c r="BV5" s="400">
        <v>4976250</v>
      </c>
      <c r="BW5" s="401"/>
      <c r="BX5" s="401"/>
      <c r="BY5" s="401"/>
      <c r="BZ5" s="401"/>
      <c r="CA5" s="401"/>
      <c r="CB5" s="401"/>
      <c r="CC5" s="402"/>
      <c r="CD5" s="403" t="s">
        <v>92</v>
      </c>
      <c r="CE5" s="404"/>
      <c r="CF5" s="404"/>
      <c r="CG5" s="404"/>
      <c r="CH5" s="404"/>
      <c r="CI5" s="404"/>
      <c r="CJ5" s="404"/>
      <c r="CK5" s="404"/>
      <c r="CL5" s="404"/>
      <c r="CM5" s="404"/>
      <c r="CN5" s="404"/>
      <c r="CO5" s="404"/>
      <c r="CP5" s="404"/>
      <c r="CQ5" s="404"/>
      <c r="CR5" s="404"/>
      <c r="CS5" s="405"/>
      <c r="CT5" s="397">
        <v>92.2</v>
      </c>
      <c r="CU5" s="398"/>
      <c r="CV5" s="398"/>
      <c r="CW5" s="398"/>
      <c r="CX5" s="398"/>
      <c r="CY5" s="398"/>
      <c r="CZ5" s="398"/>
      <c r="DA5" s="399"/>
      <c r="DB5" s="397">
        <v>91.4</v>
      </c>
      <c r="DC5" s="398"/>
      <c r="DD5" s="398"/>
      <c r="DE5" s="398"/>
      <c r="DF5" s="398"/>
      <c r="DG5" s="398"/>
      <c r="DH5" s="398"/>
      <c r="DI5" s="399"/>
    </row>
    <row r="6" spans="1:119" ht="18.75" customHeight="1" x14ac:dyDescent="0.2">
      <c r="A6" s="163"/>
      <c r="B6" s="406" t="s">
        <v>93</v>
      </c>
      <c r="C6" s="407"/>
      <c r="D6" s="407"/>
      <c r="E6" s="408"/>
      <c r="F6" s="408"/>
      <c r="G6" s="408"/>
      <c r="H6" s="408"/>
      <c r="I6" s="408"/>
      <c r="J6" s="408"/>
      <c r="K6" s="408"/>
      <c r="L6" s="408" t="s">
        <v>94</v>
      </c>
      <c r="M6" s="408"/>
      <c r="N6" s="408"/>
      <c r="O6" s="408"/>
      <c r="P6" s="408"/>
      <c r="Q6" s="408"/>
      <c r="R6" s="412"/>
      <c r="S6" s="412"/>
      <c r="T6" s="412"/>
      <c r="U6" s="412"/>
      <c r="V6" s="413"/>
      <c r="W6" s="416" t="s">
        <v>95</v>
      </c>
      <c r="X6" s="417"/>
      <c r="Y6" s="417"/>
      <c r="Z6" s="417"/>
      <c r="AA6" s="417"/>
      <c r="AB6" s="407"/>
      <c r="AC6" s="420" t="s">
        <v>96</v>
      </c>
      <c r="AD6" s="421"/>
      <c r="AE6" s="421"/>
      <c r="AF6" s="421"/>
      <c r="AG6" s="421"/>
      <c r="AH6" s="421"/>
      <c r="AI6" s="421"/>
      <c r="AJ6" s="421"/>
      <c r="AK6" s="421"/>
      <c r="AL6" s="422"/>
      <c r="AM6" s="429" t="s">
        <v>97</v>
      </c>
      <c r="AN6" s="430"/>
      <c r="AO6" s="430"/>
      <c r="AP6" s="430"/>
      <c r="AQ6" s="430"/>
      <c r="AR6" s="430"/>
      <c r="AS6" s="430"/>
      <c r="AT6" s="431"/>
      <c r="AU6" s="432" t="s">
        <v>90</v>
      </c>
      <c r="AV6" s="433"/>
      <c r="AW6" s="433"/>
      <c r="AX6" s="433"/>
      <c r="AY6" s="434" t="s">
        <v>98</v>
      </c>
      <c r="AZ6" s="435"/>
      <c r="BA6" s="435"/>
      <c r="BB6" s="435"/>
      <c r="BC6" s="435"/>
      <c r="BD6" s="435"/>
      <c r="BE6" s="435"/>
      <c r="BF6" s="435"/>
      <c r="BG6" s="435"/>
      <c r="BH6" s="435"/>
      <c r="BI6" s="435"/>
      <c r="BJ6" s="435"/>
      <c r="BK6" s="435"/>
      <c r="BL6" s="435"/>
      <c r="BM6" s="436"/>
      <c r="BN6" s="400">
        <v>234728</v>
      </c>
      <c r="BO6" s="401"/>
      <c r="BP6" s="401"/>
      <c r="BQ6" s="401"/>
      <c r="BR6" s="401"/>
      <c r="BS6" s="401"/>
      <c r="BT6" s="401"/>
      <c r="BU6" s="402"/>
      <c r="BV6" s="400">
        <v>212005</v>
      </c>
      <c r="BW6" s="401"/>
      <c r="BX6" s="401"/>
      <c r="BY6" s="401"/>
      <c r="BZ6" s="401"/>
      <c r="CA6" s="401"/>
      <c r="CB6" s="401"/>
      <c r="CC6" s="402"/>
      <c r="CD6" s="403" t="s">
        <v>99</v>
      </c>
      <c r="CE6" s="404"/>
      <c r="CF6" s="404"/>
      <c r="CG6" s="404"/>
      <c r="CH6" s="404"/>
      <c r="CI6" s="404"/>
      <c r="CJ6" s="404"/>
      <c r="CK6" s="404"/>
      <c r="CL6" s="404"/>
      <c r="CM6" s="404"/>
      <c r="CN6" s="404"/>
      <c r="CO6" s="404"/>
      <c r="CP6" s="404"/>
      <c r="CQ6" s="404"/>
      <c r="CR6" s="404"/>
      <c r="CS6" s="405"/>
      <c r="CT6" s="437">
        <v>92.4</v>
      </c>
      <c r="CU6" s="438"/>
      <c r="CV6" s="438"/>
      <c r="CW6" s="438"/>
      <c r="CX6" s="438"/>
      <c r="CY6" s="438"/>
      <c r="CZ6" s="438"/>
      <c r="DA6" s="439"/>
      <c r="DB6" s="437">
        <v>91.8</v>
      </c>
      <c r="DC6" s="438"/>
      <c r="DD6" s="438"/>
      <c r="DE6" s="438"/>
      <c r="DF6" s="438"/>
      <c r="DG6" s="438"/>
      <c r="DH6" s="438"/>
      <c r="DI6" s="439"/>
    </row>
    <row r="7" spans="1:119" ht="18.75" customHeight="1" x14ac:dyDescent="0.2">
      <c r="A7" s="163"/>
      <c r="B7" s="376"/>
      <c r="C7" s="377"/>
      <c r="D7" s="377"/>
      <c r="E7" s="378"/>
      <c r="F7" s="378"/>
      <c r="G7" s="378"/>
      <c r="H7" s="378"/>
      <c r="I7" s="378"/>
      <c r="J7" s="378"/>
      <c r="K7" s="378"/>
      <c r="L7" s="378"/>
      <c r="M7" s="378"/>
      <c r="N7" s="378"/>
      <c r="O7" s="378"/>
      <c r="P7" s="378"/>
      <c r="Q7" s="378"/>
      <c r="R7" s="384"/>
      <c r="S7" s="384"/>
      <c r="T7" s="384"/>
      <c r="U7" s="384"/>
      <c r="V7" s="385"/>
      <c r="W7" s="388"/>
      <c r="X7" s="389"/>
      <c r="Y7" s="389"/>
      <c r="Z7" s="389"/>
      <c r="AA7" s="389"/>
      <c r="AB7" s="377"/>
      <c r="AC7" s="423"/>
      <c r="AD7" s="424"/>
      <c r="AE7" s="424"/>
      <c r="AF7" s="424"/>
      <c r="AG7" s="424"/>
      <c r="AH7" s="424"/>
      <c r="AI7" s="424"/>
      <c r="AJ7" s="424"/>
      <c r="AK7" s="424"/>
      <c r="AL7" s="425"/>
      <c r="AM7" s="429" t="s">
        <v>100</v>
      </c>
      <c r="AN7" s="430"/>
      <c r="AO7" s="430"/>
      <c r="AP7" s="430"/>
      <c r="AQ7" s="430"/>
      <c r="AR7" s="430"/>
      <c r="AS7" s="430"/>
      <c r="AT7" s="431"/>
      <c r="AU7" s="432" t="s">
        <v>90</v>
      </c>
      <c r="AV7" s="433"/>
      <c r="AW7" s="433"/>
      <c r="AX7" s="433"/>
      <c r="AY7" s="434" t="s">
        <v>101</v>
      </c>
      <c r="AZ7" s="435"/>
      <c r="BA7" s="435"/>
      <c r="BB7" s="435"/>
      <c r="BC7" s="435"/>
      <c r="BD7" s="435"/>
      <c r="BE7" s="435"/>
      <c r="BF7" s="435"/>
      <c r="BG7" s="435"/>
      <c r="BH7" s="435"/>
      <c r="BI7" s="435"/>
      <c r="BJ7" s="435"/>
      <c r="BK7" s="435"/>
      <c r="BL7" s="435"/>
      <c r="BM7" s="436"/>
      <c r="BN7" s="400">
        <v>50514</v>
      </c>
      <c r="BO7" s="401"/>
      <c r="BP7" s="401"/>
      <c r="BQ7" s="401"/>
      <c r="BR7" s="401"/>
      <c r="BS7" s="401"/>
      <c r="BT7" s="401"/>
      <c r="BU7" s="402"/>
      <c r="BV7" s="400">
        <v>15441</v>
      </c>
      <c r="BW7" s="401"/>
      <c r="BX7" s="401"/>
      <c r="BY7" s="401"/>
      <c r="BZ7" s="401"/>
      <c r="CA7" s="401"/>
      <c r="CB7" s="401"/>
      <c r="CC7" s="402"/>
      <c r="CD7" s="403" t="s">
        <v>102</v>
      </c>
      <c r="CE7" s="404"/>
      <c r="CF7" s="404"/>
      <c r="CG7" s="404"/>
      <c r="CH7" s="404"/>
      <c r="CI7" s="404"/>
      <c r="CJ7" s="404"/>
      <c r="CK7" s="404"/>
      <c r="CL7" s="404"/>
      <c r="CM7" s="404"/>
      <c r="CN7" s="404"/>
      <c r="CO7" s="404"/>
      <c r="CP7" s="404"/>
      <c r="CQ7" s="404"/>
      <c r="CR7" s="404"/>
      <c r="CS7" s="405"/>
      <c r="CT7" s="400">
        <v>1477877</v>
      </c>
      <c r="CU7" s="401"/>
      <c r="CV7" s="401"/>
      <c r="CW7" s="401"/>
      <c r="CX7" s="401"/>
      <c r="CY7" s="401"/>
      <c r="CZ7" s="401"/>
      <c r="DA7" s="402"/>
      <c r="DB7" s="400">
        <v>1424521</v>
      </c>
      <c r="DC7" s="401"/>
      <c r="DD7" s="401"/>
      <c r="DE7" s="401"/>
      <c r="DF7" s="401"/>
      <c r="DG7" s="401"/>
      <c r="DH7" s="401"/>
      <c r="DI7" s="402"/>
    </row>
    <row r="8" spans="1:119" ht="18.75" customHeight="1" thickBot="1" x14ac:dyDescent="0.25">
      <c r="A8" s="163"/>
      <c r="B8" s="409"/>
      <c r="C8" s="410"/>
      <c r="D8" s="410"/>
      <c r="E8" s="411"/>
      <c r="F8" s="411"/>
      <c r="G8" s="411"/>
      <c r="H8" s="411"/>
      <c r="I8" s="411"/>
      <c r="J8" s="411"/>
      <c r="K8" s="411"/>
      <c r="L8" s="411"/>
      <c r="M8" s="411"/>
      <c r="N8" s="411"/>
      <c r="O8" s="411"/>
      <c r="P8" s="411"/>
      <c r="Q8" s="411"/>
      <c r="R8" s="414"/>
      <c r="S8" s="414"/>
      <c r="T8" s="414"/>
      <c r="U8" s="414"/>
      <c r="V8" s="415"/>
      <c r="W8" s="418"/>
      <c r="X8" s="419"/>
      <c r="Y8" s="419"/>
      <c r="Z8" s="419"/>
      <c r="AA8" s="419"/>
      <c r="AB8" s="410"/>
      <c r="AC8" s="426"/>
      <c r="AD8" s="427"/>
      <c r="AE8" s="427"/>
      <c r="AF8" s="427"/>
      <c r="AG8" s="427"/>
      <c r="AH8" s="427"/>
      <c r="AI8" s="427"/>
      <c r="AJ8" s="427"/>
      <c r="AK8" s="427"/>
      <c r="AL8" s="428"/>
      <c r="AM8" s="429" t="s">
        <v>103</v>
      </c>
      <c r="AN8" s="430"/>
      <c r="AO8" s="430"/>
      <c r="AP8" s="430"/>
      <c r="AQ8" s="430"/>
      <c r="AR8" s="430"/>
      <c r="AS8" s="430"/>
      <c r="AT8" s="431"/>
      <c r="AU8" s="432" t="s">
        <v>90</v>
      </c>
      <c r="AV8" s="433"/>
      <c r="AW8" s="433"/>
      <c r="AX8" s="433"/>
      <c r="AY8" s="434" t="s">
        <v>104</v>
      </c>
      <c r="AZ8" s="435"/>
      <c r="BA8" s="435"/>
      <c r="BB8" s="435"/>
      <c r="BC8" s="435"/>
      <c r="BD8" s="435"/>
      <c r="BE8" s="435"/>
      <c r="BF8" s="435"/>
      <c r="BG8" s="435"/>
      <c r="BH8" s="435"/>
      <c r="BI8" s="435"/>
      <c r="BJ8" s="435"/>
      <c r="BK8" s="435"/>
      <c r="BL8" s="435"/>
      <c r="BM8" s="436"/>
      <c r="BN8" s="400">
        <v>184214</v>
      </c>
      <c r="BO8" s="401"/>
      <c r="BP8" s="401"/>
      <c r="BQ8" s="401"/>
      <c r="BR8" s="401"/>
      <c r="BS8" s="401"/>
      <c r="BT8" s="401"/>
      <c r="BU8" s="402"/>
      <c r="BV8" s="400">
        <v>196564</v>
      </c>
      <c r="BW8" s="401"/>
      <c r="BX8" s="401"/>
      <c r="BY8" s="401"/>
      <c r="BZ8" s="401"/>
      <c r="CA8" s="401"/>
      <c r="CB8" s="401"/>
      <c r="CC8" s="402"/>
      <c r="CD8" s="403" t="s">
        <v>105</v>
      </c>
      <c r="CE8" s="404"/>
      <c r="CF8" s="404"/>
      <c r="CG8" s="404"/>
      <c r="CH8" s="404"/>
      <c r="CI8" s="404"/>
      <c r="CJ8" s="404"/>
      <c r="CK8" s="404"/>
      <c r="CL8" s="404"/>
      <c r="CM8" s="404"/>
      <c r="CN8" s="404"/>
      <c r="CO8" s="404"/>
      <c r="CP8" s="404"/>
      <c r="CQ8" s="404"/>
      <c r="CR8" s="404"/>
      <c r="CS8" s="405"/>
      <c r="CT8" s="440">
        <v>0.21</v>
      </c>
      <c r="CU8" s="441"/>
      <c r="CV8" s="441"/>
      <c r="CW8" s="441"/>
      <c r="CX8" s="441"/>
      <c r="CY8" s="441"/>
      <c r="CZ8" s="441"/>
      <c r="DA8" s="442"/>
      <c r="DB8" s="440">
        <v>0.21</v>
      </c>
      <c r="DC8" s="441"/>
      <c r="DD8" s="441"/>
      <c r="DE8" s="441"/>
      <c r="DF8" s="441"/>
      <c r="DG8" s="441"/>
      <c r="DH8" s="441"/>
      <c r="DI8" s="442"/>
    </row>
    <row r="9" spans="1:119" ht="18.75" customHeight="1" thickBot="1" x14ac:dyDescent="0.25">
      <c r="A9" s="163"/>
      <c r="B9" s="394" t="s">
        <v>106</v>
      </c>
      <c r="C9" s="395"/>
      <c r="D9" s="395"/>
      <c r="E9" s="395"/>
      <c r="F9" s="395"/>
      <c r="G9" s="395"/>
      <c r="H9" s="395"/>
      <c r="I9" s="395"/>
      <c r="J9" s="395"/>
      <c r="K9" s="443"/>
      <c r="L9" s="444" t="s">
        <v>107</v>
      </c>
      <c r="M9" s="445"/>
      <c r="N9" s="445"/>
      <c r="O9" s="445"/>
      <c r="P9" s="445"/>
      <c r="Q9" s="446"/>
      <c r="R9" s="447">
        <v>931</v>
      </c>
      <c r="S9" s="448"/>
      <c r="T9" s="448"/>
      <c r="U9" s="448"/>
      <c r="V9" s="449"/>
      <c r="W9" s="357" t="s">
        <v>108</v>
      </c>
      <c r="X9" s="358"/>
      <c r="Y9" s="358"/>
      <c r="Z9" s="358"/>
      <c r="AA9" s="358"/>
      <c r="AB9" s="358"/>
      <c r="AC9" s="358"/>
      <c r="AD9" s="358"/>
      <c r="AE9" s="358"/>
      <c r="AF9" s="358"/>
      <c r="AG9" s="358"/>
      <c r="AH9" s="358"/>
      <c r="AI9" s="358"/>
      <c r="AJ9" s="358"/>
      <c r="AK9" s="358"/>
      <c r="AL9" s="359"/>
      <c r="AM9" s="429" t="s">
        <v>109</v>
      </c>
      <c r="AN9" s="430"/>
      <c r="AO9" s="430"/>
      <c r="AP9" s="430"/>
      <c r="AQ9" s="430"/>
      <c r="AR9" s="430"/>
      <c r="AS9" s="430"/>
      <c r="AT9" s="431"/>
      <c r="AU9" s="432" t="s">
        <v>90</v>
      </c>
      <c r="AV9" s="433"/>
      <c r="AW9" s="433"/>
      <c r="AX9" s="433"/>
      <c r="AY9" s="434" t="s">
        <v>110</v>
      </c>
      <c r="AZ9" s="435"/>
      <c r="BA9" s="435"/>
      <c r="BB9" s="435"/>
      <c r="BC9" s="435"/>
      <c r="BD9" s="435"/>
      <c r="BE9" s="435"/>
      <c r="BF9" s="435"/>
      <c r="BG9" s="435"/>
      <c r="BH9" s="435"/>
      <c r="BI9" s="435"/>
      <c r="BJ9" s="435"/>
      <c r="BK9" s="435"/>
      <c r="BL9" s="435"/>
      <c r="BM9" s="436"/>
      <c r="BN9" s="400">
        <v>-12350</v>
      </c>
      <c r="BO9" s="401"/>
      <c r="BP9" s="401"/>
      <c r="BQ9" s="401"/>
      <c r="BR9" s="401"/>
      <c r="BS9" s="401"/>
      <c r="BT9" s="401"/>
      <c r="BU9" s="402"/>
      <c r="BV9" s="400">
        <v>-7170</v>
      </c>
      <c r="BW9" s="401"/>
      <c r="BX9" s="401"/>
      <c r="BY9" s="401"/>
      <c r="BZ9" s="401"/>
      <c r="CA9" s="401"/>
      <c r="CB9" s="401"/>
      <c r="CC9" s="402"/>
      <c r="CD9" s="403" t="s">
        <v>111</v>
      </c>
      <c r="CE9" s="404"/>
      <c r="CF9" s="404"/>
      <c r="CG9" s="404"/>
      <c r="CH9" s="404"/>
      <c r="CI9" s="404"/>
      <c r="CJ9" s="404"/>
      <c r="CK9" s="404"/>
      <c r="CL9" s="404"/>
      <c r="CM9" s="404"/>
      <c r="CN9" s="404"/>
      <c r="CO9" s="404"/>
      <c r="CP9" s="404"/>
      <c r="CQ9" s="404"/>
      <c r="CR9" s="404"/>
      <c r="CS9" s="405"/>
      <c r="CT9" s="397">
        <v>18.899999999999999</v>
      </c>
      <c r="CU9" s="398"/>
      <c r="CV9" s="398"/>
      <c r="CW9" s="398"/>
      <c r="CX9" s="398"/>
      <c r="CY9" s="398"/>
      <c r="CZ9" s="398"/>
      <c r="DA9" s="399"/>
      <c r="DB9" s="397">
        <v>20.6</v>
      </c>
      <c r="DC9" s="398"/>
      <c r="DD9" s="398"/>
      <c r="DE9" s="398"/>
      <c r="DF9" s="398"/>
      <c r="DG9" s="398"/>
      <c r="DH9" s="398"/>
      <c r="DI9" s="399"/>
    </row>
    <row r="10" spans="1:119" ht="18.75" customHeight="1" thickBot="1" x14ac:dyDescent="0.25">
      <c r="A10" s="163"/>
      <c r="B10" s="394"/>
      <c r="C10" s="395"/>
      <c r="D10" s="395"/>
      <c r="E10" s="395"/>
      <c r="F10" s="395"/>
      <c r="G10" s="395"/>
      <c r="H10" s="395"/>
      <c r="I10" s="395"/>
      <c r="J10" s="395"/>
      <c r="K10" s="443"/>
      <c r="L10" s="450" t="s">
        <v>112</v>
      </c>
      <c r="M10" s="430"/>
      <c r="N10" s="430"/>
      <c r="O10" s="430"/>
      <c r="P10" s="430"/>
      <c r="Q10" s="431"/>
      <c r="R10" s="451">
        <v>1055</v>
      </c>
      <c r="S10" s="452"/>
      <c r="T10" s="452"/>
      <c r="U10" s="452"/>
      <c r="V10" s="453"/>
      <c r="W10" s="388"/>
      <c r="X10" s="389"/>
      <c r="Y10" s="389"/>
      <c r="Z10" s="389"/>
      <c r="AA10" s="389"/>
      <c r="AB10" s="389"/>
      <c r="AC10" s="389"/>
      <c r="AD10" s="389"/>
      <c r="AE10" s="389"/>
      <c r="AF10" s="389"/>
      <c r="AG10" s="389"/>
      <c r="AH10" s="389"/>
      <c r="AI10" s="389"/>
      <c r="AJ10" s="389"/>
      <c r="AK10" s="389"/>
      <c r="AL10" s="392"/>
      <c r="AM10" s="429" t="s">
        <v>113</v>
      </c>
      <c r="AN10" s="430"/>
      <c r="AO10" s="430"/>
      <c r="AP10" s="430"/>
      <c r="AQ10" s="430"/>
      <c r="AR10" s="430"/>
      <c r="AS10" s="430"/>
      <c r="AT10" s="431"/>
      <c r="AU10" s="432" t="s">
        <v>114</v>
      </c>
      <c r="AV10" s="433"/>
      <c r="AW10" s="433"/>
      <c r="AX10" s="433"/>
      <c r="AY10" s="434" t="s">
        <v>115</v>
      </c>
      <c r="AZ10" s="435"/>
      <c r="BA10" s="435"/>
      <c r="BB10" s="435"/>
      <c r="BC10" s="435"/>
      <c r="BD10" s="435"/>
      <c r="BE10" s="435"/>
      <c r="BF10" s="435"/>
      <c r="BG10" s="435"/>
      <c r="BH10" s="435"/>
      <c r="BI10" s="435"/>
      <c r="BJ10" s="435"/>
      <c r="BK10" s="435"/>
      <c r="BL10" s="435"/>
      <c r="BM10" s="436"/>
      <c r="BN10" s="400">
        <v>110</v>
      </c>
      <c r="BO10" s="401"/>
      <c r="BP10" s="401"/>
      <c r="BQ10" s="401"/>
      <c r="BR10" s="401"/>
      <c r="BS10" s="401"/>
      <c r="BT10" s="401"/>
      <c r="BU10" s="402"/>
      <c r="BV10" s="400">
        <v>7020</v>
      </c>
      <c r="BW10" s="401"/>
      <c r="BX10" s="401"/>
      <c r="BY10" s="401"/>
      <c r="BZ10" s="401"/>
      <c r="CA10" s="401"/>
      <c r="CB10" s="401"/>
      <c r="CC10" s="40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94"/>
      <c r="C11" s="395"/>
      <c r="D11" s="395"/>
      <c r="E11" s="395"/>
      <c r="F11" s="395"/>
      <c r="G11" s="395"/>
      <c r="H11" s="395"/>
      <c r="I11" s="395"/>
      <c r="J11" s="395"/>
      <c r="K11" s="443"/>
      <c r="L11" s="454" t="s">
        <v>117</v>
      </c>
      <c r="M11" s="455"/>
      <c r="N11" s="455"/>
      <c r="O11" s="455"/>
      <c r="P11" s="455"/>
      <c r="Q11" s="456"/>
      <c r="R11" s="457" t="s">
        <v>118</v>
      </c>
      <c r="S11" s="458"/>
      <c r="T11" s="458"/>
      <c r="U11" s="458"/>
      <c r="V11" s="459"/>
      <c r="W11" s="388"/>
      <c r="X11" s="389"/>
      <c r="Y11" s="389"/>
      <c r="Z11" s="389"/>
      <c r="AA11" s="389"/>
      <c r="AB11" s="389"/>
      <c r="AC11" s="389"/>
      <c r="AD11" s="389"/>
      <c r="AE11" s="389"/>
      <c r="AF11" s="389"/>
      <c r="AG11" s="389"/>
      <c r="AH11" s="389"/>
      <c r="AI11" s="389"/>
      <c r="AJ11" s="389"/>
      <c r="AK11" s="389"/>
      <c r="AL11" s="392"/>
      <c r="AM11" s="429" t="s">
        <v>119</v>
      </c>
      <c r="AN11" s="430"/>
      <c r="AO11" s="430"/>
      <c r="AP11" s="430"/>
      <c r="AQ11" s="430"/>
      <c r="AR11" s="430"/>
      <c r="AS11" s="430"/>
      <c r="AT11" s="431"/>
      <c r="AU11" s="432" t="s">
        <v>114</v>
      </c>
      <c r="AV11" s="433"/>
      <c r="AW11" s="433"/>
      <c r="AX11" s="433"/>
      <c r="AY11" s="434" t="s">
        <v>120</v>
      </c>
      <c r="AZ11" s="435"/>
      <c r="BA11" s="435"/>
      <c r="BB11" s="435"/>
      <c r="BC11" s="435"/>
      <c r="BD11" s="435"/>
      <c r="BE11" s="435"/>
      <c r="BF11" s="435"/>
      <c r="BG11" s="435"/>
      <c r="BH11" s="435"/>
      <c r="BI11" s="435"/>
      <c r="BJ11" s="435"/>
      <c r="BK11" s="435"/>
      <c r="BL11" s="435"/>
      <c r="BM11" s="436"/>
      <c r="BN11" s="400">
        <v>0</v>
      </c>
      <c r="BO11" s="401"/>
      <c r="BP11" s="401"/>
      <c r="BQ11" s="401"/>
      <c r="BR11" s="401"/>
      <c r="BS11" s="401"/>
      <c r="BT11" s="401"/>
      <c r="BU11" s="402"/>
      <c r="BV11" s="400">
        <v>0</v>
      </c>
      <c r="BW11" s="401"/>
      <c r="BX11" s="401"/>
      <c r="BY11" s="401"/>
      <c r="BZ11" s="401"/>
      <c r="CA11" s="401"/>
      <c r="CB11" s="401"/>
      <c r="CC11" s="402"/>
      <c r="CD11" s="403" t="s">
        <v>121</v>
      </c>
      <c r="CE11" s="404"/>
      <c r="CF11" s="404"/>
      <c r="CG11" s="404"/>
      <c r="CH11" s="404"/>
      <c r="CI11" s="404"/>
      <c r="CJ11" s="404"/>
      <c r="CK11" s="404"/>
      <c r="CL11" s="404"/>
      <c r="CM11" s="404"/>
      <c r="CN11" s="404"/>
      <c r="CO11" s="404"/>
      <c r="CP11" s="404"/>
      <c r="CQ11" s="404"/>
      <c r="CR11" s="404"/>
      <c r="CS11" s="405"/>
      <c r="CT11" s="440" t="s">
        <v>122</v>
      </c>
      <c r="CU11" s="441"/>
      <c r="CV11" s="441"/>
      <c r="CW11" s="441"/>
      <c r="CX11" s="441"/>
      <c r="CY11" s="441"/>
      <c r="CZ11" s="441"/>
      <c r="DA11" s="442"/>
      <c r="DB11" s="440" t="s">
        <v>122</v>
      </c>
      <c r="DC11" s="441"/>
      <c r="DD11" s="441"/>
      <c r="DE11" s="441"/>
      <c r="DF11" s="441"/>
      <c r="DG11" s="441"/>
      <c r="DH11" s="441"/>
      <c r="DI11" s="442"/>
    </row>
    <row r="12" spans="1:119" ht="18.75" customHeight="1" x14ac:dyDescent="0.2">
      <c r="A12" s="163"/>
      <c r="B12" s="460" t="s">
        <v>123</v>
      </c>
      <c r="C12" s="461"/>
      <c r="D12" s="461"/>
      <c r="E12" s="461"/>
      <c r="F12" s="461"/>
      <c r="G12" s="461"/>
      <c r="H12" s="461"/>
      <c r="I12" s="461"/>
      <c r="J12" s="461"/>
      <c r="K12" s="462"/>
      <c r="L12" s="469" t="s">
        <v>124</v>
      </c>
      <c r="M12" s="470"/>
      <c r="N12" s="470"/>
      <c r="O12" s="470"/>
      <c r="P12" s="470"/>
      <c r="Q12" s="471"/>
      <c r="R12" s="472">
        <v>929</v>
      </c>
      <c r="S12" s="473"/>
      <c r="T12" s="473"/>
      <c r="U12" s="473"/>
      <c r="V12" s="474"/>
      <c r="W12" s="475" t="s">
        <v>1</v>
      </c>
      <c r="X12" s="433"/>
      <c r="Y12" s="433"/>
      <c r="Z12" s="433"/>
      <c r="AA12" s="433"/>
      <c r="AB12" s="476"/>
      <c r="AC12" s="477" t="s">
        <v>125</v>
      </c>
      <c r="AD12" s="478"/>
      <c r="AE12" s="478"/>
      <c r="AF12" s="478"/>
      <c r="AG12" s="479"/>
      <c r="AH12" s="477" t="s">
        <v>126</v>
      </c>
      <c r="AI12" s="478"/>
      <c r="AJ12" s="478"/>
      <c r="AK12" s="478"/>
      <c r="AL12" s="480"/>
      <c r="AM12" s="429" t="s">
        <v>127</v>
      </c>
      <c r="AN12" s="430"/>
      <c r="AO12" s="430"/>
      <c r="AP12" s="430"/>
      <c r="AQ12" s="430"/>
      <c r="AR12" s="430"/>
      <c r="AS12" s="430"/>
      <c r="AT12" s="431"/>
      <c r="AU12" s="432" t="s">
        <v>90</v>
      </c>
      <c r="AV12" s="433"/>
      <c r="AW12" s="433"/>
      <c r="AX12" s="433"/>
      <c r="AY12" s="434" t="s">
        <v>128</v>
      </c>
      <c r="AZ12" s="435"/>
      <c r="BA12" s="435"/>
      <c r="BB12" s="435"/>
      <c r="BC12" s="435"/>
      <c r="BD12" s="435"/>
      <c r="BE12" s="435"/>
      <c r="BF12" s="435"/>
      <c r="BG12" s="435"/>
      <c r="BH12" s="435"/>
      <c r="BI12" s="435"/>
      <c r="BJ12" s="435"/>
      <c r="BK12" s="435"/>
      <c r="BL12" s="435"/>
      <c r="BM12" s="436"/>
      <c r="BN12" s="400">
        <v>136713</v>
      </c>
      <c r="BO12" s="401"/>
      <c r="BP12" s="401"/>
      <c r="BQ12" s="401"/>
      <c r="BR12" s="401"/>
      <c r="BS12" s="401"/>
      <c r="BT12" s="401"/>
      <c r="BU12" s="402"/>
      <c r="BV12" s="400">
        <v>50000</v>
      </c>
      <c r="BW12" s="401"/>
      <c r="BX12" s="401"/>
      <c r="BY12" s="401"/>
      <c r="BZ12" s="401"/>
      <c r="CA12" s="401"/>
      <c r="CB12" s="401"/>
      <c r="CC12" s="402"/>
      <c r="CD12" s="403" t="s">
        <v>129</v>
      </c>
      <c r="CE12" s="404"/>
      <c r="CF12" s="404"/>
      <c r="CG12" s="404"/>
      <c r="CH12" s="404"/>
      <c r="CI12" s="404"/>
      <c r="CJ12" s="404"/>
      <c r="CK12" s="404"/>
      <c r="CL12" s="404"/>
      <c r="CM12" s="404"/>
      <c r="CN12" s="404"/>
      <c r="CO12" s="404"/>
      <c r="CP12" s="404"/>
      <c r="CQ12" s="404"/>
      <c r="CR12" s="404"/>
      <c r="CS12" s="405"/>
      <c r="CT12" s="440" t="s">
        <v>122</v>
      </c>
      <c r="CU12" s="441"/>
      <c r="CV12" s="441"/>
      <c r="CW12" s="441"/>
      <c r="CX12" s="441"/>
      <c r="CY12" s="441"/>
      <c r="CZ12" s="441"/>
      <c r="DA12" s="442"/>
      <c r="DB12" s="440" t="s">
        <v>122</v>
      </c>
      <c r="DC12" s="441"/>
      <c r="DD12" s="441"/>
      <c r="DE12" s="441"/>
      <c r="DF12" s="441"/>
      <c r="DG12" s="441"/>
      <c r="DH12" s="441"/>
      <c r="DI12" s="442"/>
    </row>
    <row r="13" spans="1:119" ht="18.75" customHeight="1" x14ac:dyDescent="0.2">
      <c r="A13" s="163"/>
      <c r="B13" s="463"/>
      <c r="C13" s="464"/>
      <c r="D13" s="464"/>
      <c r="E13" s="464"/>
      <c r="F13" s="464"/>
      <c r="G13" s="464"/>
      <c r="H13" s="464"/>
      <c r="I13" s="464"/>
      <c r="J13" s="464"/>
      <c r="K13" s="465"/>
      <c r="L13" s="172"/>
      <c r="M13" s="491" t="s">
        <v>130</v>
      </c>
      <c r="N13" s="492"/>
      <c r="O13" s="492"/>
      <c r="P13" s="492"/>
      <c r="Q13" s="493"/>
      <c r="R13" s="484">
        <v>922</v>
      </c>
      <c r="S13" s="485"/>
      <c r="T13" s="485"/>
      <c r="U13" s="485"/>
      <c r="V13" s="486"/>
      <c r="W13" s="416" t="s">
        <v>131</v>
      </c>
      <c r="X13" s="417"/>
      <c r="Y13" s="417"/>
      <c r="Z13" s="417"/>
      <c r="AA13" s="417"/>
      <c r="AB13" s="407"/>
      <c r="AC13" s="451">
        <v>86</v>
      </c>
      <c r="AD13" s="452"/>
      <c r="AE13" s="452"/>
      <c r="AF13" s="452"/>
      <c r="AG13" s="494"/>
      <c r="AH13" s="451">
        <v>119</v>
      </c>
      <c r="AI13" s="452"/>
      <c r="AJ13" s="452"/>
      <c r="AK13" s="452"/>
      <c r="AL13" s="453"/>
      <c r="AM13" s="429" t="s">
        <v>132</v>
      </c>
      <c r="AN13" s="430"/>
      <c r="AO13" s="430"/>
      <c r="AP13" s="430"/>
      <c r="AQ13" s="430"/>
      <c r="AR13" s="430"/>
      <c r="AS13" s="430"/>
      <c r="AT13" s="431"/>
      <c r="AU13" s="432" t="s">
        <v>90</v>
      </c>
      <c r="AV13" s="433"/>
      <c r="AW13" s="433"/>
      <c r="AX13" s="433"/>
      <c r="AY13" s="434" t="s">
        <v>133</v>
      </c>
      <c r="AZ13" s="435"/>
      <c r="BA13" s="435"/>
      <c r="BB13" s="435"/>
      <c r="BC13" s="435"/>
      <c r="BD13" s="435"/>
      <c r="BE13" s="435"/>
      <c r="BF13" s="435"/>
      <c r="BG13" s="435"/>
      <c r="BH13" s="435"/>
      <c r="BI13" s="435"/>
      <c r="BJ13" s="435"/>
      <c r="BK13" s="435"/>
      <c r="BL13" s="435"/>
      <c r="BM13" s="436"/>
      <c r="BN13" s="400">
        <v>-148953</v>
      </c>
      <c r="BO13" s="401"/>
      <c r="BP13" s="401"/>
      <c r="BQ13" s="401"/>
      <c r="BR13" s="401"/>
      <c r="BS13" s="401"/>
      <c r="BT13" s="401"/>
      <c r="BU13" s="402"/>
      <c r="BV13" s="400">
        <v>-50150</v>
      </c>
      <c r="BW13" s="401"/>
      <c r="BX13" s="401"/>
      <c r="BY13" s="401"/>
      <c r="BZ13" s="401"/>
      <c r="CA13" s="401"/>
      <c r="CB13" s="401"/>
      <c r="CC13" s="402"/>
      <c r="CD13" s="403" t="s">
        <v>134</v>
      </c>
      <c r="CE13" s="404"/>
      <c r="CF13" s="404"/>
      <c r="CG13" s="404"/>
      <c r="CH13" s="404"/>
      <c r="CI13" s="404"/>
      <c r="CJ13" s="404"/>
      <c r="CK13" s="404"/>
      <c r="CL13" s="404"/>
      <c r="CM13" s="404"/>
      <c r="CN13" s="404"/>
      <c r="CO13" s="404"/>
      <c r="CP13" s="404"/>
      <c r="CQ13" s="404"/>
      <c r="CR13" s="404"/>
      <c r="CS13" s="405"/>
      <c r="CT13" s="397">
        <v>12.5</v>
      </c>
      <c r="CU13" s="398"/>
      <c r="CV13" s="398"/>
      <c r="CW13" s="398"/>
      <c r="CX13" s="398"/>
      <c r="CY13" s="398"/>
      <c r="CZ13" s="398"/>
      <c r="DA13" s="399"/>
      <c r="DB13" s="397">
        <v>11.9</v>
      </c>
      <c r="DC13" s="398"/>
      <c r="DD13" s="398"/>
      <c r="DE13" s="398"/>
      <c r="DF13" s="398"/>
      <c r="DG13" s="398"/>
      <c r="DH13" s="398"/>
      <c r="DI13" s="399"/>
    </row>
    <row r="14" spans="1:119" ht="18.75" customHeight="1" thickBot="1" x14ac:dyDescent="0.25">
      <c r="A14" s="163"/>
      <c r="B14" s="463"/>
      <c r="C14" s="464"/>
      <c r="D14" s="464"/>
      <c r="E14" s="464"/>
      <c r="F14" s="464"/>
      <c r="G14" s="464"/>
      <c r="H14" s="464"/>
      <c r="I14" s="464"/>
      <c r="J14" s="464"/>
      <c r="K14" s="465"/>
      <c r="L14" s="481" t="s">
        <v>135</v>
      </c>
      <c r="M14" s="482"/>
      <c r="N14" s="482"/>
      <c r="O14" s="482"/>
      <c r="P14" s="482"/>
      <c r="Q14" s="483"/>
      <c r="R14" s="484">
        <v>942</v>
      </c>
      <c r="S14" s="485"/>
      <c r="T14" s="485"/>
      <c r="U14" s="485"/>
      <c r="V14" s="486"/>
      <c r="W14" s="390"/>
      <c r="X14" s="391"/>
      <c r="Y14" s="391"/>
      <c r="Z14" s="391"/>
      <c r="AA14" s="391"/>
      <c r="AB14" s="380"/>
      <c r="AC14" s="487">
        <v>20</v>
      </c>
      <c r="AD14" s="488"/>
      <c r="AE14" s="488"/>
      <c r="AF14" s="488"/>
      <c r="AG14" s="489"/>
      <c r="AH14" s="487">
        <v>23.9</v>
      </c>
      <c r="AI14" s="488"/>
      <c r="AJ14" s="488"/>
      <c r="AK14" s="488"/>
      <c r="AL14" s="490"/>
      <c r="AM14" s="429"/>
      <c r="AN14" s="430"/>
      <c r="AO14" s="430"/>
      <c r="AP14" s="430"/>
      <c r="AQ14" s="430"/>
      <c r="AR14" s="430"/>
      <c r="AS14" s="430"/>
      <c r="AT14" s="431"/>
      <c r="AU14" s="432"/>
      <c r="AV14" s="433"/>
      <c r="AW14" s="433"/>
      <c r="AX14" s="433"/>
      <c r="AY14" s="434"/>
      <c r="AZ14" s="435"/>
      <c r="BA14" s="435"/>
      <c r="BB14" s="435"/>
      <c r="BC14" s="435"/>
      <c r="BD14" s="435"/>
      <c r="BE14" s="435"/>
      <c r="BF14" s="435"/>
      <c r="BG14" s="435"/>
      <c r="BH14" s="435"/>
      <c r="BI14" s="435"/>
      <c r="BJ14" s="435"/>
      <c r="BK14" s="435"/>
      <c r="BL14" s="435"/>
      <c r="BM14" s="436"/>
      <c r="BN14" s="400"/>
      <c r="BO14" s="401"/>
      <c r="BP14" s="401"/>
      <c r="BQ14" s="401"/>
      <c r="BR14" s="401"/>
      <c r="BS14" s="401"/>
      <c r="BT14" s="401"/>
      <c r="BU14" s="402"/>
      <c r="BV14" s="400"/>
      <c r="BW14" s="401"/>
      <c r="BX14" s="401"/>
      <c r="BY14" s="401"/>
      <c r="BZ14" s="401"/>
      <c r="CA14" s="401"/>
      <c r="CB14" s="401"/>
      <c r="CC14" s="402"/>
      <c r="CD14" s="495" t="s">
        <v>136</v>
      </c>
      <c r="CE14" s="496"/>
      <c r="CF14" s="496"/>
      <c r="CG14" s="496"/>
      <c r="CH14" s="496"/>
      <c r="CI14" s="496"/>
      <c r="CJ14" s="496"/>
      <c r="CK14" s="496"/>
      <c r="CL14" s="496"/>
      <c r="CM14" s="496"/>
      <c r="CN14" s="496"/>
      <c r="CO14" s="496"/>
      <c r="CP14" s="496"/>
      <c r="CQ14" s="496"/>
      <c r="CR14" s="496"/>
      <c r="CS14" s="497"/>
      <c r="CT14" s="498" t="s">
        <v>122</v>
      </c>
      <c r="CU14" s="499"/>
      <c r="CV14" s="499"/>
      <c r="CW14" s="499"/>
      <c r="CX14" s="499"/>
      <c r="CY14" s="499"/>
      <c r="CZ14" s="499"/>
      <c r="DA14" s="500"/>
      <c r="DB14" s="498" t="s">
        <v>122</v>
      </c>
      <c r="DC14" s="499"/>
      <c r="DD14" s="499"/>
      <c r="DE14" s="499"/>
      <c r="DF14" s="499"/>
      <c r="DG14" s="499"/>
      <c r="DH14" s="499"/>
      <c r="DI14" s="500"/>
    </row>
    <row r="15" spans="1:119" ht="18.75" customHeight="1" x14ac:dyDescent="0.2">
      <c r="A15" s="163"/>
      <c r="B15" s="463"/>
      <c r="C15" s="464"/>
      <c r="D15" s="464"/>
      <c r="E15" s="464"/>
      <c r="F15" s="464"/>
      <c r="G15" s="464"/>
      <c r="H15" s="464"/>
      <c r="I15" s="464"/>
      <c r="J15" s="464"/>
      <c r="K15" s="465"/>
      <c r="L15" s="172"/>
      <c r="M15" s="491" t="s">
        <v>130</v>
      </c>
      <c r="N15" s="492"/>
      <c r="O15" s="492"/>
      <c r="P15" s="492"/>
      <c r="Q15" s="493"/>
      <c r="R15" s="484">
        <v>938</v>
      </c>
      <c r="S15" s="485"/>
      <c r="T15" s="485"/>
      <c r="U15" s="485"/>
      <c r="V15" s="486"/>
      <c r="W15" s="416" t="s">
        <v>137</v>
      </c>
      <c r="X15" s="417"/>
      <c r="Y15" s="417"/>
      <c r="Z15" s="417"/>
      <c r="AA15" s="417"/>
      <c r="AB15" s="407"/>
      <c r="AC15" s="451">
        <v>85</v>
      </c>
      <c r="AD15" s="452"/>
      <c r="AE15" s="452"/>
      <c r="AF15" s="452"/>
      <c r="AG15" s="494"/>
      <c r="AH15" s="451">
        <v>101</v>
      </c>
      <c r="AI15" s="452"/>
      <c r="AJ15" s="452"/>
      <c r="AK15" s="452"/>
      <c r="AL15" s="453"/>
      <c r="AM15" s="429"/>
      <c r="AN15" s="430"/>
      <c r="AO15" s="430"/>
      <c r="AP15" s="430"/>
      <c r="AQ15" s="430"/>
      <c r="AR15" s="430"/>
      <c r="AS15" s="430"/>
      <c r="AT15" s="431"/>
      <c r="AU15" s="432"/>
      <c r="AV15" s="433"/>
      <c r="AW15" s="433"/>
      <c r="AX15" s="433"/>
      <c r="AY15" s="360" t="s">
        <v>138</v>
      </c>
      <c r="AZ15" s="361"/>
      <c r="BA15" s="361"/>
      <c r="BB15" s="361"/>
      <c r="BC15" s="361"/>
      <c r="BD15" s="361"/>
      <c r="BE15" s="361"/>
      <c r="BF15" s="361"/>
      <c r="BG15" s="361"/>
      <c r="BH15" s="361"/>
      <c r="BI15" s="361"/>
      <c r="BJ15" s="361"/>
      <c r="BK15" s="361"/>
      <c r="BL15" s="361"/>
      <c r="BM15" s="362"/>
      <c r="BN15" s="363">
        <v>312518</v>
      </c>
      <c r="BO15" s="364"/>
      <c r="BP15" s="364"/>
      <c r="BQ15" s="364"/>
      <c r="BR15" s="364"/>
      <c r="BS15" s="364"/>
      <c r="BT15" s="364"/>
      <c r="BU15" s="365"/>
      <c r="BV15" s="363">
        <v>286826</v>
      </c>
      <c r="BW15" s="364"/>
      <c r="BX15" s="364"/>
      <c r="BY15" s="364"/>
      <c r="BZ15" s="364"/>
      <c r="CA15" s="364"/>
      <c r="CB15" s="364"/>
      <c r="CC15" s="365"/>
      <c r="CD15" s="501" t="s">
        <v>139</v>
      </c>
      <c r="CE15" s="502"/>
      <c r="CF15" s="502"/>
      <c r="CG15" s="502"/>
      <c r="CH15" s="502"/>
      <c r="CI15" s="502"/>
      <c r="CJ15" s="502"/>
      <c r="CK15" s="502"/>
      <c r="CL15" s="502"/>
      <c r="CM15" s="502"/>
      <c r="CN15" s="502"/>
      <c r="CO15" s="502"/>
      <c r="CP15" s="502"/>
      <c r="CQ15" s="502"/>
      <c r="CR15" s="502"/>
      <c r="CS15" s="50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63"/>
      <c r="C16" s="464"/>
      <c r="D16" s="464"/>
      <c r="E16" s="464"/>
      <c r="F16" s="464"/>
      <c r="G16" s="464"/>
      <c r="H16" s="464"/>
      <c r="I16" s="464"/>
      <c r="J16" s="464"/>
      <c r="K16" s="465"/>
      <c r="L16" s="481" t="s">
        <v>140</v>
      </c>
      <c r="M16" s="504"/>
      <c r="N16" s="504"/>
      <c r="O16" s="504"/>
      <c r="P16" s="504"/>
      <c r="Q16" s="505"/>
      <c r="R16" s="506" t="s">
        <v>141</v>
      </c>
      <c r="S16" s="507"/>
      <c r="T16" s="507"/>
      <c r="U16" s="507"/>
      <c r="V16" s="508"/>
      <c r="W16" s="390"/>
      <c r="X16" s="391"/>
      <c r="Y16" s="391"/>
      <c r="Z16" s="391"/>
      <c r="AA16" s="391"/>
      <c r="AB16" s="380"/>
      <c r="AC16" s="487">
        <v>19.8</v>
      </c>
      <c r="AD16" s="488"/>
      <c r="AE16" s="488"/>
      <c r="AF16" s="488"/>
      <c r="AG16" s="489"/>
      <c r="AH16" s="487">
        <v>20.3</v>
      </c>
      <c r="AI16" s="488"/>
      <c r="AJ16" s="488"/>
      <c r="AK16" s="488"/>
      <c r="AL16" s="490"/>
      <c r="AM16" s="429"/>
      <c r="AN16" s="430"/>
      <c r="AO16" s="430"/>
      <c r="AP16" s="430"/>
      <c r="AQ16" s="430"/>
      <c r="AR16" s="430"/>
      <c r="AS16" s="430"/>
      <c r="AT16" s="431"/>
      <c r="AU16" s="432"/>
      <c r="AV16" s="433"/>
      <c r="AW16" s="433"/>
      <c r="AX16" s="433"/>
      <c r="AY16" s="434" t="s">
        <v>142</v>
      </c>
      <c r="AZ16" s="435"/>
      <c r="BA16" s="435"/>
      <c r="BB16" s="435"/>
      <c r="BC16" s="435"/>
      <c r="BD16" s="435"/>
      <c r="BE16" s="435"/>
      <c r="BF16" s="435"/>
      <c r="BG16" s="435"/>
      <c r="BH16" s="435"/>
      <c r="BI16" s="435"/>
      <c r="BJ16" s="435"/>
      <c r="BK16" s="435"/>
      <c r="BL16" s="435"/>
      <c r="BM16" s="436"/>
      <c r="BN16" s="400">
        <v>1410625</v>
      </c>
      <c r="BO16" s="401"/>
      <c r="BP16" s="401"/>
      <c r="BQ16" s="401"/>
      <c r="BR16" s="401"/>
      <c r="BS16" s="401"/>
      <c r="BT16" s="401"/>
      <c r="BU16" s="402"/>
      <c r="BV16" s="400">
        <v>1365991</v>
      </c>
      <c r="BW16" s="401"/>
      <c r="BX16" s="401"/>
      <c r="BY16" s="401"/>
      <c r="BZ16" s="401"/>
      <c r="CA16" s="401"/>
      <c r="CB16" s="401"/>
      <c r="CC16" s="402"/>
      <c r="CD16" s="176"/>
      <c r="CE16" s="514"/>
      <c r="CF16" s="514"/>
      <c r="CG16" s="514"/>
      <c r="CH16" s="514"/>
      <c r="CI16" s="514"/>
      <c r="CJ16" s="514"/>
      <c r="CK16" s="514"/>
      <c r="CL16" s="514"/>
      <c r="CM16" s="514"/>
      <c r="CN16" s="514"/>
      <c r="CO16" s="514"/>
      <c r="CP16" s="514"/>
      <c r="CQ16" s="514"/>
      <c r="CR16" s="514"/>
      <c r="CS16" s="515"/>
      <c r="CT16" s="397"/>
      <c r="CU16" s="398"/>
      <c r="CV16" s="398"/>
      <c r="CW16" s="398"/>
      <c r="CX16" s="398"/>
      <c r="CY16" s="398"/>
      <c r="CZ16" s="398"/>
      <c r="DA16" s="399"/>
      <c r="DB16" s="397"/>
      <c r="DC16" s="398"/>
      <c r="DD16" s="398"/>
      <c r="DE16" s="398"/>
      <c r="DF16" s="398"/>
      <c r="DG16" s="398"/>
      <c r="DH16" s="398"/>
      <c r="DI16" s="399"/>
    </row>
    <row r="17" spans="1:113" ht="18.75" customHeight="1" thickBot="1" x14ac:dyDescent="0.25">
      <c r="A17" s="163"/>
      <c r="B17" s="466"/>
      <c r="C17" s="467"/>
      <c r="D17" s="467"/>
      <c r="E17" s="467"/>
      <c r="F17" s="467"/>
      <c r="G17" s="467"/>
      <c r="H17" s="467"/>
      <c r="I17" s="467"/>
      <c r="J17" s="467"/>
      <c r="K17" s="468"/>
      <c r="L17" s="177"/>
      <c r="M17" s="511" t="s">
        <v>143</v>
      </c>
      <c r="N17" s="512"/>
      <c r="O17" s="512"/>
      <c r="P17" s="512"/>
      <c r="Q17" s="513"/>
      <c r="R17" s="506" t="s">
        <v>144</v>
      </c>
      <c r="S17" s="507"/>
      <c r="T17" s="507"/>
      <c r="U17" s="507"/>
      <c r="V17" s="508"/>
      <c r="W17" s="416" t="s">
        <v>145</v>
      </c>
      <c r="X17" s="417"/>
      <c r="Y17" s="417"/>
      <c r="Z17" s="417"/>
      <c r="AA17" s="417"/>
      <c r="AB17" s="407"/>
      <c r="AC17" s="451">
        <v>258</v>
      </c>
      <c r="AD17" s="452"/>
      <c r="AE17" s="452"/>
      <c r="AF17" s="452"/>
      <c r="AG17" s="494"/>
      <c r="AH17" s="451">
        <v>278</v>
      </c>
      <c r="AI17" s="452"/>
      <c r="AJ17" s="452"/>
      <c r="AK17" s="452"/>
      <c r="AL17" s="453"/>
      <c r="AM17" s="429"/>
      <c r="AN17" s="430"/>
      <c r="AO17" s="430"/>
      <c r="AP17" s="430"/>
      <c r="AQ17" s="430"/>
      <c r="AR17" s="430"/>
      <c r="AS17" s="430"/>
      <c r="AT17" s="431"/>
      <c r="AU17" s="432"/>
      <c r="AV17" s="433"/>
      <c r="AW17" s="433"/>
      <c r="AX17" s="433"/>
      <c r="AY17" s="434" t="s">
        <v>146</v>
      </c>
      <c r="AZ17" s="435"/>
      <c r="BA17" s="435"/>
      <c r="BB17" s="435"/>
      <c r="BC17" s="435"/>
      <c r="BD17" s="435"/>
      <c r="BE17" s="435"/>
      <c r="BF17" s="435"/>
      <c r="BG17" s="435"/>
      <c r="BH17" s="435"/>
      <c r="BI17" s="435"/>
      <c r="BJ17" s="435"/>
      <c r="BK17" s="435"/>
      <c r="BL17" s="435"/>
      <c r="BM17" s="436"/>
      <c r="BN17" s="400">
        <v>377029</v>
      </c>
      <c r="BO17" s="401"/>
      <c r="BP17" s="401"/>
      <c r="BQ17" s="401"/>
      <c r="BR17" s="401"/>
      <c r="BS17" s="401"/>
      <c r="BT17" s="401"/>
      <c r="BU17" s="402"/>
      <c r="BV17" s="400">
        <v>348861</v>
      </c>
      <c r="BW17" s="401"/>
      <c r="BX17" s="401"/>
      <c r="BY17" s="401"/>
      <c r="BZ17" s="401"/>
      <c r="CA17" s="401"/>
      <c r="CB17" s="401"/>
      <c r="CC17" s="402"/>
      <c r="CD17" s="176"/>
      <c r="CE17" s="514"/>
      <c r="CF17" s="514"/>
      <c r="CG17" s="514"/>
      <c r="CH17" s="514"/>
      <c r="CI17" s="514"/>
      <c r="CJ17" s="514"/>
      <c r="CK17" s="514"/>
      <c r="CL17" s="514"/>
      <c r="CM17" s="514"/>
      <c r="CN17" s="514"/>
      <c r="CO17" s="514"/>
      <c r="CP17" s="514"/>
      <c r="CQ17" s="514"/>
      <c r="CR17" s="514"/>
      <c r="CS17" s="515"/>
      <c r="CT17" s="397"/>
      <c r="CU17" s="398"/>
      <c r="CV17" s="398"/>
      <c r="CW17" s="398"/>
      <c r="CX17" s="398"/>
      <c r="CY17" s="398"/>
      <c r="CZ17" s="398"/>
      <c r="DA17" s="399"/>
      <c r="DB17" s="397"/>
      <c r="DC17" s="398"/>
      <c r="DD17" s="398"/>
      <c r="DE17" s="398"/>
      <c r="DF17" s="398"/>
      <c r="DG17" s="398"/>
      <c r="DH17" s="398"/>
      <c r="DI17" s="399"/>
    </row>
    <row r="18" spans="1:113" ht="18.75" customHeight="1" thickBot="1" x14ac:dyDescent="0.25">
      <c r="A18" s="163"/>
      <c r="B18" s="522" t="s">
        <v>147</v>
      </c>
      <c r="C18" s="443"/>
      <c r="D18" s="443"/>
      <c r="E18" s="523"/>
      <c r="F18" s="523"/>
      <c r="G18" s="523"/>
      <c r="H18" s="523"/>
      <c r="I18" s="523"/>
      <c r="J18" s="523"/>
      <c r="K18" s="523"/>
      <c r="L18" s="524">
        <v>252.92</v>
      </c>
      <c r="M18" s="524"/>
      <c r="N18" s="524"/>
      <c r="O18" s="524"/>
      <c r="P18" s="524"/>
      <c r="Q18" s="524"/>
      <c r="R18" s="525"/>
      <c r="S18" s="525"/>
      <c r="T18" s="525"/>
      <c r="U18" s="525"/>
      <c r="V18" s="526"/>
      <c r="W18" s="418"/>
      <c r="X18" s="419"/>
      <c r="Y18" s="419"/>
      <c r="Z18" s="419"/>
      <c r="AA18" s="419"/>
      <c r="AB18" s="410"/>
      <c r="AC18" s="527">
        <v>60.1</v>
      </c>
      <c r="AD18" s="528"/>
      <c r="AE18" s="528"/>
      <c r="AF18" s="528"/>
      <c r="AG18" s="529"/>
      <c r="AH18" s="527">
        <v>55.8</v>
      </c>
      <c r="AI18" s="528"/>
      <c r="AJ18" s="528"/>
      <c r="AK18" s="528"/>
      <c r="AL18" s="530"/>
      <c r="AM18" s="429"/>
      <c r="AN18" s="430"/>
      <c r="AO18" s="430"/>
      <c r="AP18" s="430"/>
      <c r="AQ18" s="430"/>
      <c r="AR18" s="430"/>
      <c r="AS18" s="430"/>
      <c r="AT18" s="431"/>
      <c r="AU18" s="432"/>
      <c r="AV18" s="433"/>
      <c r="AW18" s="433"/>
      <c r="AX18" s="433"/>
      <c r="AY18" s="434" t="s">
        <v>148</v>
      </c>
      <c r="AZ18" s="435"/>
      <c r="BA18" s="435"/>
      <c r="BB18" s="435"/>
      <c r="BC18" s="435"/>
      <c r="BD18" s="435"/>
      <c r="BE18" s="435"/>
      <c r="BF18" s="435"/>
      <c r="BG18" s="435"/>
      <c r="BH18" s="435"/>
      <c r="BI18" s="435"/>
      <c r="BJ18" s="435"/>
      <c r="BK18" s="435"/>
      <c r="BL18" s="435"/>
      <c r="BM18" s="436"/>
      <c r="BN18" s="400">
        <v>1361877</v>
      </c>
      <c r="BO18" s="401"/>
      <c r="BP18" s="401"/>
      <c r="BQ18" s="401"/>
      <c r="BR18" s="401"/>
      <c r="BS18" s="401"/>
      <c r="BT18" s="401"/>
      <c r="BU18" s="402"/>
      <c r="BV18" s="400">
        <v>1304255</v>
      </c>
      <c r="BW18" s="401"/>
      <c r="BX18" s="401"/>
      <c r="BY18" s="401"/>
      <c r="BZ18" s="401"/>
      <c r="CA18" s="401"/>
      <c r="CB18" s="401"/>
      <c r="CC18" s="402"/>
      <c r="CD18" s="176"/>
      <c r="CE18" s="514"/>
      <c r="CF18" s="514"/>
      <c r="CG18" s="514"/>
      <c r="CH18" s="514"/>
      <c r="CI18" s="514"/>
      <c r="CJ18" s="514"/>
      <c r="CK18" s="514"/>
      <c r="CL18" s="514"/>
      <c r="CM18" s="514"/>
      <c r="CN18" s="514"/>
      <c r="CO18" s="514"/>
      <c r="CP18" s="514"/>
      <c r="CQ18" s="514"/>
      <c r="CR18" s="514"/>
      <c r="CS18" s="515"/>
      <c r="CT18" s="397"/>
      <c r="CU18" s="398"/>
      <c r="CV18" s="398"/>
      <c r="CW18" s="398"/>
      <c r="CX18" s="398"/>
      <c r="CY18" s="398"/>
      <c r="CZ18" s="398"/>
      <c r="DA18" s="399"/>
      <c r="DB18" s="397"/>
      <c r="DC18" s="398"/>
      <c r="DD18" s="398"/>
      <c r="DE18" s="398"/>
      <c r="DF18" s="398"/>
      <c r="DG18" s="398"/>
      <c r="DH18" s="398"/>
      <c r="DI18" s="399"/>
    </row>
    <row r="19" spans="1:113" ht="18.75" customHeight="1" thickBot="1" x14ac:dyDescent="0.25">
      <c r="A19" s="163"/>
      <c r="B19" s="522" t="s">
        <v>149</v>
      </c>
      <c r="C19" s="443"/>
      <c r="D19" s="443"/>
      <c r="E19" s="523"/>
      <c r="F19" s="523"/>
      <c r="G19" s="523"/>
      <c r="H19" s="523"/>
      <c r="I19" s="523"/>
      <c r="J19" s="523"/>
      <c r="K19" s="523"/>
      <c r="L19" s="531">
        <v>4</v>
      </c>
      <c r="M19" s="531"/>
      <c r="N19" s="531"/>
      <c r="O19" s="531"/>
      <c r="P19" s="531"/>
      <c r="Q19" s="531"/>
      <c r="R19" s="532"/>
      <c r="S19" s="532"/>
      <c r="T19" s="532"/>
      <c r="U19" s="532"/>
      <c r="V19" s="533"/>
      <c r="W19" s="357"/>
      <c r="X19" s="358"/>
      <c r="Y19" s="358"/>
      <c r="Z19" s="358"/>
      <c r="AA19" s="358"/>
      <c r="AB19" s="358"/>
      <c r="AC19" s="509"/>
      <c r="AD19" s="509"/>
      <c r="AE19" s="509"/>
      <c r="AF19" s="509"/>
      <c r="AG19" s="509"/>
      <c r="AH19" s="509"/>
      <c r="AI19" s="509"/>
      <c r="AJ19" s="509"/>
      <c r="AK19" s="509"/>
      <c r="AL19" s="510"/>
      <c r="AM19" s="429"/>
      <c r="AN19" s="430"/>
      <c r="AO19" s="430"/>
      <c r="AP19" s="430"/>
      <c r="AQ19" s="430"/>
      <c r="AR19" s="430"/>
      <c r="AS19" s="430"/>
      <c r="AT19" s="431"/>
      <c r="AU19" s="432"/>
      <c r="AV19" s="433"/>
      <c r="AW19" s="433"/>
      <c r="AX19" s="433"/>
      <c r="AY19" s="434" t="s">
        <v>150</v>
      </c>
      <c r="AZ19" s="435"/>
      <c r="BA19" s="435"/>
      <c r="BB19" s="435"/>
      <c r="BC19" s="435"/>
      <c r="BD19" s="435"/>
      <c r="BE19" s="435"/>
      <c r="BF19" s="435"/>
      <c r="BG19" s="435"/>
      <c r="BH19" s="435"/>
      <c r="BI19" s="435"/>
      <c r="BJ19" s="435"/>
      <c r="BK19" s="435"/>
      <c r="BL19" s="435"/>
      <c r="BM19" s="436"/>
      <c r="BN19" s="400">
        <v>2014076</v>
      </c>
      <c r="BO19" s="401"/>
      <c r="BP19" s="401"/>
      <c r="BQ19" s="401"/>
      <c r="BR19" s="401"/>
      <c r="BS19" s="401"/>
      <c r="BT19" s="401"/>
      <c r="BU19" s="402"/>
      <c r="BV19" s="400">
        <v>1876545</v>
      </c>
      <c r="BW19" s="401"/>
      <c r="BX19" s="401"/>
      <c r="BY19" s="401"/>
      <c r="BZ19" s="401"/>
      <c r="CA19" s="401"/>
      <c r="CB19" s="401"/>
      <c r="CC19" s="402"/>
      <c r="CD19" s="176"/>
      <c r="CE19" s="514"/>
      <c r="CF19" s="514"/>
      <c r="CG19" s="514"/>
      <c r="CH19" s="514"/>
      <c r="CI19" s="514"/>
      <c r="CJ19" s="514"/>
      <c r="CK19" s="514"/>
      <c r="CL19" s="514"/>
      <c r="CM19" s="514"/>
      <c r="CN19" s="514"/>
      <c r="CO19" s="514"/>
      <c r="CP19" s="514"/>
      <c r="CQ19" s="514"/>
      <c r="CR19" s="514"/>
      <c r="CS19" s="515"/>
      <c r="CT19" s="397"/>
      <c r="CU19" s="398"/>
      <c r="CV19" s="398"/>
      <c r="CW19" s="398"/>
      <c r="CX19" s="398"/>
      <c r="CY19" s="398"/>
      <c r="CZ19" s="398"/>
      <c r="DA19" s="399"/>
      <c r="DB19" s="397"/>
      <c r="DC19" s="398"/>
      <c r="DD19" s="398"/>
      <c r="DE19" s="398"/>
      <c r="DF19" s="398"/>
      <c r="DG19" s="398"/>
      <c r="DH19" s="398"/>
      <c r="DI19" s="399"/>
    </row>
    <row r="20" spans="1:113" ht="18.75" customHeight="1" thickBot="1" x14ac:dyDescent="0.25">
      <c r="A20" s="163"/>
      <c r="B20" s="522" t="s">
        <v>151</v>
      </c>
      <c r="C20" s="443"/>
      <c r="D20" s="443"/>
      <c r="E20" s="523"/>
      <c r="F20" s="523"/>
      <c r="G20" s="523"/>
      <c r="H20" s="523"/>
      <c r="I20" s="523"/>
      <c r="J20" s="523"/>
      <c r="K20" s="523"/>
      <c r="L20" s="531">
        <v>420</v>
      </c>
      <c r="M20" s="531"/>
      <c r="N20" s="531"/>
      <c r="O20" s="531"/>
      <c r="P20" s="531"/>
      <c r="Q20" s="531"/>
      <c r="R20" s="532"/>
      <c r="S20" s="532"/>
      <c r="T20" s="532"/>
      <c r="U20" s="532"/>
      <c r="V20" s="533"/>
      <c r="W20" s="418"/>
      <c r="X20" s="419"/>
      <c r="Y20" s="419"/>
      <c r="Z20" s="419"/>
      <c r="AA20" s="419"/>
      <c r="AB20" s="419"/>
      <c r="AC20" s="534"/>
      <c r="AD20" s="534"/>
      <c r="AE20" s="534"/>
      <c r="AF20" s="534"/>
      <c r="AG20" s="534"/>
      <c r="AH20" s="534"/>
      <c r="AI20" s="534"/>
      <c r="AJ20" s="534"/>
      <c r="AK20" s="534"/>
      <c r="AL20" s="535"/>
      <c r="AM20" s="536"/>
      <c r="AN20" s="455"/>
      <c r="AO20" s="455"/>
      <c r="AP20" s="455"/>
      <c r="AQ20" s="455"/>
      <c r="AR20" s="455"/>
      <c r="AS20" s="455"/>
      <c r="AT20" s="456"/>
      <c r="AU20" s="537"/>
      <c r="AV20" s="538"/>
      <c r="AW20" s="538"/>
      <c r="AX20" s="539"/>
      <c r="AY20" s="434"/>
      <c r="AZ20" s="435"/>
      <c r="BA20" s="435"/>
      <c r="BB20" s="435"/>
      <c r="BC20" s="435"/>
      <c r="BD20" s="435"/>
      <c r="BE20" s="435"/>
      <c r="BF20" s="435"/>
      <c r="BG20" s="435"/>
      <c r="BH20" s="435"/>
      <c r="BI20" s="435"/>
      <c r="BJ20" s="435"/>
      <c r="BK20" s="435"/>
      <c r="BL20" s="435"/>
      <c r="BM20" s="436"/>
      <c r="BN20" s="400"/>
      <c r="BO20" s="401"/>
      <c r="BP20" s="401"/>
      <c r="BQ20" s="401"/>
      <c r="BR20" s="401"/>
      <c r="BS20" s="401"/>
      <c r="BT20" s="401"/>
      <c r="BU20" s="402"/>
      <c r="BV20" s="400"/>
      <c r="BW20" s="401"/>
      <c r="BX20" s="401"/>
      <c r="BY20" s="401"/>
      <c r="BZ20" s="401"/>
      <c r="CA20" s="401"/>
      <c r="CB20" s="401"/>
      <c r="CC20" s="402"/>
      <c r="CD20" s="176"/>
      <c r="CE20" s="514"/>
      <c r="CF20" s="514"/>
      <c r="CG20" s="514"/>
      <c r="CH20" s="514"/>
      <c r="CI20" s="514"/>
      <c r="CJ20" s="514"/>
      <c r="CK20" s="514"/>
      <c r="CL20" s="514"/>
      <c r="CM20" s="514"/>
      <c r="CN20" s="514"/>
      <c r="CO20" s="514"/>
      <c r="CP20" s="514"/>
      <c r="CQ20" s="514"/>
      <c r="CR20" s="514"/>
      <c r="CS20" s="515"/>
      <c r="CT20" s="397"/>
      <c r="CU20" s="398"/>
      <c r="CV20" s="398"/>
      <c r="CW20" s="398"/>
      <c r="CX20" s="398"/>
      <c r="CY20" s="398"/>
      <c r="CZ20" s="398"/>
      <c r="DA20" s="399"/>
      <c r="DB20" s="397"/>
      <c r="DC20" s="398"/>
      <c r="DD20" s="398"/>
      <c r="DE20" s="398"/>
      <c r="DF20" s="398"/>
      <c r="DG20" s="398"/>
      <c r="DH20" s="398"/>
      <c r="DI20" s="399"/>
    </row>
    <row r="21" spans="1:113" ht="18.75" customHeight="1" thickBot="1" x14ac:dyDescent="0.25">
      <c r="A21" s="163"/>
      <c r="B21" s="540" t="s">
        <v>152</v>
      </c>
      <c r="C21" s="541"/>
      <c r="D21" s="541"/>
      <c r="E21" s="541"/>
      <c r="F21" s="541"/>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2"/>
      <c r="AY21" s="516"/>
      <c r="AZ21" s="517"/>
      <c r="BA21" s="517"/>
      <c r="BB21" s="517"/>
      <c r="BC21" s="517"/>
      <c r="BD21" s="517"/>
      <c r="BE21" s="517"/>
      <c r="BF21" s="517"/>
      <c r="BG21" s="517"/>
      <c r="BH21" s="517"/>
      <c r="BI21" s="517"/>
      <c r="BJ21" s="517"/>
      <c r="BK21" s="517"/>
      <c r="BL21" s="517"/>
      <c r="BM21" s="518"/>
      <c r="BN21" s="519"/>
      <c r="BO21" s="520"/>
      <c r="BP21" s="520"/>
      <c r="BQ21" s="520"/>
      <c r="BR21" s="520"/>
      <c r="BS21" s="520"/>
      <c r="BT21" s="520"/>
      <c r="BU21" s="521"/>
      <c r="BV21" s="519"/>
      <c r="BW21" s="520"/>
      <c r="BX21" s="520"/>
      <c r="BY21" s="520"/>
      <c r="BZ21" s="520"/>
      <c r="CA21" s="520"/>
      <c r="CB21" s="520"/>
      <c r="CC21" s="521"/>
      <c r="CD21" s="176"/>
      <c r="CE21" s="514"/>
      <c r="CF21" s="514"/>
      <c r="CG21" s="514"/>
      <c r="CH21" s="514"/>
      <c r="CI21" s="514"/>
      <c r="CJ21" s="514"/>
      <c r="CK21" s="514"/>
      <c r="CL21" s="514"/>
      <c r="CM21" s="514"/>
      <c r="CN21" s="514"/>
      <c r="CO21" s="514"/>
      <c r="CP21" s="514"/>
      <c r="CQ21" s="514"/>
      <c r="CR21" s="514"/>
      <c r="CS21" s="515"/>
      <c r="CT21" s="397"/>
      <c r="CU21" s="398"/>
      <c r="CV21" s="398"/>
      <c r="CW21" s="398"/>
      <c r="CX21" s="398"/>
      <c r="CY21" s="398"/>
      <c r="CZ21" s="398"/>
      <c r="DA21" s="399"/>
      <c r="DB21" s="397"/>
      <c r="DC21" s="398"/>
      <c r="DD21" s="398"/>
      <c r="DE21" s="398"/>
      <c r="DF21" s="398"/>
      <c r="DG21" s="398"/>
      <c r="DH21" s="398"/>
      <c r="DI21" s="399"/>
    </row>
    <row r="22" spans="1:113" ht="18.75" customHeight="1" x14ac:dyDescent="0.2">
      <c r="A22" s="163"/>
      <c r="B22" s="570" t="s">
        <v>153</v>
      </c>
      <c r="C22" s="544"/>
      <c r="D22" s="545"/>
      <c r="E22" s="412" t="s">
        <v>1</v>
      </c>
      <c r="F22" s="417"/>
      <c r="G22" s="417"/>
      <c r="H22" s="417"/>
      <c r="I22" s="417"/>
      <c r="J22" s="417"/>
      <c r="K22" s="407"/>
      <c r="L22" s="412" t="s">
        <v>154</v>
      </c>
      <c r="M22" s="417"/>
      <c r="N22" s="417"/>
      <c r="O22" s="417"/>
      <c r="P22" s="407"/>
      <c r="Q22" s="575" t="s">
        <v>155</v>
      </c>
      <c r="R22" s="576"/>
      <c r="S22" s="576"/>
      <c r="T22" s="576"/>
      <c r="U22" s="576"/>
      <c r="V22" s="577"/>
      <c r="W22" s="543" t="s">
        <v>156</v>
      </c>
      <c r="X22" s="544"/>
      <c r="Y22" s="545"/>
      <c r="Z22" s="412" t="s">
        <v>1</v>
      </c>
      <c r="AA22" s="417"/>
      <c r="AB22" s="417"/>
      <c r="AC22" s="417"/>
      <c r="AD22" s="417"/>
      <c r="AE22" s="417"/>
      <c r="AF22" s="417"/>
      <c r="AG22" s="407"/>
      <c r="AH22" s="581" t="s">
        <v>157</v>
      </c>
      <c r="AI22" s="417"/>
      <c r="AJ22" s="417"/>
      <c r="AK22" s="417"/>
      <c r="AL22" s="407"/>
      <c r="AM22" s="581" t="s">
        <v>158</v>
      </c>
      <c r="AN22" s="582"/>
      <c r="AO22" s="582"/>
      <c r="AP22" s="582"/>
      <c r="AQ22" s="582"/>
      <c r="AR22" s="583"/>
      <c r="AS22" s="575" t="s">
        <v>155</v>
      </c>
      <c r="AT22" s="576"/>
      <c r="AU22" s="576"/>
      <c r="AV22" s="576"/>
      <c r="AW22" s="576"/>
      <c r="AX22" s="587"/>
      <c r="AY22" s="360" t="s">
        <v>159</v>
      </c>
      <c r="AZ22" s="361"/>
      <c r="BA22" s="361"/>
      <c r="BB22" s="361"/>
      <c r="BC22" s="361"/>
      <c r="BD22" s="361"/>
      <c r="BE22" s="361"/>
      <c r="BF22" s="361"/>
      <c r="BG22" s="361"/>
      <c r="BH22" s="361"/>
      <c r="BI22" s="361"/>
      <c r="BJ22" s="361"/>
      <c r="BK22" s="361"/>
      <c r="BL22" s="361"/>
      <c r="BM22" s="362"/>
      <c r="BN22" s="363">
        <v>3643314</v>
      </c>
      <c r="BO22" s="364"/>
      <c r="BP22" s="364"/>
      <c r="BQ22" s="364"/>
      <c r="BR22" s="364"/>
      <c r="BS22" s="364"/>
      <c r="BT22" s="364"/>
      <c r="BU22" s="365"/>
      <c r="BV22" s="363">
        <v>3521047</v>
      </c>
      <c r="BW22" s="364"/>
      <c r="BX22" s="364"/>
      <c r="BY22" s="364"/>
      <c r="BZ22" s="364"/>
      <c r="CA22" s="364"/>
      <c r="CB22" s="364"/>
      <c r="CC22" s="365"/>
      <c r="CD22" s="176"/>
      <c r="CE22" s="514"/>
      <c r="CF22" s="514"/>
      <c r="CG22" s="514"/>
      <c r="CH22" s="514"/>
      <c r="CI22" s="514"/>
      <c r="CJ22" s="514"/>
      <c r="CK22" s="514"/>
      <c r="CL22" s="514"/>
      <c r="CM22" s="514"/>
      <c r="CN22" s="514"/>
      <c r="CO22" s="514"/>
      <c r="CP22" s="514"/>
      <c r="CQ22" s="514"/>
      <c r="CR22" s="514"/>
      <c r="CS22" s="515"/>
      <c r="CT22" s="397"/>
      <c r="CU22" s="398"/>
      <c r="CV22" s="398"/>
      <c r="CW22" s="398"/>
      <c r="CX22" s="398"/>
      <c r="CY22" s="398"/>
      <c r="CZ22" s="398"/>
      <c r="DA22" s="399"/>
      <c r="DB22" s="397"/>
      <c r="DC22" s="398"/>
      <c r="DD22" s="398"/>
      <c r="DE22" s="398"/>
      <c r="DF22" s="398"/>
      <c r="DG22" s="398"/>
      <c r="DH22" s="398"/>
      <c r="DI22" s="399"/>
    </row>
    <row r="23" spans="1:113" ht="18.75" customHeight="1" x14ac:dyDescent="0.2">
      <c r="A23" s="163"/>
      <c r="B23" s="571"/>
      <c r="C23" s="547"/>
      <c r="D23" s="548"/>
      <c r="E23" s="386"/>
      <c r="F23" s="391"/>
      <c r="G23" s="391"/>
      <c r="H23" s="391"/>
      <c r="I23" s="391"/>
      <c r="J23" s="391"/>
      <c r="K23" s="380"/>
      <c r="L23" s="386"/>
      <c r="M23" s="391"/>
      <c r="N23" s="391"/>
      <c r="O23" s="391"/>
      <c r="P23" s="380"/>
      <c r="Q23" s="578"/>
      <c r="R23" s="579"/>
      <c r="S23" s="579"/>
      <c r="T23" s="579"/>
      <c r="U23" s="579"/>
      <c r="V23" s="580"/>
      <c r="W23" s="546"/>
      <c r="X23" s="547"/>
      <c r="Y23" s="548"/>
      <c r="Z23" s="386"/>
      <c r="AA23" s="391"/>
      <c r="AB23" s="391"/>
      <c r="AC23" s="391"/>
      <c r="AD23" s="391"/>
      <c r="AE23" s="391"/>
      <c r="AF23" s="391"/>
      <c r="AG23" s="380"/>
      <c r="AH23" s="386"/>
      <c r="AI23" s="391"/>
      <c r="AJ23" s="391"/>
      <c r="AK23" s="391"/>
      <c r="AL23" s="380"/>
      <c r="AM23" s="584"/>
      <c r="AN23" s="585"/>
      <c r="AO23" s="585"/>
      <c r="AP23" s="585"/>
      <c r="AQ23" s="585"/>
      <c r="AR23" s="586"/>
      <c r="AS23" s="578"/>
      <c r="AT23" s="579"/>
      <c r="AU23" s="579"/>
      <c r="AV23" s="579"/>
      <c r="AW23" s="579"/>
      <c r="AX23" s="588"/>
      <c r="AY23" s="434" t="s">
        <v>160</v>
      </c>
      <c r="AZ23" s="435"/>
      <c r="BA23" s="435"/>
      <c r="BB23" s="435"/>
      <c r="BC23" s="435"/>
      <c r="BD23" s="435"/>
      <c r="BE23" s="435"/>
      <c r="BF23" s="435"/>
      <c r="BG23" s="435"/>
      <c r="BH23" s="435"/>
      <c r="BI23" s="435"/>
      <c r="BJ23" s="435"/>
      <c r="BK23" s="435"/>
      <c r="BL23" s="435"/>
      <c r="BM23" s="436"/>
      <c r="BN23" s="400">
        <v>3627768</v>
      </c>
      <c r="BO23" s="401"/>
      <c r="BP23" s="401"/>
      <c r="BQ23" s="401"/>
      <c r="BR23" s="401"/>
      <c r="BS23" s="401"/>
      <c r="BT23" s="401"/>
      <c r="BU23" s="402"/>
      <c r="BV23" s="400">
        <v>3503515</v>
      </c>
      <c r="BW23" s="401"/>
      <c r="BX23" s="401"/>
      <c r="BY23" s="401"/>
      <c r="BZ23" s="401"/>
      <c r="CA23" s="401"/>
      <c r="CB23" s="401"/>
      <c r="CC23" s="402"/>
      <c r="CD23" s="176"/>
      <c r="CE23" s="514"/>
      <c r="CF23" s="514"/>
      <c r="CG23" s="514"/>
      <c r="CH23" s="514"/>
      <c r="CI23" s="514"/>
      <c r="CJ23" s="514"/>
      <c r="CK23" s="514"/>
      <c r="CL23" s="514"/>
      <c r="CM23" s="514"/>
      <c r="CN23" s="514"/>
      <c r="CO23" s="514"/>
      <c r="CP23" s="514"/>
      <c r="CQ23" s="514"/>
      <c r="CR23" s="514"/>
      <c r="CS23" s="515"/>
      <c r="CT23" s="397"/>
      <c r="CU23" s="398"/>
      <c r="CV23" s="398"/>
      <c r="CW23" s="398"/>
      <c r="CX23" s="398"/>
      <c r="CY23" s="398"/>
      <c r="CZ23" s="398"/>
      <c r="DA23" s="399"/>
      <c r="DB23" s="397"/>
      <c r="DC23" s="398"/>
      <c r="DD23" s="398"/>
      <c r="DE23" s="398"/>
      <c r="DF23" s="398"/>
      <c r="DG23" s="398"/>
      <c r="DH23" s="398"/>
      <c r="DI23" s="399"/>
    </row>
    <row r="24" spans="1:113" ht="18.75" customHeight="1" thickBot="1" x14ac:dyDescent="0.25">
      <c r="A24" s="163"/>
      <c r="B24" s="571"/>
      <c r="C24" s="547"/>
      <c r="D24" s="548"/>
      <c r="E24" s="450" t="s">
        <v>161</v>
      </c>
      <c r="F24" s="430"/>
      <c r="G24" s="430"/>
      <c r="H24" s="430"/>
      <c r="I24" s="430"/>
      <c r="J24" s="430"/>
      <c r="K24" s="431"/>
      <c r="L24" s="451">
        <v>1</v>
      </c>
      <c r="M24" s="452"/>
      <c r="N24" s="452"/>
      <c r="O24" s="452"/>
      <c r="P24" s="494"/>
      <c r="Q24" s="451">
        <v>6760</v>
      </c>
      <c r="R24" s="452"/>
      <c r="S24" s="452"/>
      <c r="T24" s="452"/>
      <c r="U24" s="452"/>
      <c r="V24" s="494"/>
      <c r="W24" s="546"/>
      <c r="X24" s="547"/>
      <c r="Y24" s="548"/>
      <c r="Z24" s="450" t="s">
        <v>162</v>
      </c>
      <c r="AA24" s="430"/>
      <c r="AB24" s="430"/>
      <c r="AC24" s="430"/>
      <c r="AD24" s="430"/>
      <c r="AE24" s="430"/>
      <c r="AF24" s="430"/>
      <c r="AG24" s="431"/>
      <c r="AH24" s="451">
        <v>43</v>
      </c>
      <c r="AI24" s="452"/>
      <c r="AJ24" s="452"/>
      <c r="AK24" s="452"/>
      <c r="AL24" s="494"/>
      <c r="AM24" s="451">
        <v>131322</v>
      </c>
      <c r="AN24" s="452"/>
      <c r="AO24" s="452"/>
      <c r="AP24" s="452"/>
      <c r="AQ24" s="452"/>
      <c r="AR24" s="494"/>
      <c r="AS24" s="451">
        <v>3054</v>
      </c>
      <c r="AT24" s="452"/>
      <c r="AU24" s="452"/>
      <c r="AV24" s="452"/>
      <c r="AW24" s="452"/>
      <c r="AX24" s="453"/>
      <c r="AY24" s="516" t="s">
        <v>163</v>
      </c>
      <c r="AZ24" s="517"/>
      <c r="BA24" s="517"/>
      <c r="BB24" s="517"/>
      <c r="BC24" s="517"/>
      <c r="BD24" s="517"/>
      <c r="BE24" s="517"/>
      <c r="BF24" s="517"/>
      <c r="BG24" s="517"/>
      <c r="BH24" s="517"/>
      <c r="BI24" s="517"/>
      <c r="BJ24" s="517"/>
      <c r="BK24" s="517"/>
      <c r="BL24" s="517"/>
      <c r="BM24" s="518"/>
      <c r="BN24" s="400">
        <v>3087893</v>
      </c>
      <c r="BO24" s="401"/>
      <c r="BP24" s="401"/>
      <c r="BQ24" s="401"/>
      <c r="BR24" s="401"/>
      <c r="BS24" s="401"/>
      <c r="BT24" s="401"/>
      <c r="BU24" s="402"/>
      <c r="BV24" s="400">
        <v>2889630</v>
      </c>
      <c r="BW24" s="401"/>
      <c r="BX24" s="401"/>
      <c r="BY24" s="401"/>
      <c r="BZ24" s="401"/>
      <c r="CA24" s="401"/>
      <c r="CB24" s="401"/>
      <c r="CC24" s="402"/>
      <c r="CD24" s="176"/>
      <c r="CE24" s="514"/>
      <c r="CF24" s="514"/>
      <c r="CG24" s="514"/>
      <c r="CH24" s="514"/>
      <c r="CI24" s="514"/>
      <c r="CJ24" s="514"/>
      <c r="CK24" s="514"/>
      <c r="CL24" s="514"/>
      <c r="CM24" s="514"/>
      <c r="CN24" s="514"/>
      <c r="CO24" s="514"/>
      <c r="CP24" s="514"/>
      <c r="CQ24" s="514"/>
      <c r="CR24" s="514"/>
      <c r="CS24" s="515"/>
      <c r="CT24" s="397"/>
      <c r="CU24" s="398"/>
      <c r="CV24" s="398"/>
      <c r="CW24" s="398"/>
      <c r="CX24" s="398"/>
      <c r="CY24" s="398"/>
      <c r="CZ24" s="398"/>
      <c r="DA24" s="399"/>
      <c r="DB24" s="397"/>
      <c r="DC24" s="398"/>
      <c r="DD24" s="398"/>
      <c r="DE24" s="398"/>
      <c r="DF24" s="398"/>
      <c r="DG24" s="398"/>
      <c r="DH24" s="398"/>
      <c r="DI24" s="399"/>
    </row>
    <row r="25" spans="1:113" ht="18.75" customHeight="1" x14ac:dyDescent="0.2">
      <c r="A25" s="163"/>
      <c r="B25" s="571"/>
      <c r="C25" s="547"/>
      <c r="D25" s="548"/>
      <c r="E25" s="450" t="s">
        <v>164</v>
      </c>
      <c r="F25" s="430"/>
      <c r="G25" s="430"/>
      <c r="H25" s="430"/>
      <c r="I25" s="430"/>
      <c r="J25" s="430"/>
      <c r="K25" s="431"/>
      <c r="L25" s="451">
        <v>1</v>
      </c>
      <c r="M25" s="452"/>
      <c r="N25" s="452"/>
      <c r="O25" s="452"/>
      <c r="P25" s="494"/>
      <c r="Q25" s="451">
        <v>5340</v>
      </c>
      <c r="R25" s="452"/>
      <c r="S25" s="452"/>
      <c r="T25" s="452"/>
      <c r="U25" s="452"/>
      <c r="V25" s="494"/>
      <c r="W25" s="546"/>
      <c r="X25" s="547"/>
      <c r="Y25" s="548"/>
      <c r="Z25" s="450" t="s">
        <v>165</v>
      </c>
      <c r="AA25" s="430"/>
      <c r="AB25" s="430"/>
      <c r="AC25" s="430"/>
      <c r="AD25" s="430"/>
      <c r="AE25" s="430"/>
      <c r="AF25" s="430"/>
      <c r="AG25" s="431"/>
      <c r="AH25" s="451" t="s">
        <v>122</v>
      </c>
      <c r="AI25" s="452"/>
      <c r="AJ25" s="452"/>
      <c r="AK25" s="452"/>
      <c r="AL25" s="494"/>
      <c r="AM25" s="451" t="s">
        <v>122</v>
      </c>
      <c r="AN25" s="452"/>
      <c r="AO25" s="452"/>
      <c r="AP25" s="452"/>
      <c r="AQ25" s="452"/>
      <c r="AR25" s="494"/>
      <c r="AS25" s="451" t="s">
        <v>122</v>
      </c>
      <c r="AT25" s="452"/>
      <c r="AU25" s="452"/>
      <c r="AV25" s="452"/>
      <c r="AW25" s="452"/>
      <c r="AX25" s="453"/>
      <c r="AY25" s="360" t="s">
        <v>166</v>
      </c>
      <c r="AZ25" s="361"/>
      <c r="BA25" s="361"/>
      <c r="BB25" s="361"/>
      <c r="BC25" s="361"/>
      <c r="BD25" s="361"/>
      <c r="BE25" s="361"/>
      <c r="BF25" s="361"/>
      <c r="BG25" s="361"/>
      <c r="BH25" s="361"/>
      <c r="BI25" s="361"/>
      <c r="BJ25" s="361"/>
      <c r="BK25" s="361"/>
      <c r="BL25" s="361"/>
      <c r="BM25" s="362"/>
      <c r="BN25" s="363">
        <v>197324</v>
      </c>
      <c r="BO25" s="364"/>
      <c r="BP25" s="364"/>
      <c r="BQ25" s="364"/>
      <c r="BR25" s="364"/>
      <c r="BS25" s="364"/>
      <c r="BT25" s="364"/>
      <c r="BU25" s="365"/>
      <c r="BV25" s="363">
        <v>101748</v>
      </c>
      <c r="BW25" s="364"/>
      <c r="BX25" s="364"/>
      <c r="BY25" s="364"/>
      <c r="BZ25" s="364"/>
      <c r="CA25" s="364"/>
      <c r="CB25" s="364"/>
      <c r="CC25" s="365"/>
      <c r="CD25" s="176"/>
      <c r="CE25" s="514"/>
      <c r="CF25" s="514"/>
      <c r="CG25" s="514"/>
      <c r="CH25" s="514"/>
      <c r="CI25" s="514"/>
      <c r="CJ25" s="514"/>
      <c r="CK25" s="514"/>
      <c r="CL25" s="514"/>
      <c r="CM25" s="514"/>
      <c r="CN25" s="514"/>
      <c r="CO25" s="514"/>
      <c r="CP25" s="514"/>
      <c r="CQ25" s="514"/>
      <c r="CR25" s="514"/>
      <c r="CS25" s="515"/>
      <c r="CT25" s="397"/>
      <c r="CU25" s="398"/>
      <c r="CV25" s="398"/>
      <c r="CW25" s="398"/>
      <c r="CX25" s="398"/>
      <c r="CY25" s="398"/>
      <c r="CZ25" s="398"/>
      <c r="DA25" s="399"/>
      <c r="DB25" s="397"/>
      <c r="DC25" s="398"/>
      <c r="DD25" s="398"/>
      <c r="DE25" s="398"/>
      <c r="DF25" s="398"/>
      <c r="DG25" s="398"/>
      <c r="DH25" s="398"/>
      <c r="DI25" s="399"/>
    </row>
    <row r="26" spans="1:113" ht="18.75" customHeight="1" x14ac:dyDescent="0.2">
      <c r="A26" s="163"/>
      <c r="B26" s="571"/>
      <c r="C26" s="547"/>
      <c r="D26" s="548"/>
      <c r="E26" s="450" t="s">
        <v>167</v>
      </c>
      <c r="F26" s="430"/>
      <c r="G26" s="430"/>
      <c r="H26" s="430"/>
      <c r="I26" s="430"/>
      <c r="J26" s="430"/>
      <c r="K26" s="431"/>
      <c r="L26" s="451">
        <v>1</v>
      </c>
      <c r="M26" s="452"/>
      <c r="N26" s="452"/>
      <c r="O26" s="452"/>
      <c r="P26" s="494"/>
      <c r="Q26" s="451">
        <v>4800</v>
      </c>
      <c r="R26" s="452"/>
      <c r="S26" s="452"/>
      <c r="T26" s="452"/>
      <c r="U26" s="452"/>
      <c r="V26" s="494"/>
      <c r="W26" s="546"/>
      <c r="X26" s="547"/>
      <c r="Y26" s="548"/>
      <c r="Z26" s="450" t="s">
        <v>168</v>
      </c>
      <c r="AA26" s="552"/>
      <c r="AB26" s="552"/>
      <c r="AC26" s="552"/>
      <c r="AD26" s="552"/>
      <c r="AE26" s="552"/>
      <c r="AF26" s="552"/>
      <c r="AG26" s="553"/>
      <c r="AH26" s="451" t="s">
        <v>122</v>
      </c>
      <c r="AI26" s="452"/>
      <c r="AJ26" s="452"/>
      <c r="AK26" s="452"/>
      <c r="AL26" s="494"/>
      <c r="AM26" s="451" t="s">
        <v>122</v>
      </c>
      <c r="AN26" s="452"/>
      <c r="AO26" s="452"/>
      <c r="AP26" s="452"/>
      <c r="AQ26" s="452"/>
      <c r="AR26" s="494"/>
      <c r="AS26" s="451" t="s">
        <v>122</v>
      </c>
      <c r="AT26" s="452"/>
      <c r="AU26" s="452"/>
      <c r="AV26" s="452"/>
      <c r="AW26" s="452"/>
      <c r="AX26" s="453"/>
      <c r="AY26" s="403" t="s">
        <v>169</v>
      </c>
      <c r="AZ26" s="404"/>
      <c r="BA26" s="404"/>
      <c r="BB26" s="404"/>
      <c r="BC26" s="404"/>
      <c r="BD26" s="404"/>
      <c r="BE26" s="404"/>
      <c r="BF26" s="404"/>
      <c r="BG26" s="404"/>
      <c r="BH26" s="404"/>
      <c r="BI26" s="404"/>
      <c r="BJ26" s="404"/>
      <c r="BK26" s="404"/>
      <c r="BL26" s="404"/>
      <c r="BM26" s="405"/>
      <c r="BN26" s="400" t="s">
        <v>122</v>
      </c>
      <c r="BO26" s="401"/>
      <c r="BP26" s="401"/>
      <c r="BQ26" s="401"/>
      <c r="BR26" s="401"/>
      <c r="BS26" s="401"/>
      <c r="BT26" s="401"/>
      <c r="BU26" s="402"/>
      <c r="BV26" s="400" t="s">
        <v>122</v>
      </c>
      <c r="BW26" s="401"/>
      <c r="BX26" s="401"/>
      <c r="BY26" s="401"/>
      <c r="BZ26" s="401"/>
      <c r="CA26" s="401"/>
      <c r="CB26" s="401"/>
      <c r="CC26" s="402"/>
      <c r="CD26" s="176"/>
      <c r="CE26" s="514"/>
      <c r="CF26" s="514"/>
      <c r="CG26" s="514"/>
      <c r="CH26" s="514"/>
      <c r="CI26" s="514"/>
      <c r="CJ26" s="514"/>
      <c r="CK26" s="514"/>
      <c r="CL26" s="514"/>
      <c r="CM26" s="514"/>
      <c r="CN26" s="514"/>
      <c r="CO26" s="514"/>
      <c r="CP26" s="514"/>
      <c r="CQ26" s="514"/>
      <c r="CR26" s="514"/>
      <c r="CS26" s="515"/>
      <c r="CT26" s="397"/>
      <c r="CU26" s="398"/>
      <c r="CV26" s="398"/>
      <c r="CW26" s="398"/>
      <c r="CX26" s="398"/>
      <c r="CY26" s="398"/>
      <c r="CZ26" s="398"/>
      <c r="DA26" s="399"/>
      <c r="DB26" s="397"/>
      <c r="DC26" s="398"/>
      <c r="DD26" s="398"/>
      <c r="DE26" s="398"/>
      <c r="DF26" s="398"/>
      <c r="DG26" s="398"/>
      <c r="DH26" s="398"/>
      <c r="DI26" s="399"/>
    </row>
    <row r="27" spans="1:113" ht="18.75" customHeight="1" thickBot="1" x14ac:dyDescent="0.25">
      <c r="A27" s="163"/>
      <c r="B27" s="571"/>
      <c r="C27" s="547"/>
      <c r="D27" s="548"/>
      <c r="E27" s="450" t="s">
        <v>170</v>
      </c>
      <c r="F27" s="430"/>
      <c r="G27" s="430"/>
      <c r="H27" s="430"/>
      <c r="I27" s="430"/>
      <c r="J27" s="430"/>
      <c r="K27" s="431"/>
      <c r="L27" s="451">
        <v>1</v>
      </c>
      <c r="M27" s="452"/>
      <c r="N27" s="452"/>
      <c r="O27" s="452"/>
      <c r="P27" s="494"/>
      <c r="Q27" s="451">
        <v>2840</v>
      </c>
      <c r="R27" s="452"/>
      <c r="S27" s="452"/>
      <c r="T27" s="452"/>
      <c r="U27" s="452"/>
      <c r="V27" s="494"/>
      <c r="W27" s="546"/>
      <c r="X27" s="547"/>
      <c r="Y27" s="548"/>
      <c r="Z27" s="450" t="s">
        <v>171</v>
      </c>
      <c r="AA27" s="430"/>
      <c r="AB27" s="430"/>
      <c r="AC27" s="430"/>
      <c r="AD27" s="430"/>
      <c r="AE27" s="430"/>
      <c r="AF27" s="430"/>
      <c r="AG27" s="431"/>
      <c r="AH27" s="451" t="s">
        <v>122</v>
      </c>
      <c r="AI27" s="452"/>
      <c r="AJ27" s="452"/>
      <c r="AK27" s="452"/>
      <c r="AL27" s="494"/>
      <c r="AM27" s="451" t="s">
        <v>122</v>
      </c>
      <c r="AN27" s="452"/>
      <c r="AO27" s="452"/>
      <c r="AP27" s="452"/>
      <c r="AQ27" s="452"/>
      <c r="AR27" s="494"/>
      <c r="AS27" s="451" t="s">
        <v>122</v>
      </c>
      <c r="AT27" s="452"/>
      <c r="AU27" s="452"/>
      <c r="AV27" s="452"/>
      <c r="AW27" s="452"/>
      <c r="AX27" s="453"/>
      <c r="AY27" s="495" t="s">
        <v>172</v>
      </c>
      <c r="AZ27" s="496"/>
      <c r="BA27" s="496"/>
      <c r="BB27" s="496"/>
      <c r="BC27" s="496"/>
      <c r="BD27" s="496"/>
      <c r="BE27" s="496"/>
      <c r="BF27" s="496"/>
      <c r="BG27" s="496"/>
      <c r="BH27" s="496"/>
      <c r="BI27" s="496"/>
      <c r="BJ27" s="496"/>
      <c r="BK27" s="496"/>
      <c r="BL27" s="496"/>
      <c r="BM27" s="497"/>
      <c r="BN27" s="519" t="s">
        <v>122</v>
      </c>
      <c r="BO27" s="520"/>
      <c r="BP27" s="520"/>
      <c r="BQ27" s="520"/>
      <c r="BR27" s="520"/>
      <c r="BS27" s="520"/>
      <c r="BT27" s="520"/>
      <c r="BU27" s="521"/>
      <c r="BV27" s="519" t="s">
        <v>122</v>
      </c>
      <c r="BW27" s="520"/>
      <c r="BX27" s="520"/>
      <c r="BY27" s="520"/>
      <c r="BZ27" s="520"/>
      <c r="CA27" s="520"/>
      <c r="CB27" s="520"/>
      <c r="CC27" s="521"/>
      <c r="CD27" s="178"/>
      <c r="CE27" s="514"/>
      <c r="CF27" s="514"/>
      <c r="CG27" s="514"/>
      <c r="CH27" s="514"/>
      <c r="CI27" s="514"/>
      <c r="CJ27" s="514"/>
      <c r="CK27" s="514"/>
      <c r="CL27" s="514"/>
      <c r="CM27" s="514"/>
      <c r="CN27" s="514"/>
      <c r="CO27" s="514"/>
      <c r="CP27" s="514"/>
      <c r="CQ27" s="514"/>
      <c r="CR27" s="514"/>
      <c r="CS27" s="515"/>
      <c r="CT27" s="397"/>
      <c r="CU27" s="398"/>
      <c r="CV27" s="398"/>
      <c r="CW27" s="398"/>
      <c r="CX27" s="398"/>
      <c r="CY27" s="398"/>
      <c r="CZ27" s="398"/>
      <c r="DA27" s="399"/>
      <c r="DB27" s="397"/>
      <c r="DC27" s="398"/>
      <c r="DD27" s="398"/>
      <c r="DE27" s="398"/>
      <c r="DF27" s="398"/>
      <c r="DG27" s="398"/>
      <c r="DH27" s="398"/>
      <c r="DI27" s="399"/>
    </row>
    <row r="28" spans="1:113" ht="18.75" customHeight="1" x14ac:dyDescent="0.2">
      <c r="A28" s="163"/>
      <c r="B28" s="571"/>
      <c r="C28" s="547"/>
      <c r="D28" s="548"/>
      <c r="E28" s="450" t="s">
        <v>173</v>
      </c>
      <c r="F28" s="430"/>
      <c r="G28" s="430"/>
      <c r="H28" s="430"/>
      <c r="I28" s="430"/>
      <c r="J28" s="430"/>
      <c r="K28" s="431"/>
      <c r="L28" s="451">
        <v>1</v>
      </c>
      <c r="M28" s="452"/>
      <c r="N28" s="452"/>
      <c r="O28" s="452"/>
      <c r="P28" s="494"/>
      <c r="Q28" s="451">
        <v>2340</v>
      </c>
      <c r="R28" s="452"/>
      <c r="S28" s="452"/>
      <c r="T28" s="452"/>
      <c r="U28" s="452"/>
      <c r="V28" s="494"/>
      <c r="W28" s="546"/>
      <c r="X28" s="547"/>
      <c r="Y28" s="548"/>
      <c r="Z28" s="450" t="s">
        <v>174</v>
      </c>
      <c r="AA28" s="430"/>
      <c r="AB28" s="430"/>
      <c r="AC28" s="430"/>
      <c r="AD28" s="430"/>
      <c r="AE28" s="430"/>
      <c r="AF28" s="430"/>
      <c r="AG28" s="431"/>
      <c r="AH28" s="451" t="s">
        <v>122</v>
      </c>
      <c r="AI28" s="452"/>
      <c r="AJ28" s="452"/>
      <c r="AK28" s="452"/>
      <c r="AL28" s="494"/>
      <c r="AM28" s="451" t="s">
        <v>122</v>
      </c>
      <c r="AN28" s="452"/>
      <c r="AO28" s="452"/>
      <c r="AP28" s="452"/>
      <c r="AQ28" s="452"/>
      <c r="AR28" s="494"/>
      <c r="AS28" s="451" t="s">
        <v>122</v>
      </c>
      <c r="AT28" s="452"/>
      <c r="AU28" s="452"/>
      <c r="AV28" s="452"/>
      <c r="AW28" s="452"/>
      <c r="AX28" s="453"/>
      <c r="AY28" s="554" t="s">
        <v>175</v>
      </c>
      <c r="AZ28" s="555"/>
      <c r="BA28" s="555"/>
      <c r="BB28" s="556"/>
      <c r="BC28" s="360" t="s">
        <v>46</v>
      </c>
      <c r="BD28" s="361"/>
      <c r="BE28" s="361"/>
      <c r="BF28" s="361"/>
      <c r="BG28" s="361"/>
      <c r="BH28" s="361"/>
      <c r="BI28" s="361"/>
      <c r="BJ28" s="361"/>
      <c r="BK28" s="361"/>
      <c r="BL28" s="361"/>
      <c r="BM28" s="362"/>
      <c r="BN28" s="363">
        <v>912474</v>
      </c>
      <c r="BO28" s="364"/>
      <c r="BP28" s="364"/>
      <c r="BQ28" s="364"/>
      <c r="BR28" s="364"/>
      <c r="BS28" s="364"/>
      <c r="BT28" s="364"/>
      <c r="BU28" s="365"/>
      <c r="BV28" s="363">
        <v>949077</v>
      </c>
      <c r="BW28" s="364"/>
      <c r="BX28" s="364"/>
      <c r="BY28" s="364"/>
      <c r="BZ28" s="364"/>
      <c r="CA28" s="364"/>
      <c r="CB28" s="364"/>
      <c r="CC28" s="365"/>
      <c r="CD28" s="176"/>
      <c r="CE28" s="514"/>
      <c r="CF28" s="514"/>
      <c r="CG28" s="514"/>
      <c r="CH28" s="514"/>
      <c r="CI28" s="514"/>
      <c r="CJ28" s="514"/>
      <c r="CK28" s="514"/>
      <c r="CL28" s="514"/>
      <c r="CM28" s="514"/>
      <c r="CN28" s="514"/>
      <c r="CO28" s="514"/>
      <c r="CP28" s="514"/>
      <c r="CQ28" s="514"/>
      <c r="CR28" s="514"/>
      <c r="CS28" s="515"/>
      <c r="CT28" s="397"/>
      <c r="CU28" s="398"/>
      <c r="CV28" s="398"/>
      <c r="CW28" s="398"/>
      <c r="CX28" s="398"/>
      <c r="CY28" s="398"/>
      <c r="CZ28" s="398"/>
      <c r="DA28" s="399"/>
      <c r="DB28" s="397"/>
      <c r="DC28" s="398"/>
      <c r="DD28" s="398"/>
      <c r="DE28" s="398"/>
      <c r="DF28" s="398"/>
      <c r="DG28" s="398"/>
      <c r="DH28" s="398"/>
      <c r="DI28" s="399"/>
    </row>
    <row r="29" spans="1:113" ht="18.75" customHeight="1" x14ac:dyDescent="0.2">
      <c r="A29" s="163"/>
      <c r="B29" s="571"/>
      <c r="C29" s="547"/>
      <c r="D29" s="548"/>
      <c r="E29" s="450" t="s">
        <v>176</v>
      </c>
      <c r="F29" s="430"/>
      <c r="G29" s="430"/>
      <c r="H29" s="430"/>
      <c r="I29" s="430"/>
      <c r="J29" s="430"/>
      <c r="K29" s="431"/>
      <c r="L29" s="451">
        <v>6</v>
      </c>
      <c r="M29" s="452"/>
      <c r="N29" s="452"/>
      <c r="O29" s="452"/>
      <c r="P29" s="494"/>
      <c r="Q29" s="451">
        <v>2130</v>
      </c>
      <c r="R29" s="452"/>
      <c r="S29" s="452"/>
      <c r="T29" s="452"/>
      <c r="U29" s="452"/>
      <c r="V29" s="494"/>
      <c r="W29" s="549"/>
      <c r="X29" s="550"/>
      <c r="Y29" s="551"/>
      <c r="Z29" s="450" t="s">
        <v>177</v>
      </c>
      <c r="AA29" s="430"/>
      <c r="AB29" s="430"/>
      <c r="AC29" s="430"/>
      <c r="AD29" s="430"/>
      <c r="AE29" s="430"/>
      <c r="AF29" s="430"/>
      <c r="AG29" s="431"/>
      <c r="AH29" s="451">
        <v>43</v>
      </c>
      <c r="AI29" s="452"/>
      <c r="AJ29" s="452"/>
      <c r="AK29" s="452"/>
      <c r="AL29" s="494"/>
      <c r="AM29" s="451">
        <v>131322</v>
      </c>
      <c r="AN29" s="452"/>
      <c r="AO29" s="452"/>
      <c r="AP29" s="452"/>
      <c r="AQ29" s="452"/>
      <c r="AR29" s="494"/>
      <c r="AS29" s="451">
        <v>3054</v>
      </c>
      <c r="AT29" s="452"/>
      <c r="AU29" s="452"/>
      <c r="AV29" s="452"/>
      <c r="AW29" s="452"/>
      <c r="AX29" s="453"/>
      <c r="AY29" s="557"/>
      <c r="AZ29" s="558"/>
      <c r="BA29" s="558"/>
      <c r="BB29" s="559"/>
      <c r="BC29" s="434" t="s">
        <v>178</v>
      </c>
      <c r="BD29" s="435"/>
      <c r="BE29" s="435"/>
      <c r="BF29" s="435"/>
      <c r="BG29" s="435"/>
      <c r="BH29" s="435"/>
      <c r="BI29" s="435"/>
      <c r="BJ29" s="435"/>
      <c r="BK29" s="435"/>
      <c r="BL29" s="435"/>
      <c r="BM29" s="436"/>
      <c r="BN29" s="400">
        <v>298066</v>
      </c>
      <c r="BO29" s="401"/>
      <c r="BP29" s="401"/>
      <c r="BQ29" s="401"/>
      <c r="BR29" s="401"/>
      <c r="BS29" s="401"/>
      <c r="BT29" s="401"/>
      <c r="BU29" s="402"/>
      <c r="BV29" s="400">
        <v>334418</v>
      </c>
      <c r="BW29" s="401"/>
      <c r="BX29" s="401"/>
      <c r="BY29" s="401"/>
      <c r="BZ29" s="401"/>
      <c r="CA29" s="401"/>
      <c r="CB29" s="401"/>
      <c r="CC29" s="402"/>
      <c r="CD29" s="178"/>
      <c r="CE29" s="514"/>
      <c r="CF29" s="514"/>
      <c r="CG29" s="514"/>
      <c r="CH29" s="514"/>
      <c r="CI29" s="514"/>
      <c r="CJ29" s="514"/>
      <c r="CK29" s="514"/>
      <c r="CL29" s="514"/>
      <c r="CM29" s="514"/>
      <c r="CN29" s="514"/>
      <c r="CO29" s="514"/>
      <c r="CP29" s="514"/>
      <c r="CQ29" s="514"/>
      <c r="CR29" s="514"/>
      <c r="CS29" s="515"/>
      <c r="CT29" s="397"/>
      <c r="CU29" s="398"/>
      <c r="CV29" s="398"/>
      <c r="CW29" s="398"/>
      <c r="CX29" s="398"/>
      <c r="CY29" s="398"/>
      <c r="CZ29" s="398"/>
      <c r="DA29" s="399"/>
      <c r="DB29" s="397"/>
      <c r="DC29" s="398"/>
      <c r="DD29" s="398"/>
      <c r="DE29" s="398"/>
      <c r="DF29" s="398"/>
      <c r="DG29" s="398"/>
      <c r="DH29" s="398"/>
      <c r="DI29" s="399"/>
    </row>
    <row r="30" spans="1:113" ht="18.75" customHeight="1" thickBot="1" x14ac:dyDescent="0.25">
      <c r="A30" s="163"/>
      <c r="B30" s="572"/>
      <c r="C30" s="573"/>
      <c r="D30" s="574"/>
      <c r="E30" s="454"/>
      <c r="F30" s="455"/>
      <c r="G30" s="455"/>
      <c r="H30" s="455"/>
      <c r="I30" s="455"/>
      <c r="J30" s="455"/>
      <c r="K30" s="456"/>
      <c r="L30" s="564"/>
      <c r="M30" s="565"/>
      <c r="N30" s="565"/>
      <c r="O30" s="565"/>
      <c r="P30" s="566"/>
      <c r="Q30" s="564"/>
      <c r="R30" s="565"/>
      <c r="S30" s="565"/>
      <c r="T30" s="565"/>
      <c r="U30" s="565"/>
      <c r="V30" s="566"/>
      <c r="W30" s="567" t="s">
        <v>179</v>
      </c>
      <c r="X30" s="568"/>
      <c r="Y30" s="568"/>
      <c r="Z30" s="568"/>
      <c r="AA30" s="568"/>
      <c r="AB30" s="568"/>
      <c r="AC30" s="568"/>
      <c r="AD30" s="568"/>
      <c r="AE30" s="568"/>
      <c r="AF30" s="568"/>
      <c r="AG30" s="569"/>
      <c r="AH30" s="527">
        <v>95.2</v>
      </c>
      <c r="AI30" s="528"/>
      <c r="AJ30" s="528"/>
      <c r="AK30" s="528"/>
      <c r="AL30" s="528"/>
      <c r="AM30" s="528"/>
      <c r="AN30" s="528"/>
      <c r="AO30" s="528"/>
      <c r="AP30" s="528"/>
      <c r="AQ30" s="528"/>
      <c r="AR30" s="528"/>
      <c r="AS30" s="528"/>
      <c r="AT30" s="528"/>
      <c r="AU30" s="528"/>
      <c r="AV30" s="528"/>
      <c r="AW30" s="528"/>
      <c r="AX30" s="530"/>
      <c r="AY30" s="560"/>
      <c r="AZ30" s="561"/>
      <c r="BA30" s="561"/>
      <c r="BB30" s="562"/>
      <c r="BC30" s="516" t="s">
        <v>48</v>
      </c>
      <c r="BD30" s="517"/>
      <c r="BE30" s="517"/>
      <c r="BF30" s="517"/>
      <c r="BG30" s="517"/>
      <c r="BH30" s="517"/>
      <c r="BI30" s="517"/>
      <c r="BJ30" s="517"/>
      <c r="BK30" s="517"/>
      <c r="BL30" s="517"/>
      <c r="BM30" s="518"/>
      <c r="BN30" s="519">
        <v>1916169</v>
      </c>
      <c r="BO30" s="520"/>
      <c r="BP30" s="520"/>
      <c r="BQ30" s="520"/>
      <c r="BR30" s="520"/>
      <c r="BS30" s="520"/>
      <c r="BT30" s="520"/>
      <c r="BU30" s="521"/>
      <c r="BV30" s="519">
        <v>2304187</v>
      </c>
      <c r="BW30" s="520"/>
      <c r="BX30" s="520"/>
      <c r="BY30" s="520"/>
      <c r="BZ30" s="520"/>
      <c r="CA30" s="520"/>
      <c r="CB30" s="520"/>
      <c r="CC30" s="52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63" t="s">
        <v>180</v>
      </c>
      <c r="D32" s="563"/>
      <c r="E32" s="563"/>
      <c r="F32" s="563"/>
      <c r="G32" s="563"/>
      <c r="H32" s="563"/>
      <c r="I32" s="563"/>
      <c r="J32" s="563"/>
      <c r="K32" s="563"/>
      <c r="L32" s="563"/>
      <c r="M32" s="563"/>
      <c r="N32" s="563"/>
      <c r="O32" s="563"/>
      <c r="P32" s="563"/>
      <c r="Q32" s="563"/>
      <c r="R32" s="563"/>
      <c r="S32" s="563"/>
      <c r="U32" s="404" t="s">
        <v>181</v>
      </c>
      <c r="V32" s="404"/>
      <c r="W32" s="404"/>
      <c r="X32" s="404"/>
      <c r="Y32" s="404"/>
      <c r="Z32" s="404"/>
      <c r="AA32" s="404"/>
      <c r="AB32" s="404"/>
      <c r="AC32" s="404"/>
      <c r="AD32" s="404"/>
      <c r="AE32" s="404"/>
      <c r="AF32" s="404"/>
      <c r="AG32" s="404"/>
      <c r="AH32" s="404"/>
      <c r="AI32" s="404"/>
      <c r="AJ32" s="404"/>
      <c r="AK32" s="404"/>
      <c r="AM32" s="404" t="s">
        <v>182</v>
      </c>
      <c r="AN32" s="404"/>
      <c r="AO32" s="404"/>
      <c r="AP32" s="404"/>
      <c r="AQ32" s="404"/>
      <c r="AR32" s="404"/>
      <c r="AS32" s="404"/>
      <c r="AT32" s="404"/>
      <c r="AU32" s="404"/>
      <c r="AV32" s="404"/>
      <c r="AW32" s="404"/>
      <c r="AX32" s="404"/>
      <c r="AY32" s="404"/>
      <c r="AZ32" s="404"/>
      <c r="BA32" s="404"/>
      <c r="BB32" s="404"/>
      <c r="BC32" s="404"/>
      <c r="BE32" s="404" t="s">
        <v>183</v>
      </c>
      <c r="BF32" s="404"/>
      <c r="BG32" s="404"/>
      <c r="BH32" s="404"/>
      <c r="BI32" s="404"/>
      <c r="BJ32" s="404"/>
      <c r="BK32" s="404"/>
      <c r="BL32" s="404"/>
      <c r="BM32" s="404"/>
      <c r="BN32" s="404"/>
      <c r="BO32" s="404"/>
      <c r="BP32" s="404"/>
      <c r="BQ32" s="404"/>
      <c r="BR32" s="404"/>
      <c r="BS32" s="404"/>
      <c r="BT32" s="404"/>
      <c r="BU32" s="404"/>
      <c r="BW32" s="404" t="s">
        <v>184</v>
      </c>
      <c r="BX32" s="404"/>
      <c r="BY32" s="404"/>
      <c r="BZ32" s="404"/>
      <c r="CA32" s="404"/>
      <c r="CB32" s="404"/>
      <c r="CC32" s="404"/>
      <c r="CD32" s="404"/>
      <c r="CE32" s="404"/>
      <c r="CF32" s="404"/>
      <c r="CG32" s="404"/>
      <c r="CH32" s="404"/>
      <c r="CI32" s="404"/>
      <c r="CJ32" s="404"/>
      <c r="CK32" s="404"/>
      <c r="CL32" s="404"/>
      <c r="CM32" s="404"/>
      <c r="CO32" s="404" t="s">
        <v>185</v>
      </c>
      <c r="CP32" s="404"/>
      <c r="CQ32" s="404"/>
      <c r="CR32" s="404"/>
      <c r="CS32" s="404"/>
      <c r="CT32" s="404"/>
      <c r="CU32" s="404"/>
      <c r="CV32" s="404"/>
      <c r="CW32" s="404"/>
      <c r="CX32" s="404"/>
      <c r="CY32" s="404"/>
      <c r="CZ32" s="404"/>
      <c r="DA32" s="404"/>
      <c r="DB32" s="404"/>
      <c r="DC32" s="404"/>
      <c r="DD32" s="404"/>
      <c r="DE32" s="404"/>
      <c r="DI32" s="186"/>
    </row>
    <row r="33" spans="1:113" ht="13.5" customHeight="1" x14ac:dyDescent="0.2">
      <c r="A33" s="163"/>
      <c r="B33" s="187"/>
      <c r="C33" s="424" t="s">
        <v>186</v>
      </c>
      <c r="D33" s="424"/>
      <c r="E33" s="389" t="s">
        <v>187</v>
      </c>
      <c r="F33" s="389"/>
      <c r="G33" s="389"/>
      <c r="H33" s="389"/>
      <c r="I33" s="389"/>
      <c r="J33" s="389"/>
      <c r="K33" s="389"/>
      <c r="L33" s="389"/>
      <c r="M33" s="389"/>
      <c r="N33" s="389"/>
      <c r="O33" s="389"/>
      <c r="P33" s="389"/>
      <c r="Q33" s="389"/>
      <c r="R33" s="389"/>
      <c r="S33" s="389"/>
      <c r="T33" s="188"/>
      <c r="U33" s="424" t="s">
        <v>186</v>
      </c>
      <c r="V33" s="424"/>
      <c r="W33" s="389" t="s">
        <v>187</v>
      </c>
      <c r="X33" s="389"/>
      <c r="Y33" s="389"/>
      <c r="Z33" s="389"/>
      <c r="AA33" s="389"/>
      <c r="AB33" s="389"/>
      <c r="AC33" s="389"/>
      <c r="AD33" s="389"/>
      <c r="AE33" s="389"/>
      <c r="AF33" s="389"/>
      <c r="AG33" s="389"/>
      <c r="AH33" s="389"/>
      <c r="AI33" s="389"/>
      <c r="AJ33" s="389"/>
      <c r="AK33" s="389"/>
      <c r="AL33" s="188"/>
      <c r="AM33" s="424" t="s">
        <v>186</v>
      </c>
      <c r="AN33" s="424"/>
      <c r="AO33" s="389" t="s">
        <v>187</v>
      </c>
      <c r="AP33" s="389"/>
      <c r="AQ33" s="389"/>
      <c r="AR33" s="389"/>
      <c r="AS33" s="389"/>
      <c r="AT33" s="389"/>
      <c r="AU33" s="389"/>
      <c r="AV33" s="389"/>
      <c r="AW33" s="389"/>
      <c r="AX33" s="389"/>
      <c r="AY33" s="389"/>
      <c r="AZ33" s="389"/>
      <c r="BA33" s="389"/>
      <c r="BB33" s="389"/>
      <c r="BC33" s="389"/>
      <c r="BD33" s="189"/>
      <c r="BE33" s="389" t="s">
        <v>188</v>
      </c>
      <c r="BF33" s="389"/>
      <c r="BG33" s="389" t="s">
        <v>189</v>
      </c>
      <c r="BH33" s="389"/>
      <c r="BI33" s="389"/>
      <c r="BJ33" s="389"/>
      <c r="BK33" s="389"/>
      <c r="BL33" s="389"/>
      <c r="BM33" s="389"/>
      <c r="BN33" s="389"/>
      <c r="BO33" s="389"/>
      <c r="BP33" s="389"/>
      <c r="BQ33" s="389"/>
      <c r="BR33" s="389"/>
      <c r="BS33" s="389"/>
      <c r="BT33" s="389"/>
      <c r="BU33" s="389"/>
      <c r="BV33" s="189"/>
      <c r="BW33" s="424" t="s">
        <v>188</v>
      </c>
      <c r="BX33" s="424"/>
      <c r="BY33" s="389" t="s">
        <v>190</v>
      </c>
      <c r="BZ33" s="389"/>
      <c r="CA33" s="389"/>
      <c r="CB33" s="389"/>
      <c r="CC33" s="389"/>
      <c r="CD33" s="389"/>
      <c r="CE33" s="389"/>
      <c r="CF33" s="389"/>
      <c r="CG33" s="389"/>
      <c r="CH33" s="389"/>
      <c r="CI33" s="389"/>
      <c r="CJ33" s="389"/>
      <c r="CK33" s="389"/>
      <c r="CL33" s="389"/>
      <c r="CM33" s="389"/>
      <c r="CN33" s="188"/>
      <c r="CO33" s="424" t="s">
        <v>186</v>
      </c>
      <c r="CP33" s="424"/>
      <c r="CQ33" s="389" t="s">
        <v>191</v>
      </c>
      <c r="CR33" s="389"/>
      <c r="CS33" s="389"/>
      <c r="CT33" s="389"/>
      <c r="CU33" s="389"/>
      <c r="CV33" s="389"/>
      <c r="CW33" s="389"/>
      <c r="CX33" s="389"/>
      <c r="CY33" s="389"/>
      <c r="CZ33" s="389"/>
      <c r="DA33" s="389"/>
      <c r="DB33" s="389"/>
      <c r="DC33" s="389"/>
      <c r="DD33" s="389"/>
      <c r="DE33" s="389"/>
      <c r="DF33" s="188"/>
      <c r="DG33" s="589" t="s">
        <v>192</v>
      </c>
      <c r="DH33" s="589"/>
      <c r="DI33" s="190"/>
    </row>
    <row r="34" spans="1:113" ht="32.25" customHeight="1" x14ac:dyDescent="0.2">
      <c r="A34" s="163"/>
      <c r="B34" s="187"/>
      <c r="C34" s="590">
        <f>IF(E34="","",1)</f>
        <v>1</v>
      </c>
      <c r="D34" s="590"/>
      <c r="E34" s="591" t="str">
        <f>IF('各会計、関係団体の財政状況及び健全化判断比率'!B7="","",'各会計、関係団体の財政状況及び健全化判断比率'!B7)</f>
        <v>一般会計</v>
      </c>
      <c r="F34" s="591"/>
      <c r="G34" s="591"/>
      <c r="H34" s="591"/>
      <c r="I34" s="591"/>
      <c r="J34" s="591"/>
      <c r="K34" s="591"/>
      <c r="L34" s="591"/>
      <c r="M34" s="591"/>
      <c r="N34" s="591"/>
      <c r="O34" s="591"/>
      <c r="P34" s="591"/>
      <c r="Q34" s="591"/>
      <c r="R34" s="591"/>
      <c r="S34" s="591"/>
      <c r="T34" s="163"/>
      <c r="U34" s="590">
        <f>IF(W34="","",MAX(C34:D43)+1)</f>
        <v>6</v>
      </c>
      <c r="V34" s="590"/>
      <c r="W34" s="591" t="str">
        <f>IF('各会計、関係団体の財政状況及び健全化判断比率'!B28="","",'各会計、関係団体の財政状況及び健全化判断比率'!B28)</f>
        <v>五木村国民健康保険特別会計</v>
      </c>
      <c r="X34" s="591"/>
      <c r="Y34" s="591"/>
      <c r="Z34" s="591"/>
      <c r="AA34" s="591"/>
      <c r="AB34" s="591"/>
      <c r="AC34" s="591"/>
      <c r="AD34" s="591"/>
      <c r="AE34" s="591"/>
      <c r="AF34" s="591"/>
      <c r="AG34" s="591"/>
      <c r="AH34" s="591"/>
      <c r="AI34" s="591"/>
      <c r="AJ34" s="591"/>
      <c r="AK34" s="591"/>
      <c r="AL34" s="163"/>
      <c r="AM34" s="590">
        <f>IF(AO34="","",MAX(C34:D43,U34:V43)+1)</f>
        <v>9</v>
      </c>
      <c r="AN34" s="590"/>
      <c r="AO34" s="591" t="str">
        <f>IF('各会計、関係団体の財政状況及び健全化判断比率'!B31="","",'各会計、関係団体の財政状況及び健全化判断比率'!B31)</f>
        <v>五木村簡易水道事業特別会計</v>
      </c>
      <c r="AP34" s="591"/>
      <c r="AQ34" s="591"/>
      <c r="AR34" s="591"/>
      <c r="AS34" s="591"/>
      <c r="AT34" s="591"/>
      <c r="AU34" s="591"/>
      <c r="AV34" s="591"/>
      <c r="AW34" s="591"/>
      <c r="AX34" s="591"/>
      <c r="AY34" s="591"/>
      <c r="AZ34" s="591"/>
      <c r="BA34" s="591"/>
      <c r="BB34" s="591"/>
      <c r="BC34" s="591"/>
      <c r="BD34" s="163"/>
      <c r="BE34" s="590" t="str">
        <f>IF(BG34="","",MAX(C34:D43,U34:V43,AM34:AN43)+1)</f>
        <v/>
      </c>
      <c r="BF34" s="590"/>
      <c r="BG34" s="591"/>
      <c r="BH34" s="591"/>
      <c r="BI34" s="591"/>
      <c r="BJ34" s="591"/>
      <c r="BK34" s="591"/>
      <c r="BL34" s="591"/>
      <c r="BM34" s="591"/>
      <c r="BN34" s="591"/>
      <c r="BO34" s="591"/>
      <c r="BP34" s="591"/>
      <c r="BQ34" s="591"/>
      <c r="BR34" s="591"/>
      <c r="BS34" s="591"/>
      <c r="BT34" s="591"/>
      <c r="BU34" s="591"/>
      <c r="BV34" s="163"/>
      <c r="BW34" s="590">
        <f>IF(BY34="","",MAX(C34:D43,U34:V43,AM34:AN43,BE34:BF43)+1)</f>
        <v>11</v>
      </c>
      <c r="BX34" s="590"/>
      <c r="BY34" s="591" t="str">
        <f>IF('各会計、関係団体の財政状況及び健全化判断比率'!B68="","",'各会計、関係団体の財政状況及び健全化判断比率'!B68)</f>
        <v>熊本県市町村総合事務組合</v>
      </c>
      <c r="BZ34" s="591"/>
      <c r="CA34" s="591"/>
      <c r="CB34" s="591"/>
      <c r="CC34" s="591"/>
      <c r="CD34" s="591"/>
      <c r="CE34" s="591"/>
      <c r="CF34" s="591"/>
      <c r="CG34" s="591"/>
      <c r="CH34" s="591"/>
      <c r="CI34" s="591"/>
      <c r="CJ34" s="591"/>
      <c r="CK34" s="591"/>
      <c r="CL34" s="591"/>
      <c r="CM34" s="591"/>
      <c r="CN34" s="163"/>
      <c r="CO34" s="590">
        <f>IF(CQ34="","",MAX(C34:D43,U34:V43,AM34:AN43,BE34:BF43,BW34:BX43)+1)</f>
        <v>16</v>
      </c>
      <c r="CP34" s="590"/>
      <c r="CQ34" s="591" t="str">
        <f>IF('各会計、関係団体の財政状況及び健全化判断比率'!BS7="","",'各会計、関係団体の財政状況及び健全化判断比率'!BS7)</f>
        <v>（一財）五木村振興公社</v>
      </c>
      <c r="CR34" s="591"/>
      <c r="CS34" s="591"/>
      <c r="CT34" s="591"/>
      <c r="CU34" s="591"/>
      <c r="CV34" s="591"/>
      <c r="CW34" s="591"/>
      <c r="CX34" s="591"/>
      <c r="CY34" s="591"/>
      <c r="CZ34" s="591"/>
      <c r="DA34" s="591"/>
      <c r="DB34" s="591"/>
      <c r="DC34" s="591"/>
      <c r="DD34" s="591"/>
      <c r="DE34" s="591"/>
      <c r="DG34" s="592" t="str">
        <f>IF('各会計、関係団体の財政状況及び健全化判断比率'!BR7="","",'各会計、関係団体の財政状況及び健全化判断比率'!BR7)</f>
        <v/>
      </c>
      <c r="DH34" s="592"/>
      <c r="DI34" s="190"/>
    </row>
    <row r="35" spans="1:113" ht="32.25" customHeight="1" x14ac:dyDescent="0.2">
      <c r="A35" s="163"/>
      <c r="B35" s="187"/>
      <c r="C35" s="590">
        <f>IF(E35="","",C34+1)</f>
        <v>2</v>
      </c>
      <c r="D35" s="590"/>
      <c r="E35" s="591" t="str">
        <f>IF('各会計、関係団体の財政状況及び健全化判断比率'!B8="","",'各会計、関係団体の財政状況及び健全化判断比率'!B8)</f>
        <v>五木村ダム対策事業特別会計</v>
      </c>
      <c r="F35" s="591"/>
      <c r="G35" s="591"/>
      <c r="H35" s="591"/>
      <c r="I35" s="591"/>
      <c r="J35" s="591"/>
      <c r="K35" s="591"/>
      <c r="L35" s="591"/>
      <c r="M35" s="591"/>
      <c r="N35" s="591"/>
      <c r="O35" s="591"/>
      <c r="P35" s="591"/>
      <c r="Q35" s="591"/>
      <c r="R35" s="591"/>
      <c r="S35" s="591"/>
      <c r="T35" s="163"/>
      <c r="U35" s="590">
        <f>IF(W35="","",U34+1)</f>
        <v>7</v>
      </c>
      <c r="V35" s="590"/>
      <c r="W35" s="591" t="str">
        <f>IF('各会計、関係団体の財政状況及び健全化判断比率'!B29="","",'各会計、関係団体の財政状況及び健全化判断比率'!B29)</f>
        <v>五木村介護保険特別会計</v>
      </c>
      <c r="X35" s="591"/>
      <c r="Y35" s="591"/>
      <c r="Z35" s="591"/>
      <c r="AA35" s="591"/>
      <c r="AB35" s="591"/>
      <c r="AC35" s="591"/>
      <c r="AD35" s="591"/>
      <c r="AE35" s="591"/>
      <c r="AF35" s="591"/>
      <c r="AG35" s="591"/>
      <c r="AH35" s="591"/>
      <c r="AI35" s="591"/>
      <c r="AJ35" s="591"/>
      <c r="AK35" s="591"/>
      <c r="AL35" s="163"/>
      <c r="AM35" s="590">
        <f t="shared" ref="AM35:AM43" si="0">IF(AO35="","",AM34+1)</f>
        <v>10</v>
      </c>
      <c r="AN35" s="590"/>
      <c r="AO35" s="591" t="str">
        <f>IF('各会計、関係団体の財政状況及び健全化判断比率'!B32="","",'各会計、関係団体の財政状況及び健全化判断比率'!B32)</f>
        <v>五木村農業集落排水事業特別会計</v>
      </c>
      <c r="AP35" s="591"/>
      <c r="AQ35" s="591"/>
      <c r="AR35" s="591"/>
      <c r="AS35" s="591"/>
      <c r="AT35" s="591"/>
      <c r="AU35" s="591"/>
      <c r="AV35" s="591"/>
      <c r="AW35" s="591"/>
      <c r="AX35" s="591"/>
      <c r="AY35" s="591"/>
      <c r="AZ35" s="591"/>
      <c r="BA35" s="591"/>
      <c r="BB35" s="591"/>
      <c r="BC35" s="591"/>
      <c r="BD35" s="163"/>
      <c r="BE35" s="590" t="str">
        <f t="shared" ref="BE35:BE43" si="1">IF(BG35="","",BE34+1)</f>
        <v/>
      </c>
      <c r="BF35" s="590"/>
      <c r="BG35" s="591"/>
      <c r="BH35" s="591"/>
      <c r="BI35" s="591"/>
      <c r="BJ35" s="591"/>
      <c r="BK35" s="591"/>
      <c r="BL35" s="591"/>
      <c r="BM35" s="591"/>
      <c r="BN35" s="591"/>
      <c r="BO35" s="591"/>
      <c r="BP35" s="591"/>
      <c r="BQ35" s="591"/>
      <c r="BR35" s="591"/>
      <c r="BS35" s="591"/>
      <c r="BT35" s="591"/>
      <c r="BU35" s="591"/>
      <c r="BV35" s="163"/>
      <c r="BW35" s="590">
        <f t="shared" ref="BW35:BW43" si="2">IF(BY35="","",BW34+1)</f>
        <v>12</v>
      </c>
      <c r="BX35" s="590"/>
      <c r="BY35" s="591" t="str">
        <f>IF('各会計、関係団体の財政状況及び健全化判断比率'!B69="","",'各会計、関係団体の財政状況及び健全化判断比率'!B69)</f>
        <v>人吉下球磨消防組合</v>
      </c>
      <c r="BZ35" s="591"/>
      <c r="CA35" s="591"/>
      <c r="CB35" s="591"/>
      <c r="CC35" s="591"/>
      <c r="CD35" s="591"/>
      <c r="CE35" s="591"/>
      <c r="CF35" s="591"/>
      <c r="CG35" s="591"/>
      <c r="CH35" s="591"/>
      <c r="CI35" s="591"/>
      <c r="CJ35" s="591"/>
      <c r="CK35" s="591"/>
      <c r="CL35" s="591"/>
      <c r="CM35" s="591"/>
      <c r="CN35" s="163"/>
      <c r="CO35" s="590">
        <f t="shared" ref="CO35:CO43" si="3">IF(CQ35="","",CO34+1)</f>
        <v>17</v>
      </c>
      <c r="CP35" s="590"/>
      <c r="CQ35" s="591" t="str">
        <f>IF('各会計、関係団体の財政状況及び健全化判断比率'!BS8="","",'各会計、関係団体の財政状況及び健全化判断比率'!BS8)</f>
        <v>（株）子守唄の里五木</v>
      </c>
      <c r="CR35" s="591"/>
      <c r="CS35" s="591"/>
      <c r="CT35" s="591"/>
      <c r="CU35" s="591"/>
      <c r="CV35" s="591"/>
      <c r="CW35" s="591"/>
      <c r="CX35" s="591"/>
      <c r="CY35" s="591"/>
      <c r="CZ35" s="591"/>
      <c r="DA35" s="591"/>
      <c r="DB35" s="591"/>
      <c r="DC35" s="591"/>
      <c r="DD35" s="591"/>
      <c r="DE35" s="591"/>
      <c r="DG35" s="592" t="str">
        <f>IF('各会計、関係団体の財政状況及び健全化判断比率'!BR8="","",'各会計、関係団体の財政状況及び健全化判断比率'!BR8)</f>
        <v/>
      </c>
      <c r="DH35" s="592"/>
      <c r="DI35" s="190"/>
    </row>
    <row r="36" spans="1:113" ht="32.25" customHeight="1" x14ac:dyDescent="0.2">
      <c r="A36" s="163"/>
      <c r="B36" s="187"/>
      <c r="C36" s="590">
        <f>IF(E36="","",C35+1)</f>
        <v>3</v>
      </c>
      <c r="D36" s="590"/>
      <c r="E36" s="591" t="str">
        <f>IF('各会計、関係団体の財政状況及び健全化判断比率'!B9="","",'各会計、関係団体の財政状況及び健全化判断比率'!B9)</f>
        <v>五木村代替地上下水道事業特別会計</v>
      </c>
      <c r="F36" s="591"/>
      <c r="G36" s="591"/>
      <c r="H36" s="591"/>
      <c r="I36" s="591"/>
      <c r="J36" s="591"/>
      <c r="K36" s="591"/>
      <c r="L36" s="591"/>
      <c r="M36" s="591"/>
      <c r="N36" s="591"/>
      <c r="O36" s="591"/>
      <c r="P36" s="591"/>
      <c r="Q36" s="591"/>
      <c r="R36" s="591"/>
      <c r="S36" s="591"/>
      <c r="T36" s="163"/>
      <c r="U36" s="590">
        <f t="shared" ref="U36:U43" si="4">IF(W36="","",U35+1)</f>
        <v>8</v>
      </c>
      <c r="V36" s="590"/>
      <c r="W36" s="591" t="str">
        <f>IF('各会計、関係団体の財政状況及び健全化判断比率'!B30="","",'各会計、関係団体の財政状況及び健全化判断比率'!B30)</f>
        <v>五木村後期高齢者医療特別会計</v>
      </c>
      <c r="X36" s="591"/>
      <c r="Y36" s="591"/>
      <c r="Z36" s="591"/>
      <c r="AA36" s="591"/>
      <c r="AB36" s="591"/>
      <c r="AC36" s="591"/>
      <c r="AD36" s="591"/>
      <c r="AE36" s="591"/>
      <c r="AF36" s="591"/>
      <c r="AG36" s="591"/>
      <c r="AH36" s="591"/>
      <c r="AI36" s="591"/>
      <c r="AJ36" s="591"/>
      <c r="AK36" s="591"/>
      <c r="AL36" s="163"/>
      <c r="AM36" s="590" t="str">
        <f t="shared" si="0"/>
        <v/>
      </c>
      <c r="AN36" s="590"/>
      <c r="AO36" s="591"/>
      <c r="AP36" s="591"/>
      <c r="AQ36" s="591"/>
      <c r="AR36" s="591"/>
      <c r="AS36" s="591"/>
      <c r="AT36" s="591"/>
      <c r="AU36" s="591"/>
      <c r="AV36" s="591"/>
      <c r="AW36" s="591"/>
      <c r="AX36" s="591"/>
      <c r="AY36" s="591"/>
      <c r="AZ36" s="591"/>
      <c r="BA36" s="591"/>
      <c r="BB36" s="591"/>
      <c r="BC36" s="591"/>
      <c r="BD36" s="163"/>
      <c r="BE36" s="590" t="str">
        <f t="shared" si="1"/>
        <v/>
      </c>
      <c r="BF36" s="590"/>
      <c r="BG36" s="591"/>
      <c r="BH36" s="591"/>
      <c r="BI36" s="591"/>
      <c r="BJ36" s="591"/>
      <c r="BK36" s="591"/>
      <c r="BL36" s="591"/>
      <c r="BM36" s="591"/>
      <c r="BN36" s="591"/>
      <c r="BO36" s="591"/>
      <c r="BP36" s="591"/>
      <c r="BQ36" s="591"/>
      <c r="BR36" s="591"/>
      <c r="BS36" s="591"/>
      <c r="BT36" s="591"/>
      <c r="BU36" s="591"/>
      <c r="BV36" s="163"/>
      <c r="BW36" s="590">
        <f t="shared" si="2"/>
        <v>13</v>
      </c>
      <c r="BX36" s="590"/>
      <c r="BY36" s="591" t="str">
        <f>IF('各会計、関係団体の財政状況及び健全化判断比率'!B70="","",'各会計、関係団体の財政状況及び健全化判断比率'!B70)</f>
        <v>人吉球磨広域行政組合（一般会計）</v>
      </c>
      <c r="BZ36" s="591"/>
      <c r="CA36" s="591"/>
      <c r="CB36" s="591"/>
      <c r="CC36" s="591"/>
      <c r="CD36" s="591"/>
      <c r="CE36" s="591"/>
      <c r="CF36" s="591"/>
      <c r="CG36" s="591"/>
      <c r="CH36" s="591"/>
      <c r="CI36" s="591"/>
      <c r="CJ36" s="591"/>
      <c r="CK36" s="591"/>
      <c r="CL36" s="591"/>
      <c r="CM36" s="591"/>
      <c r="CN36" s="163"/>
      <c r="CO36" s="590" t="str">
        <f t="shared" si="3"/>
        <v/>
      </c>
      <c r="CP36" s="590"/>
      <c r="CQ36" s="591" t="str">
        <f>IF('各会計、関係団体の財政状況及び健全化判断比率'!BS9="","",'各会計、関係団体の財政状況及び健全化判断比率'!BS9)</f>
        <v/>
      </c>
      <c r="CR36" s="591"/>
      <c r="CS36" s="591"/>
      <c r="CT36" s="591"/>
      <c r="CU36" s="591"/>
      <c r="CV36" s="591"/>
      <c r="CW36" s="591"/>
      <c r="CX36" s="591"/>
      <c r="CY36" s="591"/>
      <c r="CZ36" s="591"/>
      <c r="DA36" s="591"/>
      <c r="DB36" s="591"/>
      <c r="DC36" s="591"/>
      <c r="DD36" s="591"/>
      <c r="DE36" s="591"/>
      <c r="DG36" s="592" t="str">
        <f>IF('各会計、関係団体の財政状況及び健全化判断比率'!BR9="","",'各会計、関係団体の財政状況及び健全化判断比率'!BR9)</f>
        <v/>
      </c>
      <c r="DH36" s="592"/>
      <c r="DI36" s="190"/>
    </row>
    <row r="37" spans="1:113" ht="32.25" customHeight="1" x14ac:dyDescent="0.2">
      <c r="A37" s="163"/>
      <c r="B37" s="187"/>
      <c r="C37" s="590">
        <f>IF(E37="","",C36+1)</f>
        <v>4</v>
      </c>
      <c r="D37" s="590"/>
      <c r="E37" s="591" t="str">
        <f>IF('各会計、関係団体の財政状況及び健全化判断比率'!B10="","",'各会計、関係団体の財政状況及び健全化判断比率'!B10)</f>
        <v>五木村墓地公園特別会計</v>
      </c>
      <c r="F37" s="591"/>
      <c r="G37" s="591"/>
      <c r="H37" s="591"/>
      <c r="I37" s="591"/>
      <c r="J37" s="591"/>
      <c r="K37" s="591"/>
      <c r="L37" s="591"/>
      <c r="M37" s="591"/>
      <c r="N37" s="591"/>
      <c r="O37" s="591"/>
      <c r="P37" s="591"/>
      <c r="Q37" s="591"/>
      <c r="R37" s="591"/>
      <c r="S37" s="591"/>
      <c r="T37" s="163"/>
      <c r="U37" s="590" t="str">
        <f t="shared" si="4"/>
        <v/>
      </c>
      <c r="V37" s="590"/>
      <c r="W37" s="591"/>
      <c r="X37" s="591"/>
      <c r="Y37" s="591"/>
      <c r="Z37" s="591"/>
      <c r="AA37" s="591"/>
      <c r="AB37" s="591"/>
      <c r="AC37" s="591"/>
      <c r="AD37" s="591"/>
      <c r="AE37" s="591"/>
      <c r="AF37" s="591"/>
      <c r="AG37" s="591"/>
      <c r="AH37" s="591"/>
      <c r="AI37" s="591"/>
      <c r="AJ37" s="591"/>
      <c r="AK37" s="591"/>
      <c r="AL37" s="163"/>
      <c r="AM37" s="590" t="str">
        <f t="shared" si="0"/>
        <v/>
      </c>
      <c r="AN37" s="590"/>
      <c r="AO37" s="591"/>
      <c r="AP37" s="591"/>
      <c r="AQ37" s="591"/>
      <c r="AR37" s="591"/>
      <c r="AS37" s="591"/>
      <c r="AT37" s="591"/>
      <c r="AU37" s="591"/>
      <c r="AV37" s="591"/>
      <c r="AW37" s="591"/>
      <c r="AX37" s="591"/>
      <c r="AY37" s="591"/>
      <c r="AZ37" s="591"/>
      <c r="BA37" s="591"/>
      <c r="BB37" s="591"/>
      <c r="BC37" s="591"/>
      <c r="BD37" s="163"/>
      <c r="BE37" s="590" t="str">
        <f t="shared" si="1"/>
        <v/>
      </c>
      <c r="BF37" s="590"/>
      <c r="BG37" s="591"/>
      <c r="BH37" s="591"/>
      <c r="BI37" s="591"/>
      <c r="BJ37" s="591"/>
      <c r="BK37" s="591"/>
      <c r="BL37" s="591"/>
      <c r="BM37" s="591"/>
      <c r="BN37" s="591"/>
      <c r="BO37" s="591"/>
      <c r="BP37" s="591"/>
      <c r="BQ37" s="591"/>
      <c r="BR37" s="591"/>
      <c r="BS37" s="591"/>
      <c r="BT37" s="591"/>
      <c r="BU37" s="591"/>
      <c r="BV37" s="163"/>
      <c r="BW37" s="590">
        <f t="shared" si="2"/>
        <v>14</v>
      </c>
      <c r="BX37" s="590"/>
      <c r="BY37" s="591" t="str">
        <f>IF('各会計、関係団体の財政状況及び健全化判断比率'!B71="","",'各会計、関係団体の財政状況及び健全化判断比率'!B71)</f>
        <v>熊本県後期高齢者医療広域連合（一般会計）</v>
      </c>
      <c r="BZ37" s="591"/>
      <c r="CA37" s="591"/>
      <c r="CB37" s="591"/>
      <c r="CC37" s="591"/>
      <c r="CD37" s="591"/>
      <c r="CE37" s="591"/>
      <c r="CF37" s="591"/>
      <c r="CG37" s="591"/>
      <c r="CH37" s="591"/>
      <c r="CI37" s="591"/>
      <c r="CJ37" s="591"/>
      <c r="CK37" s="591"/>
      <c r="CL37" s="591"/>
      <c r="CM37" s="591"/>
      <c r="CN37" s="163"/>
      <c r="CO37" s="590" t="str">
        <f t="shared" si="3"/>
        <v/>
      </c>
      <c r="CP37" s="590"/>
      <c r="CQ37" s="591" t="str">
        <f>IF('各会計、関係団体の財政状況及び健全化判断比率'!BS10="","",'各会計、関係団体の財政状況及び健全化判断比率'!BS10)</f>
        <v/>
      </c>
      <c r="CR37" s="591"/>
      <c r="CS37" s="591"/>
      <c r="CT37" s="591"/>
      <c r="CU37" s="591"/>
      <c r="CV37" s="591"/>
      <c r="CW37" s="591"/>
      <c r="CX37" s="591"/>
      <c r="CY37" s="591"/>
      <c r="CZ37" s="591"/>
      <c r="DA37" s="591"/>
      <c r="DB37" s="591"/>
      <c r="DC37" s="591"/>
      <c r="DD37" s="591"/>
      <c r="DE37" s="591"/>
      <c r="DG37" s="592" t="str">
        <f>IF('各会計、関係団体の財政状況及び健全化判断比率'!BR10="","",'各会計、関係団体の財政状況及び健全化判断比率'!BR10)</f>
        <v/>
      </c>
      <c r="DH37" s="592"/>
      <c r="DI37" s="190"/>
    </row>
    <row r="38" spans="1:113" ht="32.25" customHeight="1" x14ac:dyDescent="0.2">
      <c r="A38" s="163"/>
      <c r="B38" s="187"/>
      <c r="C38" s="590">
        <f t="shared" ref="C38:C43" si="5">IF(E38="","",C37+1)</f>
        <v>5</v>
      </c>
      <c r="D38" s="590"/>
      <c r="E38" s="591" t="str">
        <f>IF('各会計、関係団体の財政状況及び健全化判断比率'!B11="","",'各会計、関係団体の財政状況及び健全化判断比率'!B11)</f>
        <v>五木村情報通信事業特別会計</v>
      </c>
      <c r="F38" s="591"/>
      <c r="G38" s="591"/>
      <c r="H38" s="591"/>
      <c r="I38" s="591"/>
      <c r="J38" s="591"/>
      <c r="K38" s="591"/>
      <c r="L38" s="591"/>
      <c r="M38" s="591"/>
      <c r="N38" s="591"/>
      <c r="O38" s="591"/>
      <c r="P38" s="591"/>
      <c r="Q38" s="591"/>
      <c r="R38" s="591"/>
      <c r="S38" s="591"/>
      <c r="T38" s="163"/>
      <c r="U38" s="590" t="str">
        <f t="shared" si="4"/>
        <v/>
      </c>
      <c r="V38" s="590"/>
      <c r="W38" s="591"/>
      <c r="X38" s="591"/>
      <c r="Y38" s="591"/>
      <c r="Z38" s="591"/>
      <c r="AA38" s="591"/>
      <c r="AB38" s="591"/>
      <c r="AC38" s="591"/>
      <c r="AD38" s="591"/>
      <c r="AE38" s="591"/>
      <c r="AF38" s="591"/>
      <c r="AG38" s="591"/>
      <c r="AH38" s="591"/>
      <c r="AI38" s="591"/>
      <c r="AJ38" s="591"/>
      <c r="AK38" s="591"/>
      <c r="AL38" s="163"/>
      <c r="AM38" s="590" t="str">
        <f t="shared" si="0"/>
        <v/>
      </c>
      <c r="AN38" s="590"/>
      <c r="AO38" s="591"/>
      <c r="AP38" s="591"/>
      <c r="AQ38" s="591"/>
      <c r="AR38" s="591"/>
      <c r="AS38" s="591"/>
      <c r="AT38" s="591"/>
      <c r="AU38" s="591"/>
      <c r="AV38" s="591"/>
      <c r="AW38" s="591"/>
      <c r="AX38" s="591"/>
      <c r="AY38" s="591"/>
      <c r="AZ38" s="591"/>
      <c r="BA38" s="591"/>
      <c r="BB38" s="591"/>
      <c r="BC38" s="591"/>
      <c r="BD38" s="163"/>
      <c r="BE38" s="590" t="str">
        <f t="shared" si="1"/>
        <v/>
      </c>
      <c r="BF38" s="590"/>
      <c r="BG38" s="591"/>
      <c r="BH38" s="591"/>
      <c r="BI38" s="591"/>
      <c r="BJ38" s="591"/>
      <c r="BK38" s="591"/>
      <c r="BL38" s="591"/>
      <c r="BM38" s="591"/>
      <c r="BN38" s="591"/>
      <c r="BO38" s="591"/>
      <c r="BP38" s="591"/>
      <c r="BQ38" s="591"/>
      <c r="BR38" s="591"/>
      <c r="BS38" s="591"/>
      <c r="BT38" s="591"/>
      <c r="BU38" s="591"/>
      <c r="BV38" s="163"/>
      <c r="BW38" s="590">
        <f t="shared" si="2"/>
        <v>15</v>
      </c>
      <c r="BX38" s="590"/>
      <c r="BY38" s="591" t="str">
        <f>IF('各会計、関係団体の財政状況及び健全化判断比率'!B72="","",'各会計、関係団体の財政状況及び健全化判断比率'!B72)</f>
        <v>熊本県後期高齢者医療広域連合（後期高齢者医療特別会計）</v>
      </c>
      <c r="BZ38" s="591"/>
      <c r="CA38" s="591"/>
      <c r="CB38" s="591"/>
      <c r="CC38" s="591"/>
      <c r="CD38" s="591"/>
      <c r="CE38" s="591"/>
      <c r="CF38" s="591"/>
      <c r="CG38" s="591"/>
      <c r="CH38" s="591"/>
      <c r="CI38" s="591"/>
      <c r="CJ38" s="591"/>
      <c r="CK38" s="591"/>
      <c r="CL38" s="591"/>
      <c r="CM38" s="591"/>
      <c r="CN38" s="163"/>
      <c r="CO38" s="590" t="str">
        <f t="shared" si="3"/>
        <v/>
      </c>
      <c r="CP38" s="590"/>
      <c r="CQ38" s="591" t="str">
        <f>IF('各会計、関係団体の財政状況及び健全化判断比率'!BS11="","",'各会計、関係団体の財政状況及び健全化判断比率'!BS11)</f>
        <v/>
      </c>
      <c r="CR38" s="591"/>
      <c r="CS38" s="591"/>
      <c r="CT38" s="591"/>
      <c r="CU38" s="591"/>
      <c r="CV38" s="591"/>
      <c r="CW38" s="591"/>
      <c r="CX38" s="591"/>
      <c r="CY38" s="591"/>
      <c r="CZ38" s="591"/>
      <c r="DA38" s="591"/>
      <c r="DB38" s="591"/>
      <c r="DC38" s="591"/>
      <c r="DD38" s="591"/>
      <c r="DE38" s="591"/>
      <c r="DG38" s="592" t="str">
        <f>IF('各会計、関係団体の財政状況及び健全化判断比率'!BR11="","",'各会計、関係団体の財政状況及び健全化判断比率'!BR11)</f>
        <v/>
      </c>
      <c r="DH38" s="592"/>
      <c r="DI38" s="190"/>
    </row>
    <row r="39" spans="1:113" ht="32.25" customHeight="1" x14ac:dyDescent="0.2">
      <c r="A39" s="163"/>
      <c r="B39" s="187"/>
      <c r="C39" s="590" t="str">
        <f t="shared" si="5"/>
        <v/>
      </c>
      <c r="D39" s="590"/>
      <c r="E39" s="591" t="str">
        <f>IF('各会計、関係団体の財政状況及び健全化判断比率'!B12="","",'各会計、関係団体の財政状況及び健全化判断比率'!B12)</f>
        <v/>
      </c>
      <c r="F39" s="591"/>
      <c r="G39" s="591"/>
      <c r="H39" s="591"/>
      <c r="I39" s="591"/>
      <c r="J39" s="591"/>
      <c r="K39" s="591"/>
      <c r="L39" s="591"/>
      <c r="M39" s="591"/>
      <c r="N39" s="591"/>
      <c r="O39" s="591"/>
      <c r="P39" s="591"/>
      <c r="Q39" s="591"/>
      <c r="R39" s="591"/>
      <c r="S39" s="591"/>
      <c r="T39" s="163"/>
      <c r="U39" s="590" t="str">
        <f t="shared" si="4"/>
        <v/>
      </c>
      <c r="V39" s="590"/>
      <c r="W39" s="591"/>
      <c r="X39" s="591"/>
      <c r="Y39" s="591"/>
      <c r="Z39" s="591"/>
      <c r="AA39" s="591"/>
      <c r="AB39" s="591"/>
      <c r="AC39" s="591"/>
      <c r="AD39" s="591"/>
      <c r="AE39" s="591"/>
      <c r="AF39" s="591"/>
      <c r="AG39" s="591"/>
      <c r="AH39" s="591"/>
      <c r="AI39" s="591"/>
      <c r="AJ39" s="591"/>
      <c r="AK39" s="591"/>
      <c r="AL39" s="163"/>
      <c r="AM39" s="590" t="str">
        <f t="shared" si="0"/>
        <v/>
      </c>
      <c r="AN39" s="590"/>
      <c r="AO39" s="591"/>
      <c r="AP39" s="591"/>
      <c r="AQ39" s="591"/>
      <c r="AR39" s="591"/>
      <c r="AS39" s="591"/>
      <c r="AT39" s="591"/>
      <c r="AU39" s="591"/>
      <c r="AV39" s="591"/>
      <c r="AW39" s="591"/>
      <c r="AX39" s="591"/>
      <c r="AY39" s="591"/>
      <c r="AZ39" s="591"/>
      <c r="BA39" s="591"/>
      <c r="BB39" s="591"/>
      <c r="BC39" s="591"/>
      <c r="BD39" s="163"/>
      <c r="BE39" s="590" t="str">
        <f t="shared" si="1"/>
        <v/>
      </c>
      <c r="BF39" s="590"/>
      <c r="BG39" s="591"/>
      <c r="BH39" s="591"/>
      <c r="BI39" s="591"/>
      <c r="BJ39" s="591"/>
      <c r="BK39" s="591"/>
      <c r="BL39" s="591"/>
      <c r="BM39" s="591"/>
      <c r="BN39" s="591"/>
      <c r="BO39" s="591"/>
      <c r="BP39" s="591"/>
      <c r="BQ39" s="591"/>
      <c r="BR39" s="591"/>
      <c r="BS39" s="591"/>
      <c r="BT39" s="591"/>
      <c r="BU39" s="591"/>
      <c r="BV39" s="163"/>
      <c r="BW39" s="590" t="str">
        <f t="shared" si="2"/>
        <v/>
      </c>
      <c r="BX39" s="590"/>
      <c r="BY39" s="591" t="str">
        <f>IF('各会計、関係団体の財政状況及び健全化判断比率'!B73="","",'各会計、関係団体の財政状況及び健全化判断比率'!B73)</f>
        <v/>
      </c>
      <c r="BZ39" s="591"/>
      <c r="CA39" s="591"/>
      <c r="CB39" s="591"/>
      <c r="CC39" s="591"/>
      <c r="CD39" s="591"/>
      <c r="CE39" s="591"/>
      <c r="CF39" s="591"/>
      <c r="CG39" s="591"/>
      <c r="CH39" s="591"/>
      <c r="CI39" s="591"/>
      <c r="CJ39" s="591"/>
      <c r="CK39" s="591"/>
      <c r="CL39" s="591"/>
      <c r="CM39" s="591"/>
      <c r="CN39" s="163"/>
      <c r="CO39" s="590" t="str">
        <f t="shared" si="3"/>
        <v/>
      </c>
      <c r="CP39" s="590"/>
      <c r="CQ39" s="591" t="str">
        <f>IF('各会計、関係団体の財政状況及び健全化判断比率'!BS12="","",'各会計、関係団体の財政状況及び健全化判断比率'!BS12)</f>
        <v/>
      </c>
      <c r="CR39" s="591"/>
      <c r="CS39" s="591"/>
      <c r="CT39" s="591"/>
      <c r="CU39" s="591"/>
      <c r="CV39" s="591"/>
      <c r="CW39" s="591"/>
      <c r="CX39" s="591"/>
      <c r="CY39" s="591"/>
      <c r="CZ39" s="591"/>
      <c r="DA39" s="591"/>
      <c r="DB39" s="591"/>
      <c r="DC39" s="591"/>
      <c r="DD39" s="591"/>
      <c r="DE39" s="591"/>
      <c r="DG39" s="592" t="str">
        <f>IF('各会計、関係団体の財政状況及び健全化判断比率'!BR12="","",'各会計、関係団体の財政状況及び健全化判断比率'!BR12)</f>
        <v/>
      </c>
      <c r="DH39" s="592"/>
      <c r="DI39" s="190"/>
    </row>
    <row r="40" spans="1:113" ht="32.25" customHeight="1" x14ac:dyDescent="0.2">
      <c r="A40" s="163"/>
      <c r="B40" s="187"/>
      <c r="C40" s="590" t="str">
        <f t="shared" si="5"/>
        <v/>
      </c>
      <c r="D40" s="590"/>
      <c r="E40" s="591" t="str">
        <f>IF('各会計、関係団体の財政状況及び健全化判断比率'!B13="","",'各会計、関係団体の財政状況及び健全化判断比率'!B13)</f>
        <v/>
      </c>
      <c r="F40" s="591"/>
      <c r="G40" s="591"/>
      <c r="H40" s="591"/>
      <c r="I40" s="591"/>
      <c r="J40" s="591"/>
      <c r="K40" s="591"/>
      <c r="L40" s="591"/>
      <c r="M40" s="591"/>
      <c r="N40" s="591"/>
      <c r="O40" s="591"/>
      <c r="P40" s="591"/>
      <c r="Q40" s="591"/>
      <c r="R40" s="591"/>
      <c r="S40" s="591"/>
      <c r="T40" s="163"/>
      <c r="U40" s="590" t="str">
        <f t="shared" si="4"/>
        <v/>
      </c>
      <c r="V40" s="590"/>
      <c r="W40" s="591"/>
      <c r="X40" s="591"/>
      <c r="Y40" s="591"/>
      <c r="Z40" s="591"/>
      <c r="AA40" s="591"/>
      <c r="AB40" s="591"/>
      <c r="AC40" s="591"/>
      <c r="AD40" s="591"/>
      <c r="AE40" s="591"/>
      <c r="AF40" s="591"/>
      <c r="AG40" s="591"/>
      <c r="AH40" s="591"/>
      <c r="AI40" s="591"/>
      <c r="AJ40" s="591"/>
      <c r="AK40" s="591"/>
      <c r="AL40" s="163"/>
      <c r="AM40" s="590" t="str">
        <f t="shared" si="0"/>
        <v/>
      </c>
      <c r="AN40" s="590"/>
      <c r="AO40" s="591"/>
      <c r="AP40" s="591"/>
      <c r="AQ40" s="591"/>
      <c r="AR40" s="591"/>
      <c r="AS40" s="591"/>
      <c r="AT40" s="591"/>
      <c r="AU40" s="591"/>
      <c r="AV40" s="591"/>
      <c r="AW40" s="591"/>
      <c r="AX40" s="591"/>
      <c r="AY40" s="591"/>
      <c r="AZ40" s="591"/>
      <c r="BA40" s="591"/>
      <c r="BB40" s="591"/>
      <c r="BC40" s="591"/>
      <c r="BD40" s="163"/>
      <c r="BE40" s="590" t="str">
        <f t="shared" si="1"/>
        <v/>
      </c>
      <c r="BF40" s="590"/>
      <c r="BG40" s="591"/>
      <c r="BH40" s="591"/>
      <c r="BI40" s="591"/>
      <c r="BJ40" s="591"/>
      <c r="BK40" s="591"/>
      <c r="BL40" s="591"/>
      <c r="BM40" s="591"/>
      <c r="BN40" s="591"/>
      <c r="BO40" s="591"/>
      <c r="BP40" s="591"/>
      <c r="BQ40" s="591"/>
      <c r="BR40" s="591"/>
      <c r="BS40" s="591"/>
      <c r="BT40" s="591"/>
      <c r="BU40" s="591"/>
      <c r="BV40" s="163"/>
      <c r="BW40" s="590" t="str">
        <f t="shared" si="2"/>
        <v/>
      </c>
      <c r="BX40" s="590"/>
      <c r="BY40" s="591" t="str">
        <f>IF('各会計、関係団体の財政状況及び健全化判断比率'!B74="","",'各会計、関係団体の財政状況及び健全化判断比率'!B74)</f>
        <v/>
      </c>
      <c r="BZ40" s="591"/>
      <c r="CA40" s="591"/>
      <c r="CB40" s="591"/>
      <c r="CC40" s="591"/>
      <c r="CD40" s="591"/>
      <c r="CE40" s="591"/>
      <c r="CF40" s="591"/>
      <c r="CG40" s="591"/>
      <c r="CH40" s="591"/>
      <c r="CI40" s="591"/>
      <c r="CJ40" s="591"/>
      <c r="CK40" s="591"/>
      <c r="CL40" s="591"/>
      <c r="CM40" s="591"/>
      <c r="CN40" s="163"/>
      <c r="CO40" s="590" t="str">
        <f t="shared" si="3"/>
        <v/>
      </c>
      <c r="CP40" s="590"/>
      <c r="CQ40" s="591" t="str">
        <f>IF('各会計、関係団体の財政状況及び健全化判断比率'!BS13="","",'各会計、関係団体の財政状況及び健全化判断比率'!BS13)</f>
        <v/>
      </c>
      <c r="CR40" s="591"/>
      <c r="CS40" s="591"/>
      <c r="CT40" s="591"/>
      <c r="CU40" s="591"/>
      <c r="CV40" s="591"/>
      <c r="CW40" s="591"/>
      <c r="CX40" s="591"/>
      <c r="CY40" s="591"/>
      <c r="CZ40" s="591"/>
      <c r="DA40" s="591"/>
      <c r="DB40" s="591"/>
      <c r="DC40" s="591"/>
      <c r="DD40" s="591"/>
      <c r="DE40" s="591"/>
      <c r="DG40" s="592" t="str">
        <f>IF('各会計、関係団体の財政状況及び健全化判断比率'!BR13="","",'各会計、関係団体の財政状況及び健全化判断比率'!BR13)</f>
        <v/>
      </c>
      <c r="DH40" s="592"/>
      <c r="DI40" s="190"/>
    </row>
    <row r="41" spans="1:113" ht="32.25" customHeight="1" x14ac:dyDescent="0.2">
      <c r="A41" s="163"/>
      <c r="B41" s="187"/>
      <c r="C41" s="590" t="str">
        <f t="shared" si="5"/>
        <v/>
      </c>
      <c r="D41" s="590"/>
      <c r="E41" s="591" t="str">
        <f>IF('各会計、関係団体の財政状況及び健全化判断比率'!B14="","",'各会計、関係団体の財政状況及び健全化判断比率'!B14)</f>
        <v/>
      </c>
      <c r="F41" s="591"/>
      <c r="G41" s="591"/>
      <c r="H41" s="591"/>
      <c r="I41" s="591"/>
      <c r="J41" s="591"/>
      <c r="K41" s="591"/>
      <c r="L41" s="591"/>
      <c r="M41" s="591"/>
      <c r="N41" s="591"/>
      <c r="O41" s="591"/>
      <c r="P41" s="591"/>
      <c r="Q41" s="591"/>
      <c r="R41" s="591"/>
      <c r="S41" s="591"/>
      <c r="T41" s="163"/>
      <c r="U41" s="590" t="str">
        <f t="shared" si="4"/>
        <v/>
      </c>
      <c r="V41" s="590"/>
      <c r="W41" s="591"/>
      <c r="X41" s="591"/>
      <c r="Y41" s="591"/>
      <c r="Z41" s="591"/>
      <c r="AA41" s="591"/>
      <c r="AB41" s="591"/>
      <c r="AC41" s="591"/>
      <c r="AD41" s="591"/>
      <c r="AE41" s="591"/>
      <c r="AF41" s="591"/>
      <c r="AG41" s="591"/>
      <c r="AH41" s="591"/>
      <c r="AI41" s="591"/>
      <c r="AJ41" s="591"/>
      <c r="AK41" s="591"/>
      <c r="AL41" s="163"/>
      <c r="AM41" s="590" t="str">
        <f t="shared" si="0"/>
        <v/>
      </c>
      <c r="AN41" s="590"/>
      <c r="AO41" s="591"/>
      <c r="AP41" s="591"/>
      <c r="AQ41" s="591"/>
      <c r="AR41" s="591"/>
      <c r="AS41" s="591"/>
      <c r="AT41" s="591"/>
      <c r="AU41" s="591"/>
      <c r="AV41" s="591"/>
      <c r="AW41" s="591"/>
      <c r="AX41" s="591"/>
      <c r="AY41" s="591"/>
      <c r="AZ41" s="591"/>
      <c r="BA41" s="591"/>
      <c r="BB41" s="591"/>
      <c r="BC41" s="591"/>
      <c r="BD41" s="163"/>
      <c r="BE41" s="590" t="str">
        <f t="shared" si="1"/>
        <v/>
      </c>
      <c r="BF41" s="590"/>
      <c r="BG41" s="591"/>
      <c r="BH41" s="591"/>
      <c r="BI41" s="591"/>
      <c r="BJ41" s="591"/>
      <c r="BK41" s="591"/>
      <c r="BL41" s="591"/>
      <c r="BM41" s="591"/>
      <c r="BN41" s="591"/>
      <c r="BO41" s="591"/>
      <c r="BP41" s="591"/>
      <c r="BQ41" s="591"/>
      <c r="BR41" s="591"/>
      <c r="BS41" s="591"/>
      <c r="BT41" s="591"/>
      <c r="BU41" s="591"/>
      <c r="BV41" s="163"/>
      <c r="BW41" s="590" t="str">
        <f t="shared" si="2"/>
        <v/>
      </c>
      <c r="BX41" s="590"/>
      <c r="BY41" s="591" t="str">
        <f>IF('各会計、関係団体の財政状況及び健全化判断比率'!B75="","",'各会計、関係団体の財政状況及び健全化判断比率'!B75)</f>
        <v/>
      </c>
      <c r="BZ41" s="591"/>
      <c r="CA41" s="591"/>
      <c r="CB41" s="591"/>
      <c r="CC41" s="591"/>
      <c r="CD41" s="591"/>
      <c r="CE41" s="591"/>
      <c r="CF41" s="591"/>
      <c r="CG41" s="591"/>
      <c r="CH41" s="591"/>
      <c r="CI41" s="591"/>
      <c r="CJ41" s="591"/>
      <c r="CK41" s="591"/>
      <c r="CL41" s="591"/>
      <c r="CM41" s="591"/>
      <c r="CN41" s="163"/>
      <c r="CO41" s="590" t="str">
        <f t="shared" si="3"/>
        <v/>
      </c>
      <c r="CP41" s="590"/>
      <c r="CQ41" s="591" t="str">
        <f>IF('各会計、関係団体の財政状況及び健全化判断比率'!BS14="","",'各会計、関係団体の財政状況及び健全化判断比率'!BS14)</f>
        <v/>
      </c>
      <c r="CR41" s="591"/>
      <c r="CS41" s="591"/>
      <c r="CT41" s="591"/>
      <c r="CU41" s="591"/>
      <c r="CV41" s="591"/>
      <c r="CW41" s="591"/>
      <c r="CX41" s="591"/>
      <c r="CY41" s="591"/>
      <c r="CZ41" s="591"/>
      <c r="DA41" s="591"/>
      <c r="DB41" s="591"/>
      <c r="DC41" s="591"/>
      <c r="DD41" s="591"/>
      <c r="DE41" s="591"/>
      <c r="DG41" s="592" t="str">
        <f>IF('各会計、関係団体の財政状況及び健全化判断比率'!BR14="","",'各会計、関係団体の財政状況及び健全化判断比率'!BR14)</f>
        <v/>
      </c>
      <c r="DH41" s="592"/>
      <c r="DI41" s="190"/>
    </row>
    <row r="42" spans="1:113" ht="32.25" customHeight="1" x14ac:dyDescent="0.2">
      <c r="B42" s="187"/>
      <c r="C42" s="590" t="str">
        <f t="shared" si="5"/>
        <v/>
      </c>
      <c r="D42" s="590"/>
      <c r="E42" s="591" t="str">
        <f>IF('各会計、関係団体の財政状況及び健全化判断比率'!B15="","",'各会計、関係団体の財政状況及び健全化判断比率'!B15)</f>
        <v/>
      </c>
      <c r="F42" s="591"/>
      <c r="G42" s="591"/>
      <c r="H42" s="591"/>
      <c r="I42" s="591"/>
      <c r="J42" s="591"/>
      <c r="K42" s="591"/>
      <c r="L42" s="591"/>
      <c r="M42" s="591"/>
      <c r="N42" s="591"/>
      <c r="O42" s="591"/>
      <c r="P42" s="591"/>
      <c r="Q42" s="591"/>
      <c r="R42" s="591"/>
      <c r="S42" s="591"/>
      <c r="T42" s="163"/>
      <c r="U42" s="590" t="str">
        <f t="shared" si="4"/>
        <v/>
      </c>
      <c r="V42" s="590"/>
      <c r="W42" s="591"/>
      <c r="X42" s="591"/>
      <c r="Y42" s="591"/>
      <c r="Z42" s="591"/>
      <c r="AA42" s="591"/>
      <c r="AB42" s="591"/>
      <c r="AC42" s="591"/>
      <c r="AD42" s="591"/>
      <c r="AE42" s="591"/>
      <c r="AF42" s="591"/>
      <c r="AG42" s="591"/>
      <c r="AH42" s="591"/>
      <c r="AI42" s="591"/>
      <c r="AJ42" s="591"/>
      <c r="AK42" s="591"/>
      <c r="AL42" s="163"/>
      <c r="AM42" s="590" t="str">
        <f t="shared" si="0"/>
        <v/>
      </c>
      <c r="AN42" s="590"/>
      <c r="AO42" s="591"/>
      <c r="AP42" s="591"/>
      <c r="AQ42" s="591"/>
      <c r="AR42" s="591"/>
      <c r="AS42" s="591"/>
      <c r="AT42" s="591"/>
      <c r="AU42" s="591"/>
      <c r="AV42" s="591"/>
      <c r="AW42" s="591"/>
      <c r="AX42" s="591"/>
      <c r="AY42" s="591"/>
      <c r="AZ42" s="591"/>
      <c r="BA42" s="591"/>
      <c r="BB42" s="591"/>
      <c r="BC42" s="591"/>
      <c r="BD42" s="163"/>
      <c r="BE42" s="590" t="str">
        <f t="shared" si="1"/>
        <v/>
      </c>
      <c r="BF42" s="590"/>
      <c r="BG42" s="591"/>
      <c r="BH42" s="591"/>
      <c r="BI42" s="591"/>
      <c r="BJ42" s="591"/>
      <c r="BK42" s="591"/>
      <c r="BL42" s="591"/>
      <c r="BM42" s="591"/>
      <c r="BN42" s="591"/>
      <c r="BO42" s="591"/>
      <c r="BP42" s="591"/>
      <c r="BQ42" s="591"/>
      <c r="BR42" s="591"/>
      <c r="BS42" s="591"/>
      <c r="BT42" s="591"/>
      <c r="BU42" s="591"/>
      <c r="BV42" s="163"/>
      <c r="BW42" s="590" t="str">
        <f t="shared" si="2"/>
        <v/>
      </c>
      <c r="BX42" s="590"/>
      <c r="BY42" s="591" t="str">
        <f>IF('各会計、関係団体の財政状況及び健全化判断比率'!B76="","",'各会計、関係団体の財政状況及び健全化判断比率'!B76)</f>
        <v/>
      </c>
      <c r="BZ42" s="591"/>
      <c r="CA42" s="591"/>
      <c r="CB42" s="591"/>
      <c r="CC42" s="591"/>
      <c r="CD42" s="591"/>
      <c r="CE42" s="591"/>
      <c r="CF42" s="591"/>
      <c r="CG42" s="591"/>
      <c r="CH42" s="591"/>
      <c r="CI42" s="591"/>
      <c r="CJ42" s="591"/>
      <c r="CK42" s="591"/>
      <c r="CL42" s="591"/>
      <c r="CM42" s="591"/>
      <c r="CN42" s="163"/>
      <c r="CO42" s="590" t="str">
        <f t="shared" si="3"/>
        <v/>
      </c>
      <c r="CP42" s="590"/>
      <c r="CQ42" s="591" t="str">
        <f>IF('各会計、関係団体の財政状況及び健全化判断比率'!BS15="","",'各会計、関係団体の財政状況及び健全化判断比率'!BS15)</f>
        <v/>
      </c>
      <c r="CR42" s="591"/>
      <c r="CS42" s="591"/>
      <c r="CT42" s="591"/>
      <c r="CU42" s="591"/>
      <c r="CV42" s="591"/>
      <c r="CW42" s="591"/>
      <c r="CX42" s="591"/>
      <c r="CY42" s="591"/>
      <c r="CZ42" s="591"/>
      <c r="DA42" s="591"/>
      <c r="DB42" s="591"/>
      <c r="DC42" s="591"/>
      <c r="DD42" s="591"/>
      <c r="DE42" s="591"/>
      <c r="DG42" s="592" t="str">
        <f>IF('各会計、関係団体の財政状況及び健全化判断比率'!BR15="","",'各会計、関係団体の財政状況及び健全化判断比率'!BR15)</f>
        <v/>
      </c>
      <c r="DH42" s="592"/>
      <c r="DI42" s="190"/>
    </row>
    <row r="43" spans="1:113" ht="32.25" customHeight="1" x14ac:dyDescent="0.2">
      <c r="B43" s="187"/>
      <c r="C43" s="590" t="str">
        <f t="shared" si="5"/>
        <v/>
      </c>
      <c r="D43" s="590"/>
      <c r="E43" s="591" t="str">
        <f>IF('各会計、関係団体の財政状況及び健全化判断比率'!B16="","",'各会計、関係団体の財政状況及び健全化判断比率'!B16)</f>
        <v/>
      </c>
      <c r="F43" s="591"/>
      <c r="G43" s="591"/>
      <c r="H43" s="591"/>
      <c r="I43" s="591"/>
      <c r="J43" s="591"/>
      <c r="K43" s="591"/>
      <c r="L43" s="591"/>
      <c r="M43" s="591"/>
      <c r="N43" s="591"/>
      <c r="O43" s="591"/>
      <c r="P43" s="591"/>
      <c r="Q43" s="591"/>
      <c r="R43" s="591"/>
      <c r="S43" s="591"/>
      <c r="T43" s="163"/>
      <c r="U43" s="590" t="str">
        <f t="shared" si="4"/>
        <v/>
      </c>
      <c r="V43" s="590"/>
      <c r="W43" s="591"/>
      <c r="X43" s="591"/>
      <c r="Y43" s="591"/>
      <c r="Z43" s="591"/>
      <c r="AA43" s="591"/>
      <c r="AB43" s="591"/>
      <c r="AC43" s="591"/>
      <c r="AD43" s="591"/>
      <c r="AE43" s="591"/>
      <c r="AF43" s="591"/>
      <c r="AG43" s="591"/>
      <c r="AH43" s="591"/>
      <c r="AI43" s="591"/>
      <c r="AJ43" s="591"/>
      <c r="AK43" s="591"/>
      <c r="AL43" s="163"/>
      <c r="AM43" s="590" t="str">
        <f t="shared" si="0"/>
        <v/>
      </c>
      <c r="AN43" s="590"/>
      <c r="AO43" s="591"/>
      <c r="AP43" s="591"/>
      <c r="AQ43" s="591"/>
      <c r="AR43" s="591"/>
      <c r="AS43" s="591"/>
      <c r="AT43" s="591"/>
      <c r="AU43" s="591"/>
      <c r="AV43" s="591"/>
      <c r="AW43" s="591"/>
      <c r="AX43" s="591"/>
      <c r="AY43" s="591"/>
      <c r="AZ43" s="591"/>
      <c r="BA43" s="591"/>
      <c r="BB43" s="591"/>
      <c r="BC43" s="591"/>
      <c r="BD43" s="163"/>
      <c r="BE43" s="590" t="str">
        <f t="shared" si="1"/>
        <v/>
      </c>
      <c r="BF43" s="590"/>
      <c r="BG43" s="591"/>
      <c r="BH43" s="591"/>
      <c r="BI43" s="591"/>
      <c r="BJ43" s="591"/>
      <c r="BK43" s="591"/>
      <c r="BL43" s="591"/>
      <c r="BM43" s="591"/>
      <c r="BN43" s="591"/>
      <c r="BO43" s="591"/>
      <c r="BP43" s="591"/>
      <c r="BQ43" s="591"/>
      <c r="BR43" s="591"/>
      <c r="BS43" s="591"/>
      <c r="BT43" s="591"/>
      <c r="BU43" s="591"/>
      <c r="BV43" s="163"/>
      <c r="BW43" s="590" t="str">
        <f t="shared" si="2"/>
        <v/>
      </c>
      <c r="BX43" s="590"/>
      <c r="BY43" s="591" t="str">
        <f>IF('各会計、関係団体の財政状況及び健全化判断比率'!B77="","",'各会計、関係団体の財政状況及び健全化判断比率'!B77)</f>
        <v/>
      </c>
      <c r="BZ43" s="591"/>
      <c r="CA43" s="591"/>
      <c r="CB43" s="591"/>
      <c r="CC43" s="591"/>
      <c r="CD43" s="591"/>
      <c r="CE43" s="591"/>
      <c r="CF43" s="591"/>
      <c r="CG43" s="591"/>
      <c r="CH43" s="591"/>
      <c r="CI43" s="591"/>
      <c r="CJ43" s="591"/>
      <c r="CK43" s="591"/>
      <c r="CL43" s="591"/>
      <c r="CM43" s="591"/>
      <c r="CN43" s="163"/>
      <c r="CO43" s="590" t="str">
        <f t="shared" si="3"/>
        <v/>
      </c>
      <c r="CP43" s="590"/>
      <c r="CQ43" s="591" t="str">
        <f>IF('各会計、関係団体の財政状況及び健全化判断比率'!BS16="","",'各会計、関係団体の財政状況及び健全化判断比率'!BS16)</f>
        <v/>
      </c>
      <c r="CR43" s="591"/>
      <c r="CS43" s="591"/>
      <c r="CT43" s="591"/>
      <c r="CU43" s="591"/>
      <c r="CV43" s="591"/>
      <c r="CW43" s="591"/>
      <c r="CX43" s="591"/>
      <c r="CY43" s="591"/>
      <c r="CZ43" s="591"/>
      <c r="DA43" s="591"/>
      <c r="DB43" s="591"/>
      <c r="DC43" s="591"/>
      <c r="DD43" s="591"/>
      <c r="DE43" s="591"/>
      <c r="DG43" s="592" t="str">
        <f>IF('各会計、関係団体の財政状況及び健全化判断比率'!BR16="","",'各会計、関係団体の財政状況及び健全化判断比率'!BR16)</f>
        <v/>
      </c>
      <c r="DH43" s="59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93" t="s">
        <v>194</v>
      </c>
      <c r="F46" s="593"/>
      <c r="G46" s="593"/>
      <c r="H46" s="593"/>
      <c r="I46" s="593"/>
      <c r="J46" s="593"/>
      <c r="K46" s="593"/>
      <c r="L46" s="593"/>
      <c r="M46" s="593"/>
      <c r="N46" s="593"/>
      <c r="O46" s="593"/>
      <c r="P46" s="593"/>
      <c r="Q46" s="593"/>
      <c r="R46" s="593"/>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593"/>
      <c r="AT46" s="593"/>
      <c r="AU46" s="593"/>
      <c r="AV46" s="593"/>
      <c r="AW46" s="593"/>
      <c r="AX46" s="593"/>
      <c r="AY46" s="593"/>
      <c r="AZ46" s="593"/>
      <c r="BA46" s="593"/>
      <c r="BB46" s="593"/>
      <c r="BC46" s="593"/>
      <c r="BD46" s="593"/>
      <c r="BE46" s="593"/>
      <c r="BF46" s="593"/>
      <c r="BG46" s="593"/>
      <c r="BH46" s="593"/>
      <c r="BI46" s="593"/>
      <c r="BJ46" s="593"/>
      <c r="BK46" s="593"/>
      <c r="BL46" s="593"/>
      <c r="BM46" s="593"/>
      <c r="BN46" s="593"/>
      <c r="BO46" s="593"/>
      <c r="BP46" s="593"/>
      <c r="BQ46" s="593"/>
      <c r="BR46" s="593"/>
      <c r="BS46" s="593"/>
      <c r="BT46" s="593"/>
      <c r="BU46" s="593"/>
      <c r="BV46" s="593"/>
      <c r="BW46" s="593"/>
      <c r="BX46" s="593"/>
      <c r="BY46" s="593"/>
      <c r="BZ46" s="593"/>
      <c r="CA46" s="593"/>
      <c r="CB46" s="593"/>
      <c r="CC46" s="593"/>
      <c r="CD46" s="593"/>
      <c r="CE46" s="593"/>
      <c r="CF46" s="593"/>
      <c r="CG46" s="593"/>
      <c r="CH46" s="593"/>
      <c r="CI46" s="593"/>
      <c r="CJ46" s="593"/>
      <c r="CK46" s="593"/>
      <c r="CL46" s="593"/>
      <c r="CM46" s="593"/>
      <c r="CN46" s="593"/>
      <c r="CO46" s="593"/>
      <c r="CP46" s="593"/>
      <c r="CQ46" s="593"/>
      <c r="CR46" s="593"/>
      <c r="CS46" s="593"/>
      <c r="CT46" s="593"/>
      <c r="CU46" s="593"/>
      <c r="CV46" s="593"/>
      <c r="CW46" s="593"/>
      <c r="CX46" s="593"/>
      <c r="CY46" s="593"/>
      <c r="CZ46" s="593"/>
      <c r="DA46" s="593"/>
      <c r="DB46" s="593"/>
      <c r="DC46" s="593"/>
      <c r="DD46" s="593"/>
      <c r="DE46" s="593"/>
      <c r="DF46" s="593"/>
      <c r="DG46" s="593"/>
      <c r="DH46" s="593"/>
      <c r="DI46" s="593"/>
    </row>
    <row r="47" spans="1:113" x14ac:dyDescent="0.2">
      <c r="E47" s="593" t="s">
        <v>195</v>
      </c>
      <c r="F47" s="593"/>
      <c r="G47" s="593"/>
      <c r="H47" s="593"/>
      <c r="I47" s="593"/>
      <c r="J47" s="593"/>
      <c r="K47" s="593"/>
      <c r="L47" s="593"/>
      <c r="M47" s="593"/>
      <c r="N47" s="593"/>
      <c r="O47" s="593"/>
      <c r="P47" s="593"/>
      <c r="Q47" s="593"/>
      <c r="R47" s="593"/>
      <c r="S47" s="593"/>
      <c r="T47" s="593"/>
      <c r="U47" s="593"/>
      <c r="V47" s="593"/>
      <c r="W47" s="593"/>
      <c r="X47" s="593"/>
      <c r="Y47" s="593"/>
      <c r="Z47" s="593"/>
      <c r="AA47" s="593"/>
      <c r="AB47" s="593"/>
      <c r="AC47" s="593"/>
      <c r="AD47" s="593"/>
      <c r="AE47" s="593"/>
      <c r="AF47" s="593"/>
      <c r="AG47" s="593"/>
      <c r="AH47" s="593"/>
      <c r="AI47" s="593"/>
      <c r="AJ47" s="593"/>
      <c r="AK47" s="593"/>
      <c r="AL47" s="593"/>
      <c r="AM47" s="593"/>
      <c r="AN47" s="593"/>
      <c r="AO47" s="593"/>
      <c r="AP47" s="593"/>
      <c r="AQ47" s="593"/>
      <c r="AR47" s="593"/>
      <c r="AS47" s="593"/>
      <c r="AT47" s="593"/>
      <c r="AU47" s="593"/>
      <c r="AV47" s="593"/>
      <c r="AW47" s="593"/>
      <c r="AX47" s="593"/>
      <c r="AY47" s="593"/>
      <c r="AZ47" s="593"/>
      <c r="BA47" s="593"/>
      <c r="BB47" s="593"/>
      <c r="BC47" s="593"/>
      <c r="BD47" s="593"/>
      <c r="BE47" s="593"/>
      <c r="BF47" s="593"/>
      <c r="BG47" s="593"/>
      <c r="BH47" s="593"/>
      <c r="BI47" s="593"/>
      <c r="BJ47" s="593"/>
      <c r="BK47" s="593"/>
      <c r="BL47" s="593"/>
      <c r="BM47" s="593"/>
      <c r="BN47" s="593"/>
      <c r="BO47" s="593"/>
      <c r="BP47" s="593"/>
      <c r="BQ47" s="593"/>
      <c r="BR47" s="593"/>
      <c r="BS47" s="593"/>
      <c r="BT47" s="593"/>
      <c r="BU47" s="593"/>
      <c r="BV47" s="593"/>
      <c r="BW47" s="593"/>
      <c r="BX47" s="593"/>
      <c r="BY47" s="593"/>
      <c r="BZ47" s="593"/>
      <c r="CA47" s="593"/>
      <c r="CB47" s="593"/>
      <c r="CC47" s="593"/>
      <c r="CD47" s="593"/>
      <c r="CE47" s="593"/>
      <c r="CF47" s="593"/>
      <c r="CG47" s="593"/>
      <c r="CH47" s="593"/>
      <c r="CI47" s="593"/>
      <c r="CJ47" s="593"/>
      <c r="CK47" s="593"/>
      <c r="CL47" s="593"/>
      <c r="CM47" s="593"/>
      <c r="CN47" s="593"/>
      <c r="CO47" s="593"/>
      <c r="CP47" s="593"/>
      <c r="CQ47" s="593"/>
      <c r="CR47" s="593"/>
      <c r="CS47" s="593"/>
      <c r="CT47" s="593"/>
      <c r="CU47" s="593"/>
      <c r="CV47" s="593"/>
      <c r="CW47" s="593"/>
      <c r="CX47" s="593"/>
      <c r="CY47" s="593"/>
      <c r="CZ47" s="593"/>
      <c r="DA47" s="593"/>
      <c r="DB47" s="593"/>
      <c r="DC47" s="593"/>
      <c r="DD47" s="593"/>
      <c r="DE47" s="593"/>
      <c r="DF47" s="593"/>
      <c r="DG47" s="593"/>
      <c r="DH47" s="593"/>
      <c r="DI47" s="593"/>
    </row>
    <row r="48" spans="1:113" x14ac:dyDescent="0.2">
      <c r="E48" s="593" t="s">
        <v>196</v>
      </c>
      <c r="F48" s="593"/>
      <c r="G48" s="593"/>
      <c r="H48" s="593"/>
      <c r="I48" s="593"/>
      <c r="J48" s="593"/>
      <c r="K48" s="593"/>
      <c r="L48" s="593"/>
      <c r="M48" s="593"/>
      <c r="N48" s="593"/>
      <c r="O48" s="593"/>
      <c r="P48" s="593"/>
      <c r="Q48" s="593"/>
      <c r="R48" s="593"/>
      <c r="S48" s="593"/>
      <c r="T48" s="593"/>
      <c r="U48" s="593"/>
      <c r="V48" s="593"/>
      <c r="W48" s="593"/>
      <c r="X48" s="593"/>
      <c r="Y48" s="593"/>
      <c r="Z48" s="593"/>
      <c r="AA48" s="593"/>
      <c r="AB48" s="593"/>
      <c r="AC48" s="593"/>
      <c r="AD48" s="593"/>
      <c r="AE48" s="593"/>
      <c r="AF48" s="593"/>
      <c r="AG48" s="593"/>
      <c r="AH48" s="593"/>
      <c r="AI48" s="593"/>
      <c r="AJ48" s="593"/>
      <c r="AK48" s="593"/>
      <c r="AL48" s="593"/>
      <c r="AM48" s="593"/>
      <c r="AN48" s="593"/>
      <c r="AO48" s="593"/>
      <c r="AP48" s="593"/>
      <c r="AQ48" s="593"/>
      <c r="AR48" s="593"/>
      <c r="AS48" s="593"/>
      <c r="AT48" s="593"/>
      <c r="AU48" s="593"/>
      <c r="AV48" s="593"/>
      <c r="AW48" s="593"/>
      <c r="AX48" s="593"/>
      <c r="AY48" s="593"/>
      <c r="AZ48" s="593"/>
      <c r="BA48" s="593"/>
      <c r="BB48" s="593"/>
      <c r="BC48" s="593"/>
      <c r="BD48" s="593"/>
      <c r="BE48" s="593"/>
      <c r="BF48" s="593"/>
      <c r="BG48" s="593"/>
      <c r="BH48" s="593"/>
      <c r="BI48" s="593"/>
      <c r="BJ48" s="593"/>
      <c r="BK48" s="593"/>
      <c r="BL48" s="593"/>
      <c r="BM48" s="593"/>
      <c r="BN48" s="593"/>
      <c r="BO48" s="593"/>
      <c r="BP48" s="593"/>
      <c r="BQ48" s="593"/>
      <c r="BR48" s="593"/>
      <c r="BS48" s="593"/>
      <c r="BT48" s="593"/>
      <c r="BU48" s="593"/>
      <c r="BV48" s="593"/>
      <c r="BW48" s="593"/>
      <c r="BX48" s="593"/>
      <c r="BY48" s="593"/>
      <c r="BZ48" s="593"/>
      <c r="CA48" s="593"/>
      <c r="CB48" s="593"/>
      <c r="CC48" s="593"/>
      <c r="CD48" s="593"/>
      <c r="CE48" s="593"/>
      <c r="CF48" s="593"/>
      <c r="CG48" s="593"/>
      <c r="CH48" s="593"/>
      <c r="CI48" s="593"/>
      <c r="CJ48" s="593"/>
      <c r="CK48" s="593"/>
      <c r="CL48" s="593"/>
      <c r="CM48" s="593"/>
      <c r="CN48" s="593"/>
      <c r="CO48" s="593"/>
      <c r="CP48" s="593"/>
      <c r="CQ48" s="593"/>
      <c r="CR48" s="593"/>
      <c r="CS48" s="593"/>
      <c r="CT48" s="593"/>
      <c r="CU48" s="593"/>
      <c r="CV48" s="593"/>
      <c r="CW48" s="593"/>
      <c r="CX48" s="593"/>
      <c r="CY48" s="593"/>
      <c r="CZ48" s="593"/>
      <c r="DA48" s="593"/>
      <c r="DB48" s="593"/>
      <c r="DC48" s="593"/>
      <c r="DD48" s="593"/>
      <c r="DE48" s="593"/>
      <c r="DF48" s="593"/>
      <c r="DG48" s="593"/>
      <c r="DH48" s="593"/>
      <c r="DI48" s="593"/>
    </row>
    <row r="49" spans="5:113" x14ac:dyDescent="0.2">
      <c r="E49" s="594" t="s">
        <v>197</v>
      </c>
      <c r="F49" s="594"/>
      <c r="G49" s="594"/>
      <c r="H49" s="594"/>
      <c r="I49" s="594"/>
      <c r="J49" s="594"/>
      <c r="K49" s="594"/>
      <c r="L49" s="594"/>
      <c r="M49" s="594"/>
      <c r="N49" s="594"/>
      <c r="O49" s="594"/>
      <c r="P49" s="594"/>
      <c r="Q49" s="594"/>
      <c r="R49" s="594"/>
      <c r="S49" s="594"/>
      <c r="T49" s="594"/>
      <c r="U49" s="594"/>
      <c r="V49" s="594"/>
      <c r="W49" s="594"/>
      <c r="X49" s="594"/>
      <c r="Y49" s="594"/>
      <c r="Z49" s="594"/>
      <c r="AA49" s="594"/>
      <c r="AB49" s="594"/>
      <c r="AC49" s="594"/>
      <c r="AD49" s="594"/>
      <c r="AE49" s="594"/>
      <c r="AF49" s="594"/>
      <c r="AG49" s="594"/>
      <c r="AH49" s="594"/>
      <c r="AI49" s="594"/>
      <c r="AJ49" s="594"/>
      <c r="AK49" s="594"/>
      <c r="AL49" s="594"/>
      <c r="AM49" s="594"/>
      <c r="AN49" s="594"/>
      <c r="AO49" s="594"/>
      <c r="AP49" s="594"/>
      <c r="AQ49" s="594"/>
      <c r="AR49" s="594"/>
      <c r="AS49" s="594"/>
      <c r="AT49" s="594"/>
      <c r="AU49" s="594"/>
      <c r="AV49" s="594"/>
      <c r="AW49" s="594"/>
      <c r="AX49" s="594"/>
      <c r="AY49" s="594"/>
      <c r="AZ49" s="594"/>
      <c r="BA49" s="594"/>
      <c r="BB49" s="594"/>
      <c r="BC49" s="594"/>
      <c r="BD49" s="594"/>
      <c r="BE49" s="594"/>
      <c r="BF49" s="594"/>
      <c r="BG49" s="594"/>
      <c r="BH49" s="594"/>
      <c r="BI49" s="594"/>
      <c r="BJ49" s="594"/>
      <c r="BK49" s="594"/>
      <c r="BL49" s="594"/>
      <c r="BM49" s="594"/>
      <c r="BN49" s="594"/>
      <c r="BO49" s="594"/>
      <c r="BP49" s="594"/>
      <c r="BQ49" s="594"/>
      <c r="BR49" s="594"/>
      <c r="BS49" s="594"/>
      <c r="BT49" s="594"/>
      <c r="BU49" s="594"/>
      <c r="BV49" s="594"/>
      <c r="BW49" s="594"/>
      <c r="BX49" s="594"/>
      <c r="BY49" s="594"/>
      <c r="BZ49" s="594"/>
      <c r="CA49" s="594"/>
      <c r="CB49" s="594"/>
      <c r="CC49" s="594"/>
      <c r="CD49" s="594"/>
      <c r="CE49" s="594"/>
      <c r="CF49" s="594"/>
      <c r="CG49" s="594"/>
      <c r="CH49" s="594"/>
      <c r="CI49" s="594"/>
      <c r="CJ49" s="594"/>
      <c r="CK49" s="594"/>
      <c r="CL49" s="594"/>
      <c r="CM49" s="594"/>
      <c r="CN49" s="594"/>
      <c r="CO49" s="594"/>
      <c r="CP49" s="594"/>
      <c r="CQ49" s="594"/>
      <c r="CR49" s="594"/>
      <c r="CS49" s="594"/>
      <c r="CT49" s="594"/>
      <c r="CU49" s="594"/>
      <c r="CV49" s="594"/>
      <c r="CW49" s="594"/>
      <c r="CX49" s="594"/>
      <c r="CY49" s="594"/>
      <c r="CZ49" s="594"/>
      <c r="DA49" s="594"/>
      <c r="DB49" s="594"/>
      <c r="DC49" s="594"/>
      <c r="DD49" s="594"/>
      <c r="DE49" s="594"/>
      <c r="DF49" s="594"/>
      <c r="DG49" s="594"/>
      <c r="DH49" s="594"/>
      <c r="DI49" s="594"/>
    </row>
    <row r="50" spans="5:113" x14ac:dyDescent="0.2">
      <c r="E50" s="593" t="s">
        <v>198</v>
      </c>
      <c r="F50" s="593"/>
      <c r="G50" s="593"/>
      <c r="H50" s="593"/>
      <c r="I50" s="593"/>
      <c r="J50" s="593"/>
      <c r="K50" s="593"/>
      <c r="L50" s="593"/>
      <c r="M50" s="593"/>
      <c r="N50" s="593"/>
      <c r="O50" s="593"/>
      <c r="P50" s="593"/>
      <c r="Q50" s="593"/>
      <c r="R50" s="593"/>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3"/>
      <c r="BA50" s="593"/>
      <c r="BB50" s="593"/>
      <c r="BC50" s="593"/>
      <c r="BD50" s="593"/>
      <c r="BE50" s="593"/>
      <c r="BF50" s="593"/>
      <c r="BG50" s="593"/>
      <c r="BH50" s="593"/>
      <c r="BI50" s="593"/>
      <c r="BJ50" s="593"/>
      <c r="BK50" s="593"/>
      <c r="BL50" s="593"/>
      <c r="BM50" s="593"/>
      <c r="BN50" s="593"/>
      <c r="BO50" s="593"/>
      <c r="BP50" s="593"/>
      <c r="BQ50" s="593"/>
      <c r="BR50" s="593"/>
      <c r="BS50" s="593"/>
      <c r="BT50" s="593"/>
      <c r="BU50" s="593"/>
      <c r="BV50" s="593"/>
      <c r="BW50" s="593"/>
      <c r="BX50" s="593"/>
      <c r="BY50" s="593"/>
      <c r="BZ50" s="593"/>
      <c r="CA50" s="593"/>
      <c r="CB50" s="593"/>
      <c r="CC50" s="593"/>
      <c r="CD50" s="593"/>
      <c r="CE50" s="593"/>
      <c r="CF50" s="593"/>
      <c r="CG50" s="593"/>
      <c r="CH50" s="593"/>
      <c r="CI50" s="593"/>
      <c r="CJ50" s="593"/>
      <c r="CK50" s="593"/>
      <c r="CL50" s="593"/>
      <c r="CM50" s="593"/>
      <c r="CN50" s="593"/>
      <c r="CO50" s="593"/>
      <c r="CP50" s="593"/>
      <c r="CQ50" s="593"/>
      <c r="CR50" s="593"/>
      <c r="CS50" s="593"/>
      <c r="CT50" s="593"/>
      <c r="CU50" s="593"/>
      <c r="CV50" s="593"/>
      <c r="CW50" s="593"/>
      <c r="CX50" s="593"/>
      <c r="CY50" s="593"/>
      <c r="CZ50" s="593"/>
      <c r="DA50" s="593"/>
      <c r="DB50" s="593"/>
      <c r="DC50" s="593"/>
      <c r="DD50" s="593"/>
      <c r="DE50" s="593"/>
      <c r="DF50" s="593"/>
      <c r="DG50" s="593"/>
      <c r="DH50" s="593"/>
      <c r="DI50" s="593"/>
    </row>
    <row r="51" spans="5:113" x14ac:dyDescent="0.2">
      <c r="E51" s="593" t="s">
        <v>199</v>
      </c>
      <c r="F51" s="593"/>
      <c r="G51" s="593"/>
      <c r="H51" s="593"/>
      <c r="I51" s="593"/>
      <c r="J51" s="593"/>
      <c r="K51" s="593"/>
      <c r="L51" s="593"/>
      <c r="M51" s="593"/>
      <c r="N51" s="593"/>
      <c r="O51" s="593"/>
      <c r="P51" s="593"/>
      <c r="Q51" s="593"/>
      <c r="R51" s="593"/>
      <c r="S51" s="593"/>
      <c r="T51" s="593"/>
      <c r="U51" s="593"/>
      <c r="V51" s="593"/>
      <c r="W51" s="593"/>
      <c r="X51" s="593"/>
      <c r="Y51" s="593"/>
      <c r="Z51" s="593"/>
      <c r="AA51" s="593"/>
      <c r="AB51" s="593"/>
      <c r="AC51" s="593"/>
      <c r="AD51" s="593"/>
      <c r="AE51" s="593"/>
      <c r="AF51" s="593"/>
      <c r="AG51" s="593"/>
      <c r="AH51" s="593"/>
      <c r="AI51" s="593"/>
      <c r="AJ51" s="593"/>
      <c r="AK51" s="593"/>
      <c r="AL51" s="593"/>
      <c r="AM51" s="593"/>
      <c r="AN51" s="593"/>
      <c r="AO51" s="593"/>
      <c r="AP51" s="593"/>
      <c r="AQ51" s="593"/>
      <c r="AR51" s="593"/>
      <c r="AS51" s="593"/>
      <c r="AT51" s="593"/>
      <c r="AU51" s="593"/>
      <c r="AV51" s="593"/>
      <c r="AW51" s="593"/>
      <c r="AX51" s="593"/>
      <c r="AY51" s="593"/>
      <c r="AZ51" s="593"/>
      <c r="BA51" s="593"/>
      <c r="BB51" s="593"/>
      <c r="BC51" s="593"/>
      <c r="BD51" s="593"/>
      <c r="BE51" s="593"/>
      <c r="BF51" s="593"/>
      <c r="BG51" s="593"/>
      <c r="BH51" s="593"/>
      <c r="BI51" s="593"/>
      <c r="BJ51" s="593"/>
      <c r="BK51" s="593"/>
      <c r="BL51" s="593"/>
      <c r="BM51" s="593"/>
      <c r="BN51" s="593"/>
      <c r="BO51" s="593"/>
      <c r="BP51" s="593"/>
      <c r="BQ51" s="593"/>
      <c r="BR51" s="593"/>
      <c r="BS51" s="593"/>
      <c r="BT51" s="593"/>
      <c r="BU51" s="593"/>
      <c r="BV51" s="593"/>
      <c r="BW51" s="593"/>
      <c r="BX51" s="593"/>
      <c r="BY51" s="593"/>
      <c r="BZ51" s="593"/>
      <c r="CA51" s="593"/>
      <c r="CB51" s="593"/>
      <c r="CC51" s="593"/>
      <c r="CD51" s="593"/>
      <c r="CE51" s="593"/>
      <c r="CF51" s="593"/>
      <c r="CG51" s="593"/>
      <c r="CH51" s="593"/>
      <c r="CI51" s="593"/>
      <c r="CJ51" s="593"/>
      <c r="CK51" s="593"/>
      <c r="CL51" s="593"/>
      <c r="CM51" s="593"/>
      <c r="CN51" s="593"/>
      <c r="CO51" s="593"/>
      <c r="CP51" s="593"/>
      <c r="CQ51" s="593"/>
      <c r="CR51" s="593"/>
      <c r="CS51" s="593"/>
      <c r="CT51" s="593"/>
      <c r="CU51" s="593"/>
      <c r="CV51" s="593"/>
      <c r="CW51" s="593"/>
      <c r="CX51" s="593"/>
      <c r="CY51" s="593"/>
      <c r="CZ51" s="593"/>
      <c r="DA51" s="593"/>
      <c r="DB51" s="593"/>
      <c r="DC51" s="593"/>
      <c r="DD51" s="593"/>
      <c r="DE51" s="593"/>
      <c r="DF51" s="593"/>
      <c r="DG51" s="593"/>
      <c r="DH51" s="593"/>
      <c r="DI51" s="593"/>
    </row>
    <row r="52" spans="5:113" x14ac:dyDescent="0.2">
      <c r="E52" s="593" t="s">
        <v>200</v>
      </c>
      <c r="F52" s="593"/>
      <c r="G52" s="593"/>
      <c r="H52" s="593"/>
      <c r="I52" s="593"/>
      <c r="J52" s="593"/>
      <c r="K52" s="593"/>
      <c r="L52" s="593"/>
      <c r="M52" s="593"/>
      <c r="N52" s="593"/>
      <c r="O52" s="593"/>
      <c r="P52" s="593"/>
      <c r="Q52" s="593"/>
      <c r="R52" s="593"/>
      <c r="S52" s="593"/>
      <c r="T52" s="593"/>
      <c r="U52" s="593"/>
      <c r="V52" s="593"/>
      <c r="W52" s="593"/>
      <c r="X52" s="593"/>
      <c r="Y52" s="593"/>
      <c r="Z52" s="593"/>
      <c r="AA52" s="593"/>
      <c r="AB52" s="593"/>
      <c r="AC52" s="593"/>
      <c r="AD52" s="593"/>
      <c r="AE52" s="593"/>
      <c r="AF52" s="593"/>
      <c r="AG52" s="593"/>
      <c r="AH52" s="593"/>
      <c r="AI52" s="593"/>
      <c r="AJ52" s="593"/>
      <c r="AK52" s="593"/>
      <c r="AL52" s="593"/>
      <c r="AM52" s="593"/>
      <c r="AN52" s="593"/>
      <c r="AO52" s="593"/>
      <c r="AP52" s="593"/>
      <c r="AQ52" s="593"/>
      <c r="AR52" s="593"/>
      <c r="AS52" s="593"/>
      <c r="AT52" s="593"/>
      <c r="AU52" s="593"/>
      <c r="AV52" s="593"/>
      <c r="AW52" s="593"/>
      <c r="AX52" s="593"/>
      <c r="AY52" s="593"/>
      <c r="AZ52" s="593"/>
      <c r="BA52" s="593"/>
      <c r="BB52" s="593"/>
      <c r="BC52" s="593"/>
      <c r="BD52" s="593"/>
      <c r="BE52" s="593"/>
      <c r="BF52" s="593"/>
      <c r="BG52" s="593"/>
      <c r="BH52" s="593"/>
      <c r="BI52" s="593"/>
      <c r="BJ52" s="593"/>
      <c r="BK52" s="593"/>
      <c r="BL52" s="593"/>
      <c r="BM52" s="593"/>
      <c r="BN52" s="593"/>
      <c r="BO52" s="593"/>
      <c r="BP52" s="593"/>
      <c r="BQ52" s="593"/>
      <c r="BR52" s="593"/>
      <c r="BS52" s="593"/>
      <c r="BT52" s="593"/>
      <c r="BU52" s="593"/>
      <c r="BV52" s="593"/>
      <c r="BW52" s="593"/>
      <c r="BX52" s="593"/>
      <c r="BY52" s="593"/>
      <c r="BZ52" s="593"/>
      <c r="CA52" s="593"/>
      <c r="CB52" s="593"/>
      <c r="CC52" s="593"/>
      <c r="CD52" s="593"/>
      <c r="CE52" s="593"/>
      <c r="CF52" s="593"/>
      <c r="CG52" s="593"/>
      <c r="CH52" s="593"/>
      <c r="CI52" s="593"/>
      <c r="CJ52" s="593"/>
      <c r="CK52" s="593"/>
      <c r="CL52" s="593"/>
      <c r="CM52" s="593"/>
      <c r="CN52" s="593"/>
      <c r="CO52" s="593"/>
      <c r="CP52" s="593"/>
      <c r="CQ52" s="593"/>
      <c r="CR52" s="593"/>
      <c r="CS52" s="593"/>
      <c r="CT52" s="593"/>
      <c r="CU52" s="593"/>
      <c r="CV52" s="593"/>
      <c r="CW52" s="593"/>
      <c r="CX52" s="593"/>
      <c r="CY52" s="593"/>
      <c r="CZ52" s="593"/>
      <c r="DA52" s="593"/>
      <c r="DB52" s="593"/>
      <c r="DC52" s="593"/>
      <c r="DD52" s="593"/>
      <c r="DE52" s="593"/>
      <c r="DF52" s="593"/>
      <c r="DG52" s="593"/>
      <c r="DH52" s="593"/>
      <c r="DI52" s="593"/>
    </row>
    <row r="53" spans="5:113" x14ac:dyDescent="0.2">
      <c r="E53" s="593" t="s">
        <v>201</v>
      </c>
      <c r="F53" s="593"/>
      <c r="G53" s="593"/>
      <c r="H53" s="593"/>
      <c r="I53" s="593"/>
      <c r="J53" s="593"/>
      <c r="K53" s="593"/>
      <c r="L53" s="593"/>
      <c r="M53" s="593"/>
      <c r="N53" s="593"/>
      <c r="O53" s="593"/>
      <c r="P53" s="593"/>
      <c r="Q53" s="593"/>
      <c r="R53" s="593"/>
      <c r="S53" s="593"/>
      <c r="T53" s="593"/>
      <c r="U53" s="593"/>
      <c r="V53" s="593"/>
      <c r="W53" s="593"/>
      <c r="X53" s="593"/>
      <c r="Y53" s="593"/>
      <c r="Z53" s="593"/>
      <c r="AA53" s="593"/>
      <c r="AB53" s="593"/>
      <c r="AC53" s="593"/>
      <c r="AD53" s="593"/>
      <c r="AE53" s="593"/>
      <c r="AF53" s="593"/>
      <c r="AG53" s="593"/>
      <c r="AH53" s="593"/>
      <c r="AI53" s="593"/>
      <c r="AJ53" s="593"/>
      <c r="AK53" s="593"/>
      <c r="AL53" s="593"/>
      <c r="AM53" s="593"/>
      <c r="AN53" s="593"/>
      <c r="AO53" s="593"/>
      <c r="AP53" s="593"/>
      <c r="AQ53" s="593"/>
      <c r="AR53" s="593"/>
      <c r="AS53" s="593"/>
      <c r="AT53" s="593"/>
      <c r="AU53" s="593"/>
      <c r="AV53" s="593"/>
      <c r="AW53" s="593"/>
      <c r="AX53" s="593"/>
      <c r="AY53" s="593"/>
      <c r="AZ53" s="593"/>
      <c r="BA53" s="593"/>
      <c r="BB53" s="593"/>
      <c r="BC53" s="593"/>
      <c r="BD53" s="593"/>
      <c r="BE53" s="593"/>
      <c r="BF53" s="593"/>
      <c r="BG53" s="593"/>
      <c r="BH53" s="593"/>
      <c r="BI53" s="593"/>
      <c r="BJ53" s="593"/>
      <c r="BK53" s="593"/>
      <c r="BL53" s="593"/>
      <c r="BM53" s="593"/>
      <c r="BN53" s="593"/>
      <c r="BO53" s="593"/>
      <c r="BP53" s="593"/>
      <c r="BQ53" s="593"/>
      <c r="BR53" s="593"/>
      <c r="BS53" s="593"/>
      <c r="BT53" s="593"/>
      <c r="BU53" s="593"/>
      <c r="BV53" s="593"/>
      <c r="BW53" s="593"/>
      <c r="BX53" s="593"/>
      <c r="BY53" s="593"/>
      <c r="BZ53" s="593"/>
      <c r="CA53" s="593"/>
      <c r="CB53" s="593"/>
      <c r="CC53" s="593"/>
      <c r="CD53" s="593"/>
      <c r="CE53" s="593"/>
      <c r="CF53" s="593"/>
      <c r="CG53" s="593"/>
      <c r="CH53" s="593"/>
      <c r="CI53" s="593"/>
      <c r="CJ53" s="593"/>
      <c r="CK53" s="593"/>
      <c r="CL53" s="593"/>
      <c r="CM53" s="593"/>
      <c r="CN53" s="593"/>
      <c r="CO53" s="593"/>
      <c r="CP53" s="593"/>
      <c r="CQ53" s="593"/>
      <c r="CR53" s="593"/>
      <c r="CS53" s="593"/>
      <c r="CT53" s="593"/>
      <c r="CU53" s="593"/>
      <c r="CV53" s="593"/>
      <c r="CW53" s="593"/>
      <c r="CX53" s="593"/>
      <c r="CY53" s="593"/>
      <c r="CZ53" s="593"/>
      <c r="DA53" s="593"/>
      <c r="DB53" s="593"/>
      <c r="DC53" s="593"/>
      <c r="DD53" s="593"/>
      <c r="DE53" s="593"/>
      <c r="DF53" s="593"/>
      <c r="DG53" s="593"/>
      <c r="DH53" s="593"/>
      <c r="DI53" s="593"/>
    </row>
    <row r="54" spans="5:113" x14ac:dyDescent="0.2"/>
    <row r="55" spans="5:113" x14ac:dyDescent="0.2"/>
    <row r="56" spans="5:113" x14ac:dyDescent="0.2"/>
  </sheetData>
  <sheetProtection algorithmName="SHA-512" hashValue="z1gyzngi9B6xgPIQDd7NHZWH7LD5wPPf5yi1WjrWCRncM1DTU3zPBYAVWgVe5a055lVD0MX63IhiUISxpbZ49Q==" saltValue="MN1KuS2GwV487bjYJKjz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3" workbookViewId="0">
      <selection activeCell="CR26" sqref="CR26:CY2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5" t="s">
        <v>202</v>
      </c>
      <c r="DI1" s="596"/>
      <c r="DJ1" s="596"/>
      <c r="DK1" s="596"/>
      <c r="DL1" s="596"/>
      <c r="DM1" s="596"/>
      <c r="DN1" s="597"/>
      <c r="DO1" s="196"/>
      <c r="DP1" s="595" t="s">
        <v>203</v>
      </c>
      <c r="DQ1" s="596"/>
      <c r="DR1" s="596"/>
      <c r="DS1" s="596"/>
      <c r="DT1" s="596"/>
      <c r="DU1" s="596"/>
      <c r="DV1" s="596"/>
      <c r="DW1" s="596"/>
      <c r="DX1" s="596"/>
      <c r="DY1" s="596"/>
      <c r="DZ1" s="596"/>
      <c r="EA1" s="596"/>
      <c r="EB1" s="596"/>
      <c r="EC1" s="59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8" t="s">
        <v>205</v>
      </c>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599"/>
      <c r="AO3" s="599"/>
      <c r="AP3" s="598" t="s">
        <v>206</v>
      </c>
      <c r="AQ3" s="599"/>
      <c r="AR3" s="599"/>
      <c r="AS3" s="599"/>
      <c r="AT3" s="599"/>
      <c r="AU3" s="599"/>
      <c r="AV3" s="599"/>
      <c r="AW3" s="599"/>
      <c r="AX3" s="599"/>
      <c r="AY3" s="599"/>
      <c r="AZ3" s="599"/>
      <c r="BA3" s="599"/>
      <c r="BB3" s="599"/>
      <c r="BC3" s="599"/>
      <c r="BD3" s="599"/>
      <c r="BE3" s="599"/>
      <c r="BF3" s="599"/>
      <c r="BG3" s="599"/>
      <c r="BH3" s="599"/>
      <c r="BI3" s="599"/>
      <c r="BJ3" s="599"/>
      <c r="BK3" s="599"/>
      <c r="BL3" s="599"/>
      <c r="BM3" s="599"/>
      <c r="BN3" s="599"/>
      <c r="BO3" s="599"/>
      <c r="BP3" s="599"/>
      <c r="BQ3" s="599"/>
      <c r="BR3" s="599"/>
      <c r="BS3" s="599"/>
      <c r="BT3" s="599"/>
      <c r="BU3" s="599"/>
      <c r="BV3" s="599"/>
      <c r="BW3" s="599"/>
      <c r="BX3" s="599"/>
      <c r="BY3" s="599"/>
      <c r="BZ3" s="599"/>
      <c r="CA3" s="599"/>
      <c r="CB3" s="600"/>
      <c r="CD3" s="598" t="s">
        <v>207</v>
      </c>
      <c r="CE3" s="599"/>
      <c r="CF3" s="599"/>
      <c r="CG3" s="599"/>
      <c r="CH3" s="599"/>
      <c r="CI3" s="599"/>
      <c r="CJ3" s="599"/>
      <c r="CK3" s="599"/>
      <c r="CL3" s="599"/>
      <c r="CM3" s="599"/>
      <c r="CN3" s="599"/>
      <c r="CO3" s="599"/>
      <c r="CP3" s="599"/>
      <c r="CQ3" s="599"/>
      <c r="CR3" s="599"/>
      <c r="CS3" s="599"/>
      <c r="CT3" s="599"/>
      <c r="CU3" s="599"/>
      <c r="CV3" s="599"/>
      <c r="CW3" s="599"/>
      <c r="CX3" s="599"/>
      <c r="CY3" s="599"/>
      <c r="CZ3" s="599"/>
      <c r="DA3" s="599"/>
      <c r="DB3" s="599"/>
      <c r="DC3" s="599"/>
      <c r="DD3" s="599"/>
      <c r="DE3" s="599"/>
      <c r="DF3" s="599"/>
      <c r="DG3" s="599"/>
      <c r="DH3" s="599"/>
      <c r="DI3" s="599"/>
      <c r="DJ3" s="599"/>
      <c r="DK3" s="599"/>
      <c r="DL3" s="599"/>
      <c r="DM3" s="599"/>
      <c r="DN3" s="599"/>
      <c r="DO3" s="599"/>
      <c r="DP3" s="599"/>
      <c r="DQ3" s="599"/>
      <c r="DR3" s="599"/>
      <c r="DS3" s="599"/>
      <c r="DT3" s="599"/>
      <c r="DU3" s="599"/>
      <c r="DV3" s="599"/>
      <c r="DW3" s="599"/>
      <c r="DX3" s="599"/>
      <c r="DY3" s="599"/>
      <c r="DZ3" s="599"/>
      <c r="EA3" s="599"/>
      <c r="EB3" s="599"/>
      <c r="EC3" s="600"/>
    </row>
    <row r="4" spans="2:143" ht="11.25" customHeight="1" x14ac:dyDescent="0.2">
      <c r="B4" s="598" t="s">
        <v>1</v>
      </c>
      <c r="C4" s="599"/>
      <c r="D4" s="599"/>
      <c r="E4" s="599"/>
      <c r="F4" s="599"/>
      <c r="G4" s="599"/>
      <c r="H4" s="599"/>
      <c r="I4" s="599"/>
      <c r="J4" s="599"/>
      <c r="K4" s="599"/>
      <c r="L4" s="599"/>
      <c r="M4" s="599"/>
      <c r="N4" s="599"/>
      <c r="O4" s="599"/>
      <c r="P4" s="599"/>
      <c r="Q4" s="600"/>
      <c r="R4" s="598" t="s">
        <v>208</v>
      </c>
      <c r="S4" s="599"/>
      <c r="T4" s="599"/>
      <c r="U4" s="599"/>
      <c r="V4" s="599"/>
      <c r="W4" s="599"/>
      <c r="X4" s="599"/>
      <c r="Y4" s="600"/>
      <c r="Z4" s="598" t="s">
        <v>209</v>
      </c>
      <c r="AA4" s="599"/>
      <c r="AB4" s="599"/>
      <c r="AC4" s="600"/>
      <c r="AD4" s="598" t="s">
        <v>210</v>
      </c>
      <c r="AE4" s="599"/>
      <c r="AF4" s="599"/>
      <c r="AG4" s="599"/>
      <c r="AH4" s="599"/>
      <c r="AI4" s="599"/>
      <c r="AJ4" s="599"/>
      <c r="AK4" s="600"/>
      <c r="AL4" s="598" t="s">
        <v>209</v>
      </c>
      <c r="AM4" s="599"/>
      <c r="AN4" s="599"/>
      <c r="AO4" s="600"/>
      <c r="AP4" s="601" t="s">
        <v>211</v>
      </c>
      <c r="AQ4" s="601"/>
      <c r="AR4" s="601"/>
      <c r="AS4" s="601"/>
      <c r="AT4" s="601"/>
      <c r="AU4" s="601"/>
      <c r="AV4" s="601"/>
      <c r="AW4" s="601"/>
      <c r="AX4" s="601"/>
      <c r="AY4" s="601"/>
      <c r="AZ4" s="601"/>
      <c r="BA4" s="601"/>
      <c r="BB4" s="601"/>
      <c r="BC4" s="601"/>
      <c r="BD4" s="601"/>
      <c r="BE4" s="601"/>
      <c r="BF4" s="601"/>
      <c r="BG4" s="601" t="s">
        <v>212</v>
      </c>
      <c r="BH4" s="601"/>
      <c r="BI4" s="601"/>
      <c r="BJ4" s="601"/>
      <c r="BK4" s="601"/>
      <c r="BL4" s="601"/>
      <c r="BM4" s="601"/>
      <c r="BN4" s="601"/>
      <c r="BO4" s="601" t="s">
        <v>209</v>
      </c>
      <c r="BP4" s="601"/>
      <c r="BQ4" s="601"/>
      <c r="BR4" s="601"/>
      <c r="BS4" s="601" t="s">
        <v>213</v>
      </c>
      <c r="BT4" s="601"/>
      <c r="BU4" s="601"/>
      <c r="BV4" s="601"/>
      <c r="BW4" s="601"/>
      <c r="BX4" s="601"/>
      <c r="BY4" s="601"/>
      <c r="BZ4" s="601"/>
      <c r="CA4" s="601"/>
      <c r="CB4" s="601"/>
      <c r="CD4" s="598" t="s">
        <v>214</v>
      </c>
      <c r="CE4" s="599"/>
      <c r="CF4" s="599"/>
      <c r="CG4" s="599"/>
      <c r="CH4" s="599"/>
      <c r="CI4" s="599"/>
      <c r="CJ4" s="599"/>
      <c r="CK4" s="599"/>
      <c r="CL4" s="599"/>
      <c r="CM4" s="599"/>
      <c r="CN4" s="599"/>
      <c r="CO4" s="599"/>
      <c r="CP4" s="599"/>
      <c r="CQ4" s="599"/>
      <c r="CR4" s="599"/>
      <c r="CS4" s="599"/>
      <c r="CT4" s="599"/>
      <c r="CU4" s="599"/>
      <c r="CV4" s="599"/>
      <c r="CW4" s="599"/>
      <c r="CX4" s="599"/>
      <c r="CY4" s="599"/>
      <c r="CZ4" s="599"/>
      <c r="DA4" s="599"/>
      <c r="DB4" s="599"/>
      <c r="DC4" s="599"/>
      <c r="DD4" s="599"/>
      <c r="DE4" s="599"/>
      <c r="DF4" s="599"/>
      <c r="DG4" s="599"/>
      <c r="DH4" s="599"/>
      <c r="DI4" s="599"/>
      <c r="DJ4" s="599"/>
      <c r="DK4" s="599"/>
      <c r="DL4" s="599"/>
      <c r="DM4" s="599"/>
      <c r="DN4" s="599"/>
      <c r="DO4" s="599"/>
      <c r="DP4" s="599"/>
      <c r="DQ4" s="599"/>
      <c r="DR4" s="599"/>
      <c r="DS4" s="599"/>
      <c r="DT4" s="599"/>
      <c r="DU4" s="599"/>
      <c r="DV4" s="599"/>
      <c r="DW4" s="599"/>
      <c r="DX4" s="599"/>
      <c r="DY4" s="599"/>
      <c r="DZ4" s="599"/>
      <c r="EA4" s="599"/>
      <c r="EB4" s="599"/>
      <c r="EC4" s="600"/>
    </row>
    <row r="5" spans="2:143" ht="11.25" customHeight="1" x14ac:dyDescent="0.2">
      <c r="B5" s="602" t="s">
        <v>215</v>
      </c>
      <c r="C5" s="603"/>
      <c r="D5" s="603"/>
      <c r="E5" s="603"/>
      <c r="F5" s="603"/>
      <c r="G5" s="603"/>
      <c r="H5" s="603"/>
      <c r="I5" s="603"/>
      <c r="J5" s="603"/>
      <c r="K5" s="603"/>
      <c r="L5" s="603"/>
      <c r="M5" s="603"/>
      <c r="N5" s="603"/>
      <c r="O5" s="603"/>
      <c r="P5" s="603"/>
      <c r="Q5" s="604"/>
      <c r="R5" s="605">
        <v>243449</v>
      </c>
      <c r="S5" s="606"/>
      <c r="T5" s="606"/>
      <c r="U5" s="606"/>
      <c r="V5" s="606"/>
      <c r="W5" s="606"/>
      <c r="X5" s="606"/>
      <c r="Y5" s="607"/>
      <c r="Z5" s="608">
        <v>5.5</v>
      </c>
      <c r="AA5" s="608"/>
      <c r="AB5" s="608"/>
      <c r="AC5" s="608"/>
      <c r="AD5" s="609">
        <v>243449</v>
      </c>
      <c r="AE5" s="609"/>
      <c r="AF5" s="609"/>
      <c r="AG5" s="609"/>
      <c r="AH5" s="609"/>
      <c r="AI5" s="609"/>
      <c r="AJ5" s="609"/>
      <c r="AK5" s="609"/>
      <c r="AL5" s="610">
        <v>16.5</v>
      </c>
      <c r="AM5" s="611"/>
      <c r="AN5" s="611"/>
      <c r="AO5" s="612"/>
      <c r="AP5" s="602" t="s">
        <v>216</v>
      </c>
      <c r="AQ5" s="603"/>
      <c r="AR5" s="603"/>
      <c r="AS5" s="603"/>
      <c r="AT5" s="603"/>
      <c r="AU5" s="603"/>
      <c r="AV5" s="603"/>
      <c r="AW5" s="603"/>
      <c r="AX5" s="603"/>
      <c r="AY5" s="603"/>
      <c r="AZ5" s="603"/>
      <c r="BA5" s="603"/>
      <c r="BB5" s="603"/>
      <c r="BC5" s="603"/>
      <c r="BD5" s="603"/>
      <c r="BE5" s="603"/>
      <c r="BF5" s="604"/>
      <c r="BG5" s="616">
        <v>243449</v>
      </c>
      <c r="BH5" s="617"/>
      <c r="BI5" s="617"/>
      <c r="BJ5" s="617"/>
      <c r="BK5" s="617"/>
      <c r="BL5" s="617"/>
      <c r="BM5" s="617"/>
      <c r="BN5" s="618"/>
      <c r="BO5" s="619">
        <v>100</v>
      </c>
      <c r="BP5" s="619"/>
      <c r="BQ5" s="619"/>
      <c r="BR5" s="619"/>
      <c r="BS5" s="620" t="s">
        <v>122</v>
      </c>
      <c r="BT5" s="620"/>
      <c r="BU5" s="620"/>
      <c r="BV5" s="620"/>
      <c r="BW5" s="620"/>
      <c r="BX5" s="620"/>
      <c r="BY5" s="620"/>
      <c r="BZ5" s="620"/>
      <c r="CA5" s="620"/>
      <c r="CB5" s="624"/>
      <c r="CD5" s="598" t="s">
        <v>211</v>
      </c>
      <c r="CE5" s="599"/>
      <c r="CF5" s="599"/>
      <c r="CG5" s="599"/>
      <c r="CH5" s="599"/>
      <c r="CI5" s="599"/>
      <c r="CJ5" s="599"/>
      <c r="CK5" s="599"/>
      <c r="CL5" s="599"/>
      <c r="CM5" s="599"/>
      <c r="CN5" s="599"/>
      <c r="CO5" s="599"/>
      <c r="CP5" s="599"/>
      <c r="CQ5" s="600"/>
      <c r="CR5" s="598" t="s">
        <v>217</v>
      </c>
      <c r="CS5" s="599"/>
      <c r="CT5" s="599"/>
      <c r="CU5" s="599"/>
      <c r="CV5" s="599"/>
      <c r="CW5" s="599"/>
      <c r="CX5" s="599"/>
      <c r="CY5" s="600"/>
      <c r="CZ5" s="598" t="s">
        <v>209</v>
      </c>
      <c r="DA5" s="599"/>
      <c r="DB5" s="599"/>
      <c r="DC5" s="600"/>
      <c r="DD5" s="598" t="s">
        <v>218</v>
      </c>
      <c r="DE5" s="599"/>
      <c r="DF5" s="599"/>
      <c r="DG5" s="599"/>
      <c r="DH5" s="599"/>
      <c r="DI5" s="599"/>
      <c r="DJ5" s="599"/>
      <c r="DK5" s="599"/>
      <c r="DL5" s="599"/>
      <c r="DM5" s="599"/>
      <c r="DN5" s="599"/>
      <c r="DO5" s="599"/>
      <c r="DP5" s="600"/>
      <c r="DQ5" s="598" t="s">
        <v>219</v>
      </c>
      <c r="DR5" s="599"/>
      <c r="DS5" s="599"/>
      <c r="DT5" s="599"/>
      <c r="DU5" s="599"/>
      <c r="DV5" s="599"/>
      <c r="DW5" s="599"/>
      <c r="DX5" s="599"/>
      <c r="DY5" s="599"/>
      <c r="DZ5" s="599"/>
      <c r="EA5" s="599"/>
      <c r="EB5" s="599"/>
      <c r="EC5" s="600"/>
    </row>
    <row r="6" spans="2:143" ht="11.25" customHeight="1" x14ac:dyDescent="0.2">
      <c r="B6" s="613" t="s">
        <v>220</v>
      </c>
      <c r="C6" s="614"/>
      <c r="D6" s="614"/>
      <c r="E6" s="614"/>
      <c r="F6" s="614"/>
      <c r="G6" s="614"/>
      <c r="H6" s="614"/>
      <c r="I6" s="614"/>
      <c r="J6" s="614"/>
      <c r="K6" s="614"/>
      <c r="L6" s="614"/>
      <c r="M6" s="614"/>
      <c r="N6" s="614"/>
      <c r="O6" s="614"/>
      <c r="P6" s="614"/>
      <c r="Q6" s="615"/>
      <c r="R6" s="616">
        <v>94504</v>
      </c>
      <c r="S6" s="617"/>
      <c r="T6" s="617"/>
      <c r="U6" s="617"/>
      <c r="V6" s="617"/>
      <c r="W6" s="617"/>
      <c r="X6" s="617"/>
      <c r="Y6" s="618"/>
      <c r="Z6" s="619">
        <v>2.1</v>
      </c>
      <c r="AA6" s="619"/>
      <c r="AB6" s="619"/>
      <c r="AC6" s="619"/>
      <c r="AD6" s="620">
        <v>94504</v>
      </c>
      <c r="AE6" s="620"/>
      <c r="AF6" s="620"/>
      <c r="AG6" s="620"/>
      <c r="AH6" s="620"/>
      <c r="AI6" s="620"/>
      <c r="AJ6" s="620"/>
      <c r="AK6" s="620"/>
      <c r="AL6" s="621">
        <v>6.4</v>
      </c>
      <c r="AM6" s="622"/>
      <c r="AN6" s="622"/>
      <c r="AO6" s="623"/>
      <c r="AP6" s="613" t="s">
        <v>221</v>
      </c>
      <c r="AQ6" s="614"/>
      <c r="AR6" s="614"/>
      <c r="AS6" s="614"/>
      <c r="AT6" s="614"/>
      <c r="AU6" s="614"/>
      <c r="AV6" s="614"/>
      <c r="AW6" s="614"/>
      <c r="AX6" s="614"/>
      <c r="AY6" s="614"/>
      <c r="AZ6" s="614"/>
      <c r="BA6" s="614"/>
      <c r="BB6" s="614"/>
      <c r="BC6" s="614"/>
      <c r="BD6" s="614"/>
      <c r="BE6" s="614"/>
      <c r="BF6" s="615"/>
      <c r="BG6" s="616">
        <v>243449</v>
      </c>
      <c r="BH6" s="617"/>
      <c r="BI6" s="617"/>
      <c r="BJ6" s="617"/>
      <c r="BK6" s="617"/>
      <c r="BL6" s="617"/>
      <c r="BM6" s="617"/>
      <c r="BN6" s="618"/>
      <c r="BO6" s="619">
        <v>100</v>
      </c>
      <c r="BP6" s="619"/>
      <c r="BQ6" s="619"/>
      <c r="BR6" s="619"/>
      <c r="BS6" s="620" t="s">
        <v>122</v>
      </c>
      <c r="BT6" s="620"/>
      <c r="BU6" s="620"/>
      <c r="BV6" s="620"/>
      <c r="BW6" s="620"/>
      <c r="BX6" s="620"/>
      <c r="BY6" s="620"/>
      <c r="BZ6" s="620"/>
      <c r="CA6" s="620"/>
      <c r="CB6" s="624"/>
      <c r="CD6" s="602" t="s">
        <v>222</v>
      </c>
      <c r="CE6" s="603"/>
      <c r="CF6" s="603"/>
      <c r="CG6" s="603"/>
      <c r="CH6" s="603"/>
      <c r="CI6" s="603"/>
      <c r="CJ6" s="603"/>
      <c r="CK6" s="603"/>
      <c r="CL6" s="603"/>
      <c r="CM6" s="603"/>
      <c r="CN6" s="603"/>
      <c r="CO6" s="603"/>
      <c r="CP6" s="603"/>
      <c r="CQ6" s="604"/>
      <c r="CR6" s="616">
        <v>51675</v>
      </c>
      <c r="CS6" s="617"/>
      <c r="CT6" s="617"/>
      <c r="CU6" s="617"/>
      <c r="CV6" s="617"/>
      <c r="CW6" s="617"/>
      <c r="CX6" s="617"/>
      <c r="CY6" s="618"/>
      <c r="CZ6" s="610">
        <v>1.2</v>
      </c>
      <c r="DA6" s="611"/>
      <c r="DB6" s="611"/>
      <c r="DC6" s="627"/>
      <c r="DD6" s="625" t="s">
        <v>122</v>
      </c>
      <c r="DE6" s="617"/>
      <c r="DF6" s="617"/>
      <c r="DG6" s="617"/>
      <c r="DH6" s="617"/>
      <c r="DI6" s="617"/>
      <c r="DJ6" s="617"/>
      <c r="DK6" s="617"/>
      <c r="DL6" s="617"/>
      <c r="DM6" s="617"/>
      <c r="DN6" s="617"/>
      <c r="DO6" s="617"/>
      <c r="DP6" s="618"/>
      <c r="DQ6" s="625">
        <v>51675</v>
      </c>
      <c r="DR6" s="617"/>
      <c r="DS6" s="617"/>
      <c r="DT6" s="617"/>
      <c r="DU6" s="617"/>
      <c r="DV6" s="617"/>
      <c r="DW6" s="617"/>
      <c r="DX6" s="617"/>
      <c r="DY6" s="617"/>
      <c r="DZ6" s="617"/>
      <c r="EA6" s="617"/>
      <c r="EB6" s="617"/>
      <c r="EC6" s="626"/>
    </row>
    <row r="7" spans="2:143" ht="11.25" customHeight="1" x14ac:dyDescent="0.2">
      <c r="B7" s="613" t="s">
        <v>223</v>
      </c>
      <c r="C7" s="614"/>
      <c r="D7" s="614"/>
      <c r="E7" s="614"/>
      <c r="F7" s="614"/>
      <c r="G7" s="614"/>
      <c r="H7" s="614"/>
      <c r="I7" s="614"/>
      <c r="J7" s="614"/>
      <c r="K7" s="614"/>
      <c r="L7" s="614"/>
      <c r="M7" s="614"/>
      <c r="N7" s="614"/>
      <c r="O7" s="614"/>
      <c r="P7" s="614"/>
      <c r="Q7" s="615"/>
      <c r="R7" s="616">
        <v>29</v>
      </c>
      <c r="S7" s="617"/>
      <c r="T7" s="617"/>
      <c r="U7" s="617"/>
      <c r="V7" s="617"/>
      <c r="W7" s="617"/>
      <c r="X7" s="617"/>
      <c r="Y7" s="618"/>
      <c r="Z7" s="619">
        <v>0</v>
      </c>
      <c r="AA7" s="619"/>
      <c r="AB7" s="619"/>
      <c r="AC7" s="619"/>
      <c r="AD7" s="620">
        <v>29</v>
      </c>
      <c r="AE7" s="620"/>
      <c r="AF7" s="620"/>
      <c r="AG7" s="620"/>
      <c r="AH7" s="620"/>
      <c r="AI7" s="620"/>
      <c r="AJ7" s="620"/>
      <c r="AK7" s="620"/>
      <c r="AL7" s="621">
        <v>0</v>
      </c>
      <c r="AM7" s="622"/>
      <c r="AN7" s="622"/>
      <c r="AO7" s="623"/>
      <c r="AP7" s="613" t="s">
        <v>224</v>
      </c>
      <c r="AQ7" s="614"/>
      <c r="AR7" s="614"/>
      <c r="AS7" s="614"/>
      <c r="AT7" s="614"/>
      <c r="AU7" s="614"/>
      <c r="AV7" s="614"/>
      <c r="AW7" s="614"/>
      <c r="AX7" s="614"/>
      <c r="AY7" s="614"/>
      <c r="AZ7" s="614"/>
      <c r="BA7" s="614"/>
      <c r="BB7" s="614"/>
      <c r="BC7" s="614"/>
      <c r="BD7" s="614"/>
      <c r="BE7" s="614"/>
      <c r="BF7" s="615"/>
      <c r="BG7" s="616">
        <v>38790</v>
      </c>
      <c r="BH7" s="617"/>
      <c r="BI7" s="617"/>
      <c r="BJ7" s="617"/>
      <c r="BK7" s="617"/>
      <c r="BL7" s="617"/>
      <c r="BM7" s="617"/>
      <c r="BN7" s="618"/>
      <c r="BO7" s="619">
        <v>15.9</v>
      </c>
      <c r="BP7" s="619"/>
      <c r="BQ7" s="619"/>
      <c r="BR7" s="619"/>
      <c r="BS7" s="620" t="s">
        <v>122</v>
      </c>
      <c r="BT7" s="620"/>
      <c r="BU7" s="620"/>
      <c r="BV7" s="620"/>
      <c r="BW7" s="620"/>
      <c r="BX7" s="620"/>
      <c r="BY7" s="620"/>
      <c r="BZ7" s="620"/>
      <c r="CA7" s="620"/>
      <c r="CB7" s="624"/>
      <c r="CD7" s="613" t="s">
        <v>225</v>
      </c>
      <c r="CE7" s="614"/>
      <c r="CF7" s="614"/>
      <c r="CG7" s="614"/>
      <c r="CH7" s="614"/>
      <c r="CI7" s="614"/>
      <c r="CJ7" s="614"/>
      <c r="CK7" s="614"/>
      <c r="CL7" s="614"/>
      <c r="CM7" s="614"/>
      <c r="CN7" s="614"/>
      <c r="CO7" s="614"/>
      <c r="CP7" s="614"/>
      <c r="CQ7" s="615"/>
      <c r="CR7" s="616">
        <v>961639</v>
      </c>
      <c r="CS7" s="617"/>
      <c r="CT7" s="617"/>
      <c r="CU7" s="617"/>
      <c r="CV7" s="617"/>
      <c r="CW7" s="617"/>
      <c r="CX7" s="617"/>
      <c r="CY7" s="618"/>
      <c r="CZ7" s="619">
        <v>23</v>
      </c>
      <c r="DA7" s="619"/>
      <c r="DB7" s="619"/>
      <c r="DC7" s="619"/>
      <c r="DD7" s="625">
        <v>393776</v>
      </c>
      <c r="DE7" s="617"/>
      <c r="DF7" s="617"/>
      <c r="DG7" s="617"/>
      <c r="DH7" s="617"/>
      <c r="DI7" s="617"/>
      <c r="DJ7" s="617"/>
      <c r="DK7" s="617"/>
      <c r="DL7" s="617"/>
      <c r="DM7" s="617"/>
      <c r="DN7" s="617"/>
      <c r="DO7" s="617"/>
      <c r="DP7" s="618"/>
      <c r="DQ7" s="625">
        <v>430867</v>
      </c>
      <c r="DR7" s="617"/>
      <c r="DS7" s="617"/>
      <c r="DT7" s="617"/>
      <c r="DU7" s="617"/>
      <c r="DV7" s="617"/>
      <c r="DW7" s="617"/>
      <c r="DX7" s="617"/>
      <c r="DY7" s="617"/>
      <c r="DZ7" s="617"/>
      <c r="EA7" s="617"/>
      <c r="EB7" s="617"/>
      <c r="EC7" s="626"/>
    </row>
    <row r="8" spans="2:143" ht="11.25" customHeight="1" x14ac:dyDescent="0.2">
      <c r="B8" s="613" t="s">
        <v>226</v>
      </c>
      <c r="C8" s="614"/>
      <c r="D8" s="614"/>
      <c r="E8" s="614"/>
      <c r="F8" s="614"/>
      <c r="G8" s="614"/>
      <c r="H8" s="614"/>
      <c r="I8" s="614"/>
      <c r="J8" s="614"/>
      <c r="K8" s="614"/>
      <c r="L8" s="614"/>
      <c r="M8" s="614"/>
      <c r="N8" s="614"/>
      <c r="O8" s="614"/>
      <c r="P8" s="614"/>
      <c r="Q8" s="615"/>
      <c r="R8" s="616">
        <v>372</v>
      </c>
      <c r="S8" s="617"/>
      <c r="T8" s="617"/>
      <c r="U8" s="617"/>
      <c r="V8" s="617"/>
      <c r="W8" s="617"/>
      <c r="X8" s="617"/>
      <c r="Y8" s="618"/>
      <c r="Z8" s="619">
        <v>0</v>
      </c>
      <c r="AA8" s="619"/>
      <c r="AB8" s="619"/>
      <c r="AC8" s="619"/>
      <c r="AD8" s="620">
        <v>372</v>
      </c>
      <c r="AE8" s="620"/>
      <c r="AF8" s="620"/>
      <c r="AG8" s="620"/>
      <c r="AH8" s="620"/>
      <c r="AI8" s="620"/>
      <c r="AJ8" s="620"/>
      <c r="AK8" s="620"/>
      <c r="AL8" s="621">
        <v>0</v>
      </c>
      <c r="AM8" s="622"/>
      <c r="AN8" s="622"/>
      <c r="AO8" s="623"/>
      <c r="AP8" s="613" t="s">
        <v>227</v>
      </c>
      <c r="AQ8" s="614"/>
      <c r="AR8" s="614"/>
      <c r="AS8" s="614"/>
      <c r="AT8" s="614"/>
      <c r="AU8" s="614"/>
      <c r="AV8" s="614"/>
      <c r="AW8" s="614"/>
      <c r="AX8" s="614"/>
      <c r="AY8" s="614"/>
      <c r="AZ8" s="614"/>
      <c r="BA8" s="614"/>
      <c r="BB8" s="614"/>
      <c r="BC8" s="614"/>
      <c r="BD8" s="614"/>
      <c r="BE8" s="614"/>
      <c r="BF8" s="615"/>
      <c r="BG8" s="616">
        <v>1345</v>
      </c>
      <c r="BH8" s="617"/>
      <c r="BI8" s="617"/>
      <c r="BJ8" s="617"/>
      <c r="BK8" s="617"/>
      <c r="BL8" s="617"/>
      <c r="BM8" s="617"/>
      <c r="BN8" s="618"/>
      <c r="BO8" s="619">
        <v>0.6</v>
      </c>
      <c r="BP8" s="619"/>
      <c r="BQ8" s="619"/>
      <c r="BR8" s="619"/>
      <c r="BS8" s="620" t="s">
        <v>122</v>
      </c>
      <c r="BT8" s="620"/>
      <c r="BU8" s="620"/>
      <c r="BV8" s="620"/>
      <c r="BW8" s="620"/>
      <c r="BX8" s="620"/>
      <c r="BY8" s="620"/>
      <c r="BZ8" s="620"/>
      <c r="CA8" s="620"/>
      <c r="CB8" s="624"/>
      <c r="CD8" s="613" t="s">
        <v>228</v>
      </c>
      <c r="CE8" s="614"/>
      <c r="CF8" s="614"/>
      <c r="CG8" s="614"/>
      <c r="CH8" s="614"/>
      <c r="CI8" s="614"/>
      <c r="CJ8" s="614"/>
      <c r="CK8" s="614"/>
      <c r="CL8" s="614"/>
      <c r="CM8" s="614"/>
      <c r="CN8" s="614"/>
      <c r="CO8" s="614"/>
      <c r="CP8" s="614"/>
      <c r="CQ8" s="615"/>
      <c r="CR8" s="616">
        <v>356966</v>
      </c>
      <c r="CS8" s="617"/>
      <c r="CT8" s="617"/>
      <c r="CU8" s="617"/>
      <c r="CV8" s="617"/>
      <c r="CW8" s="617"/>
      <c r="CX8" s="617"/>
      <c r="CY8" s="618"/>
      <c r="CZ8" s="619">
        <v>8.5</v>
      </c>
      <c r="DA8" s="619"/>
      <c r="DB8" s="619"/>
      <c r="DC8" s="619"/>
      <c r="DD8" s="625" t="s">
        <v>122</v>
      </c>
      <c r="DE8" s="617"/>
      <c r="DF8" s="617"/>
      <c r="DG8" s="617"/>
      <c r="DH8" s="617"/>
      <c r="DI8" s="617"/>
      <c r="DJ8" s="617"/>
      <c r="DK8" s="617"/>
      <c r="DL8" s="617"/>
      <c r="DM8" s="617"/>
      <c r="DN8" s="617"/>
      <c r="DO8" s="617"/>
      <c r="DP8" s="618"/>
      <c r="DQ8" s="625">
        <v>207286</v>
      </c>
      <c r="DR8" s="617"/>
      <c r="DS8" s="617"/>
      <c r="DT8" s="617"/>
      <c r="DU8" s="617"/>
      <c r="DV8" s="617"/>
      <c r="DW8" s="617"/>
      <c r="DX8" s="617"/>
      <c r="DY8" s="617"/>
      <c r="DZ8" s="617"/>
      <c r="EA8" s="617"/>
      <c r="EB8" s="617"/>
      <c r="EC8" s="626"/>
    </row>
    <row r="9" spans="2:143" ht="11.25" customHeight="1" x14ac:dyDescent="0.2">
      <c r="B9" s="613" t="s">
        <v>229</v>
      </c>
      <c r="C9" s="614"/>
      <c r="D9" s="614"/>
      <c r="E9" s="614"/>
      <c r="F9" s="614"/>
      <c r="G9" s="614"/>
      <c r="H9" s="614"/>
      <c r="I9" s="614"/>
      <c r="J9" s="614"/>
      <c r="K9" s="614"/>
      <c r="L9" s="614"/>
      <c r="M9" s="614"/>
      <c r="N9" s="614"/>
      <c r="O9" s="614"/>
      <c r="P9" s="614"/>
      <c r="Q9" s="615"/>
      <c r="R9" s="616">
        <v>633</v>
      </c>
      <c r="S9" s="617"/>
      <c r="T9" s="617"/>
      <c r="U9" s="617"/>
      <c r="V9" s="617"/>
      <c r="W9" s="617"/>
      <c r="X9" s="617"/>
      <c r="Y9" s="618"/>
      <c r="Z9" s="619">
        <v>0</v>
      </c>
      <c r="AA9" s="619"/>
      <c r="AB9" s="619"/>
      <c r="AC9" s="619"/>
      <c r="AD9" s="620">
        <v>633</v>
      </c>
      <c r="AE9" s="620"/>
      <c r="AF9" s="620"/>
      <c r="AG9" s="620"/>
      <c r="AH9" s="620"/>
      <c r="AI9" s="620"/>
      <c r="AJ9" s="620"/>
      <c r="AK9" s="620"/>
      <c r="AL9" s="621">
        <v>0</v>
      </c>
      <c r="AM9" s="622"/>
      <c r="AN9" s="622"/>
      <c r="AO9" s="623"/>
      <c r="AP9" s="613" t="s">
        <v>230</v>
      </c>
      <c r="AQ9" s="614"/>
      <c r="AR9" s="614"/>
      <c r="AS9" s="614"/>
      <c r="AT9" s="614"/>
      <c r="AU9" s="614"/>
      <c r="AV9" s="614"/>
      <c r="AW9" s="614"/>
      <c r="AX9" s="614"/>
      <c r="AY9" s="614"/>
      <c r="AZ9" s="614"/>
      <c r="BA9" s="614"/>
      <c r="BB9" s="614"/>
      <c r="BC9" s="614"/>
      <c r="BD9" s="614"/>
      <c r="BE9" s="614"/>
      <c r="BF9" s="615"/>
      <c r="BG9" s="616">
        <v>31130</v>
      </c>
      <c r="BH9" s="617"/>
      <c r="BI9" s="617"/>
      <c r="BJ9" s="617"/>
      <c r="BK9" s="617"/>
      <c r="BL9" s="617"/>
      <c r="BM9" s="617"/>
      <c r="BN9" s="618"/>
      <c r="BO9" s="619">
        <v>12.8</v>
      </c>
      <c r="BP9" s="619"/>
      <c r="BQ9" s="619"/>
      <c r="BR9" s="619"/>
      <c r="BS9" s="620" t="s">
        <v>122</v>
      </c>
      <c r="BT9" s="620"/>
      <c r="BU9" s="620"/>
      <c r="BV9" s="620"/>
      <c r="BW9" s="620"/>
      <c r="BX9" s="620"/>
      <c r="BY9" s="620"/>
      <c r="BZ9" s="620"/>
      <c r="CA9" s="620"/>
      <c r="CB9" s="624"/>
      <c r="CD9" s="613" t="s">
        <v>231</v>
      </c>
      <c r="CE9" s="614"/>
      <c r="CF9" s="614"/>
      <c r="CG9" s="614"/>
      <c r="CH9" s="614"/>
      <c r="CI9" s="614"/>
      <c r="CJ9" s="614"/>
      <c r="CK9" s="614"/>
      <c r="CL9" s="614"/>
      <c r="CM9" s="614"/>
      <c r="CN9" s="614"/>
      <c r="CO9" s="614"/>
      <c r="CP9" s="614"/>
      <c r="CQ9" s="615"/>
      <c r="CR9" s="616">
        <v>237008</v>
      </c>
      <c r="CS9" s="617"/>
      <c r="CT9" s="617"/>
      <c r="CU9" s="617"/>
      <c r="CV9" s="617"/>
      <c r="CW9" s="617"/>
      <c r="CX9" s="617"/>
      <c r="CY9" s="618"/>
      <c r="CZ9" s="619">
        <v>5.7</v>
      </c>
      <c r="DA9" s="619"/>
      <c r="DB9" s="619"/>
      <c r="DC9" s="619"/>
      <c r="DD9" s="625">
        <v>20760</v>
      </c>
      <c r="DE9" s="617"/>
      <c r="DF9" s="617"/>
      <c r="DG9" s="617"/>
      <c r="DH9" s="617"/>
      <c r="DI9" s="617"/>
      <c r="DJ9" s="617"/>
      <c r="DK9" s="617"/>
      <c r="DL9" s="617"/>
      <c r="DM9" s="617"/>
      <c r="DN9" s="617"/>
      <c r="DO9" s="617"/>
      <c r="DP9" s="618"/>
      <c r="DQ9" s="625">
        <v>173009</v>
      </c>
      <c r="DR9" s="617"/>
      <c r="DS9" s="617"/>
      <c r="DT9" s="617"/>
      <c r="DU9" s="617"/>
      <c r="DV9" s="617"/>
      <c r="DW9" s="617"/>
      <c r="DX9" s="617"/>
      <c r="DY9" s="617"/>
      <c r="DZ9" s="617"/>
      <c r="EA9" s="617"/>
      <c r="EB9" s="617"/>
      <c r="EC9" s="626"/>
    </row>
    <row r="10" spans="2:143" ht="11.25" customHeight="1" x14ac:dyDescent="0.2">
      <c r="B10" s="613" t="s">
        <v>232</v>
      </c>
      <c r="C10" s="614"/>
      <c r="D10" s="614"/>
      <c r="E10" s="614"/>
      <c r="F10" s="614"/>
      <c r="G10" s="614"/>
      <c r="H10" s="614"/>
      <c r="I10" s="614"/>
      <c r="J10" s="614"/>
      <c r="K10" s="614"/>
      <c r="L10" s="614"/>
      <c r="M10" s="614"/>
      <c r="N10" s="614"/>
      <c r="O10" s="614"/>
      <c r="P10" s="614"/>
      <c r="Q10" s="615"/>
      <c r="R10" s="616" t="s">
        <v>122</v>
      </c>
      <c r="S10" s="617"/>
      <c r="T10" s="617"/>
      <c r="U10" s="617"/>
      <c r="V10" s="617"/>
      <c r="W10" s="617"/>
      <c r="X10" s="617"/>
      <c r="Y10" s="618"/>
      <c r="Z10" s="619" t="s">
        <v>122</v>
      </c>
      <c r="AA10" s="619"/>
      <c r="AB10" s="619"/>
      <c r="AC10" s="619"/>
      <c r="AD10" s="620" t="s">
        <v>122</v>
      </c>
      <c r="AE10" s="620"/>
      <c r="AF10" s="620"/>
      <c r="AG10" s="620"/>
      <c r="AH10" s="620"/>
      <c r="AI10" s="620"/>
      <c r="AJ10" s="620"/>
      <c r="AK10" s="620"/>
      <c r="AL10" s="621" t="s">
        <v>122</v>
      </c>
      <c r="AM10" s="622"/>
      <c r="AN10" s="622"/>
      <c r="AO10" s="623"/>
      <c r="AP10" s="613" t="s">
        <v>233</v>
      </c>
      <c r="AQ10" s="614"/>
      <c r="AR10" s="614"/>
      <c r="AS10" s="614"/>
      <c r="AT10" s="614"/>
      <c r="AU10" s="614"/>
      <c r="AV10" s="614"/>
      <c r="AW10" s="614"/>
      <c r="AX10" s="614"/>
      <c r="AY10" s="614"/>
      <c r="AZ10" s="614"/>
      <c r="BA10" s="614"/>
      <c r="BB10" s="614"/>
      <c r="BC10" s="614"/>
      <c r="BD10" s="614"/>
      <c r="BE10" s="614"/>
      <c r="BF10" s="615"/>
      <c r="BG10" s="616">
        <v>3164</v>
      </c>
      <c r="BH10" s="617"/>
      <c r="BI10" s="617"/>
      <c r="BJ10" s="617"/>
      <c r="BK10" s="617"/>
      <c r="BL10" s="617"/>
      <c r="BM10" s="617"/>
      <c r="BN10" s="618"/>
      <c r="BO10" s="619">
        <v>1.3</v>
      </c>
      <c r="BP10" s="619"/>
      <c r="BQ10" s="619"/>
      <c r="BR10" s="619"/>
      <c r="BS10" s="620" t="s">
        <v>122</v>
      </c>
      <c r="BT10" s="620"/>
      <c r="BU10" s="620"/>
      <c r="BV10" s="620"/>
      <c r="BW10" s="620"/>
      <c r="BX10" s="620"/>
      <c r="BY10" s="620"/>
      <c r="BZ10" s="620"/>
      <c r="CA10" s="620"/>
      <c r="CB10" s="624"/>
      <c r="CD10" s="613" t="s">
        <v>234</v>
      </c>
      <c r="CE10" s="614"/>
      <c r="CF10" s="614"/>
      <c r="CG10" s="614"/>
      <c r="CH10" s="614"/>
      <c r="CI10" s="614"/>
      <c r="CJ10" s="614"/>
      <c r="CK10" s="614"/>
      <c r="CL10" s="614"/>
      <c r="CM10" s="614"/>
      <c r="CN10" s="614"/>
      <c r="CO10" s="614"/>
      <c r="CP10" s="614"/>
      <c r="CQ10" s="615"/>
      <c r="CR10" s="616" t="s">
        <v>122</v>
      </c>
      <c r="CS10" s="617"/>
      <c r="CT10" s="617"/>
      <c r="CU10" s="617"/>
      <c r="CV10" s="617"/>
      <c r="CW10" s="617"/>
      <c r="CX10" s="617"/>
      <c r="CY10" s="618"/>
      <c r="CZ10" s="619" t="s">
        <v>122</v>
      </c>
      <c r="DA10" s="619"/>
      <c r="DB10" s="619"/>
      <c r="DC10" s="619"/>
      <c r="DD10" s="625" t="s">
        <v>122</v>
      </c>
      <c r="DE10" s="617"/>
      <c r="DF10" s="617"/>
      <c r="DG10" s="617"/>
      <c r="DH10" s="617"/>
      <c r="DI10" s="617"/>
      <c r="DJ10" s="617"/>
      <c r="DK10" s="617"/>
      <c r="DL10" s="617"/>
      <c r="DM10" s="617"/>
      <c r="DN10" s="617"/>
      <c r="DO10" s="617"/>
      <c r="DP10" s="618"/>
      <c r="DQ10" s="625" t="s">
        <v>122</v>
      </c>
      <c r="DR10" s="617"/>
      <c r="DS10" s="617"/>
      <c r="DT10" s="617"/>
      <c r="DU10" s="617"/>
      <c r="DV10" s="617"/>
      <c r="DW10" s="617"/>
      <c r="DX10" s="617"/>
      <c r="DY10" s="617"/>
      <c r="DZ10" s="617"/>
      <c r="EA10" s="617"/>
      <c r="EB10" s="617"/>
      <c r="EC10" s="626"/>
    </row>
    <row r="11" spans="2:143" ht="11.25" customHeight="1" x14ac:dyDescent="0.2">
      <c r="B11" s="613" t="s">
        <v>235</v>
      </c>
      <c r="C11" s="614"/>
      <c r="D11" s="614"/>
      <c r="E11" s="614"/>
      <c r="F11" s="614"/>
      <c r="G11" s="614"/>
      <c r="H11" s="614"/>
      <c r="I11" s="614"/>
      <c r="J11" s="614"/>
      <c r="K11" s="614"/>
      <c r="L11" s="614"/>
      <c r="M11" s="614"/>
      <c r="N11" s="614"/>
      <c r="O11" s="614"/>
      <c r="P11" s="614"/>
      <c r="Q11" s="615"/>
      <c r="R11" s="616">
        <v>25919</v>
      </c>
      <c r="S11" s="617"/>
      <c r="T11" s="617"/>
      <c r="U11" s="617"/>
      <c r="V11" s="617"/>
      <c r="W11" s="617"/>
      <c r="X11" s="617"/>
      <c r="Y11" s="618"/>
      <c r="Z11" s="621">
        <v>0.6</v>
      </c>
      <c r="AA11" s="622"/>
      <c r="AB11" s="622"/>
      <c r="AC11" s="628"/>
      <c r="AD11" s="625">
        <v>25919</v>
      </c>
      <c r="AE11" s="617"/>
      <c r="AF11" s="617"/>
      <c r="AG11" s="617"/>
      <c r="AH11" s="617"/>
      <c r="AI11" s="617"/>
      <c r="AJ11" s="617"/>
      <c r="AK11" s="618"/>
      <c r="AL11" s="621">
        <v>1.8</v>
      </c>
      <c r="AM11" s="622"/>
      <c r="AN11" s="622"/>
      <c r="AO11" s="623"/>
      <c r="AP11" s="613" t="s">
        <v>236</v>
      </c>
      <c r="AQ11" s="614"/>
      <c r="AR11" s="614"/>
      <c r="AS11" s="614"/>
      <c r="AT11" s="614"/>
      <c r="AU11" s="614"/>
      <c r="AV11" s="614"/>
      <c r="AW11" s="614"/>
      <c r="AX11" s="614"/>
      <c r="AY11" s="614"/>
      <c r="AZ11" s="614"/>
      <c r="BA11" s="614"/>
      <c r="BB11" s="614"/>
      <c r="BC11" s="614"/>
      <c r="BD11" s="614"/>
      <c r="BE11" s="614"/>
      <c r="BF11" s="615"/>
      <c r="BG11" s="616">
        <v>3151</v>
      </c>
      <c r="BH11" s="617"/>
      <c r="BI11" s="617"/>
      <c r="BJ11" s="617"/>
      <c r="BK11" s="617"/>
      <c r="BL11" s="617"/>
      <c r="BM11" s="617"/>
      <c r="BN11" s="618"/>
      <c r="BO11" s="619">
        <v>1.3</v>
      </c>
      <c r="BP11" s="619"/>
      <c r="BQ11" s="619"/>
      <c r="BR11" s="619"/>
      <c r="BS11" s="620" t="s">
        <v>122</v>
      </c>
      <c r="BT11" s="620"/>
      <c r="BU11" s="620"/>
      <c r="BV11" s="620"/>
      <c r="BW11" s="620"/>
      <c r="BX11" s="620"/>
      <c r="BY11" s="620"/>
      <c r="BZ11" s="620"/>
      <c r="CA11" s="620"/>
      <c r="CB11" s="624"/>
      <c r="CD11" s="613" t="s">
        <v>237</v>
      </c>
      <c r="CE11" s="614"/>
      <c r="CF11" s="614"/>
      <c r="CG11" s="614"/>
      <c r="CH11" s="614"/>
      <c r="CI11" s="614"/>
      <c r="CJ11" s="614"/>
      <c r="CK11" s="614"/>
      <c r="CL11" s="614"/>
      <c r="CM11" s="614"/>
      <c r="CN11" s="614"/>
      <c r="CO11" s="614"/>
      <c r="CP11" s="614"/>
      <c r="CQ11" s="615"/>
      <c r="CR11" s="616">
        <v>315555</v>
      </c>
      <c r="CS11" s="617"/>
      <c r="CT11" s="617"/>
      <c r="CU11" s="617"/>
      <c r="CV11" s="617"/>
      <c r="CW11" s="617"/>
      <c r="CX11" s="617"/>
      <c r="CY11" s="618"/>
      <c r="CZ11" s="619">
        <v>7.5</v>
      </c>
      <c r="DA11" s="619"/>
      <c r="DB11" s="619"/>
      <c r="DC11" s="619"/>
      <c r="DD11" s="625">
        <v>79968</v>
      </c>
      <c r="DE11" s="617"/>
      <c r="DF11" s="617"/>
      <c r="DG11" s="617"/>
      <c r="DH11" s="617"/>
      <c r="DI11" s="617"/>
      <c r="DJ11" s="617"/>
      <c r="DK11" s="617"/>
      <c r="DL11" s="617"/>
      <c r="DM11" s="617"/>
      <c r="DN11" s="617"/>
      <c r="DO11" s="617"/>
      <c r="DP11" s="618"/>
      <c r="DQ11" s="625">
        <v>166051</v>
      </c>
      <c r="DR11" s="617"/>
      <c r="DS11" s="617"/>
      <c r="DT11" s="617"/>
      <c r="DU11" s="617"/>
      <c r="DV11" s="617"/>
      <c r="DW11" s="617"/>
      <c r="DX11" s="617"/>
      <c r="DY11" s="617"/>
      <c r="DZ11" s="617"/>
      <c r="EA11" s="617"/>
      <c r="EB11" s="617"/>
      <c r="EC11" s="626"/>
    </row>
    <row r="12" spans="2:143" ht="11.25" customHeight="1" x14ac:dyDescent="0.2">
      <c r="B12" s="613" t="s">
        <v>238</v>
      </c>
      <c r="C12" s="614"/>
      <c r="D12" s="614"/>
      <c r="E12" s="614"/>
      <c r="F12" s="614"/>
      <c r="G12" s="614"/>
      <c r="H12" s="614"/>
      <c r="I12" s="614"/>
      <c r="J12" s="614"/>
      <c r="K12" s="614"/>
      <c r="L12" s="614"/>
      <c r="M12" s="614"/>
      <c r="N12" s="614"/>
      <c r="O12" s="614"/>
      <c r="P12" s="614"/>
      <c r="Q12" s="615"/>
      <c r="R12" s="616" t="s">
        <v>122</v>
      </c>
      <c r="S12" s="617"/>
      <c r="T12" s="617"/>
      <c r="U12" s="617"/>
      <c r="V12" s="617"/>
      <c r="W12" s="617"/>
      <c r="X12" s="617"/>
      <c r="Y12" s="618"/>
      <c r="Z12" s="619" t="s">
        <v>122</v>
      </c>
      <c r="AA12" s="619"/>
      <c r="AB12" s="619"/>
      <c r="AC12" s="619"/>
      <c r="AD12" s="620" t="s">
        <v>122</v>
      </c>
      <c r="AE12" s="620"/>
      <c r="AF12" s="620"/>
      <c r="AG12" s="620"/>
      <c r="AH12" s="620"/>
      <c r="AI12" s="620"/>
      <c r="AJ12" s="620"/>
      <c r="AK12" s="620"/>
      <c r="AL12" s="621" t="s">
        <v>122</v>
      </c>
      <c r="AM12" s="622"/>
      <c r="AN12" s="622"/>
      <c r="AO12" s="623"/>
      <c r="AP12" s="613" t="s">
        <v>239</v>
      </c>
      <c r="AQ12" s="614"/>
      <c r="AR12" s="614"/>
      <c r="AS12" s="614"/>
      <c r="AT12" s="614"/>
      <c r="AU12" s="614"/>
      <c r="AV12" s="614"/>
      <c r="AW12" s="614"/>
      <c r="AX12" s="614"/>
      <c r="AY12" s="614"/>
      <c r="AZ12" s="614"/>
      <c r="BA12" s="614"/>
      <c r="BB12" s="614"/>
      <c r="BC12" s="614"/>
      <c r="BD12" s="614"/>
      <c r="BE12" s="614"/>
      <c r="BF12" s="615"/>
      <c r="BG12" s="616">
        <v>195586</v>
      </c>
      <c r="BH12" s="617"/>
      <c r="BI12" s="617"/>
      <c r="BJ12" s="617"/>
      <c r="BK12" s="617"/>
      <c r="BL12" s="617"/>
      <c r="BM12" s="617"/>
      <c r="BN12" s="618"/>
      <c r="BO12" s="619">
        <v>80.3</v>
      </c>
      <c r="BP12" s="619"/>
      <c r="BQ12" s="619"/>
      <c r="BR12" s="619"/>
      <c r="BS12" s="620" t="s">
        <v>122</v>
      </c>
      <c r="BT12" s="620"/>
      <c r="BU12" s="620"/>
      <c r="BV12" s="620"/>
      <c r="BW12" s="620"/>
      <c r="BX12" s="620"/>
      <c r="BY12" s="620"/>
      <c r="BZ12" s="620"/>
      <c r="CA12" s="620"/>
      <c r="CB12" s="624"/>
      <c r="CD12" s="613" t="s">
        <v>240</v>
      </c>
      <c r="CE12" s="614"/>
      <c r="CF12" s="614"/>
      <c r="CG12" s="614"/>
      <c r="CH12" s="614"/>
      <c r="CI12" s="614"/>
      <c r="CJ12" s="614"/>
      <c r="CK12" s="614"/>
      <c r="CL12" s="614"/>
      <c r="CM12" s="614"/>
      <c r="CN12" s="614"/>
      <c r="CO12" s="614"/>
      <c r="CP12" s="614"/>
      <c r="CQ12" s="615"/>
      <c r="CR12" s="616">
        <v>86243</v>
      </c>
      <c r="CS12" s="617"/>
      <c r="CT12" s="617"/>
      <c r="CU12" s="617"/>
      <c r="CV12" s="617"/>
      <c r="CW12" s="617"/>
      <c r="CX12" s="617"/>
      <c r="CY12" s="618"/>
      <c r="CZ12" s="619">
        <v>2.1</v>
      </c>
      <c r="DA12" s="619"/>
      <c r="DB12" s="619"/>
      <c r="DC12" s="619"/>
      <c r="DD12" s="625" t="s">
        <v>122</v>
      </c>
      <c r="DE12" s="617"/>
      <c r="DF12" s="617"/>
      <c r="DG12" s="617"/>
      <c r="DH12" s="617"/>
      <c r="DI12" s="617"/>
      <c r="DJ12" s="617"/>
      <c r="DK12" s="617"/>
      <c r="DL12" s="617"/>
      <c r="DM12" s="617"/>
      <c r="DN12" s="617"/>
      <c r="DO12" s="617"/>
      <c r="DP12" s="618"/>
      <c r="DQ12" s="625">
        <v>61804</v>
      </c>
      <c r="DR12" s="617"/>
      <c r="DS12" s="617"/>
      <c r="DT12" s="617"/>
      <c r="DU12" s="617"/>
      <c r="DV12" s="617"/>
      <c r="DW12" s="617"/>
      <c r="DX12" s="617"/>
      <c r="DY12" s="617"/>
      <c r="DZ12" s="617"/>
      <c r="EA12" s="617"/>
      <c r="EB12" s="617"/>
      <c r="EC12" s="626"/>
    </row>
    <row r="13" spans="2:143" ht="11.25" customHeight="1" x14ac:dyDescent="0.2">
      <c r="B13" s="613" t="s">
        <v>241</v>
      </c>
      <c r="C13" s="614"/>
      <c r="D13" s="614"/>
      <c r="E13" s="614"/>
      <c r="F13" s="614"/>
      <c r="G13" s="614"/>
      <c r="H13" s="614"/>
      <c r="I13" s="614"/>
      <c r="J13" s="614"/>
      <c r="K13" s="614"/>
      <c r="L13" s="614"/>
      <c r="M13" s="614"/>
      <c r="N13" s="614"/>
      <c r="O13" s="614"/>
      <c r="P13" s="614"/>
      <c r="Q13" s="615"/>
      <c r="R13" s="616" t="s">
        <v>122</v>
      </c>
      <c r="S13" s="617"/>
      <c r="T13" s="617"/>
      <c r="U13" s="617"/>
      <c r="V13" s="617"/>
      <c r="W13" s="617"/>
      <c r="X13" s="617"/>
      <c r="Y13" s="618"/>
      <c r="Z13" s="619" t="s">
        <v>122</v>
      </c>
      <c r="AA13" s="619"/>
      <c r="AB13" s="619"/>
      <c r="AC13" s="619"/>
      <c r="AD13" s="620" t="s">
        <v>122</v>
      </c>
      <c r="AE13" s="620"/>
      <c r="AF13" s="620"/>
      <c r="AG13" s="620"/>
      <c r="AH13" s="620"/>
      <c r="AI13" s="620"/>
      <c r="AJ13" s="620"/>
      <c r="AK13" s="620"/>
      <c r="AL13" s="621" t="s">
        <v>122</v>
      </c>
      <c r="AM13" s="622"/>
      <c r="AN13" s="622"/>
      <c r="AO13" s="623"/>
      <c r="AP13" s="613" t="s">
        <v>242</v>
      </c>
      <c r="AQ13" s="614"/>
      <c r="AR13" s="614"/>
      <c r="AS13" s="614"/>
      <c r="AT13" s="614"/>
      <c r="AU13" s="614"/>
      <c r="AV13" s="614"/>
      <c r="AW13" s="614"/>
      <c r="AX13" s="614"/>
      <c r="AY13" s="614"/>
      <c r="AZ13" s="614"/>
      <c r="BA13" s="614"/>
      <c r="BB13" s="614"/>
      <c r="BC13" s="614"/>
      <c r="BD13" s="614"/>
      <c r="BE13" s="614"/>
      <c r="BF13" s="615"/>
      <c r="BG13" s="616">
        <v>194796</v>
      </c>
      <c r="BH13" s="617"/>
      <c r="BI13" s="617"/>
      <c r="BJ13" s="617"/>
      <c r="BK13" s="617"/>
      <c r="BL13" s="617"/>
      <c r="BM13" s="617"/>
      <c r="BN13" s="618"/>
      <c r="BO13" s="619">
        <v>80</v>
      </c>
      <c r="BP13" s="619"/>
      <c r="BQ13" s="619"/>
      <c r="BR13" s="619"/>
      <c r="BS13" s="620" t="s">
        <v>122</v>
      </c>
      <c r="BT13" s="620"/>
      <c r="BU13" s="620"/>
      <c r="BV13" s="620"/>
      <c r="BW13" s="620"/>
      <c r="BX13" s="620"/>
      <c r="BY13" s="620"/>
      <c r="BZ13" s="620"/>
      <c r="CA13" s="620"/>
      <c r="CB13" s="624"/>
      <c r="CD13" s="613" t="s">
        <v>243</v>
      </c>
      <c r="CE13" s="614"/>
      <c r="CF13" s="614"/>
      <c r="CG13" s="614"/>
      <c r="CH13" s="614"/>
      <c r="CI13" s="614"/>
      <c r="CJ13" s="614"/>
      <c r="CK13" s="614"/>
      <c r="CL13" s="614"/>
      <c r="CM13" s="614"/>
      <c r="CN13" s="614"/>
      <c r="CO13" s="614"/>
      <c r="CP13" s="614"/>
      <c r="CQ13" s="615"/>
      <c r="CR13" s="616">
        <v>317061</v>
      </c>
      <c r="CS13" s="617"/>
      <c r="CT13" s="617"/>
      <c r="CU13" s="617"/>
      <c r="CV13" s="617"/>
      <c r="CW13" s="617"/>
      <c r="CX13" s="617"/>
      <c r="CY13" s="618"/>
      <c r="CZ13" s="619">
        <v>7.6</v>
      </c>
      <c r="DA13" s="619"/>
      <c r="DB13" s="619"/>
      <c r="DC13" s="619"/>
      <c r="DD13" s="625">
        <v>230630</v>
      </c>
      <c r="DE13" s="617"/>
      <c r="DF13" s="617"/>
      <c r="DG13" s="617"/>
      <c r="DH13" s="617"/>
      <c r="DI13" s="617"/>
      <c r="DJ13" s="617"/>
      <c r="DK13" s="617"/>
      <c r="DL13" s="617"/>
      <c r="DM13" s="617"/>
      <c r="DN13" s="617"/>
      <c r="DO13" s="617"/>
      <c r="DP13" s="618"/>
      <c r="DQ13" s="625">
        <v>44965</v>
      </c>
      <c r="DR13" s="617"/>
      <c r="DS13" s="617"/>
      <c r="DT13" s="617"/>
      <c r="DU13" s="617"/>
      <c r="DV13" s="617"/>
      <c r="DW13" s="617"/>
      <c r="DX13" s="617"/>
      <c r="DY13" s="617"/>
      <c r="DZ13" s="617"/>
      <c r="EA13" s="617"/>
      <c r="EB13" s="617"/>
      <c r="EC13" s="626"/>
    </row>
    <row r="14" spans="2:143" ht="11.25" customHeight="1" x14ac:dyDescent="0.2">
      <c r="B14" s="613" t="s">
        <v>244</v>
      </c>
      <c r="C14" s="614"/>
      <c r="D14" s="614"/>
      <c r="E14" s="614"/>
      <c r="F14" s="614"/>
      <c r="G14" s="614"/>
      <c r="H14" s="614"/>
      <c r="I14" s="614"/>
      <c r="J14" s="614"/>
      <c r="K14" s="614"/>
      <c r="L14" s="614"/>
      <c r="M14" s="614"/>
      <c r="N14" s="614"/>
      <c r="O14" s="614"/>
      <c r="P14" s="614"/>
      <c r="Q14" s="615"/>
      <c r="R14" s="616" t="s">
        <v>122</v>
      </c>
      <c r="S14" s="617"/>
      <c r="T14" s="617"/>
      <c r="U14" s="617"/>
      <c r="V14" s="617"/>
      <c r="W14" s="617"/>
      <c r="X14" s="617"/>
      <c r="Y14" s="618"/>
      <c r="Z14" s="619" t="s">
        <v>122</v>
      </c>
      <c r="AA14" s="619"/>
      <c r="AB14" s="619"/>
      <c r="AC14" s="619"/>
      <c r="AD14" s="620" t="s">
        <v>122</v>
      </c>
      <c r="AE14" s="620"/>
      <c r="AF14" s="620"/>
      <c r="AG14" s="620"/>
      <c r="AH14" s="620"/>
      <c r="AI14" s="620"/>
      <c r="AJ14" s="620"/>
      <c r="AK14" s="620"/>
      <c r="AL14" s="621" t="s">
        <v>122</v>
      </c>
      <c r="AM14" s="622"/>
      <c r="AN14" s="622"/>
      <c r="AO14" s="623"/>
      <c r="AP14" s="613" t="s">
        <v>245</v>
      </c>
      <c r="AQ14" s="614"/>
      <c r="AR14" s="614"/>
      <c r="AS14" s="614"/>
      <c r="AT14" s="614"/>
      <c r="AU14" s="614"/>
      <c r="AV14" s="614"/>
      <c r="AW14" s="614"/>
      <c r="AX14" s="614"/>
      <c r="AY14" s="614"/>
      <c r="AZ14" s="614"/>
      <c r="BA14" s="614"/>
      <c r="BB14" s="614"/>
      <c r="BC14" s="614"/>
      <c r="BD14" s="614"/>
      <c r="BE14" s="614"/>
      <c r="BF14" s="615"/>
      <c r="BG14" s="616">
        <v>5574</v>
      </c>
      <c r="BH14" s="617"/>
      <c r="BI14" s="617"/>
      <c r="BJ14" s="617"/>
      <c r="BK14" s="617"/>
      <c r="BL14" s="617"/>
      <c r="BM14" s="617"/>
      <c r="BN14" s="618"/>
      <c r="BO14" s="619">
        <v>2.2999999999999998</v>
      </c>
      <c r="BP14" s="619"/>
      <c r="BQ14" s="619"/>
      <c r="BR14" s="619"/>
      <c r="BS14" s="620" t="s">
        <v>122</v>
      </c>
      <c r="BT14" s="620"/>
      <c r="BU14" s="620"/>
      <c r="BV14" s="620"/>
      <c r="BW14" s="620"/>
      <c r="BX14" s="620"/>
      <c r="BY14" s="620"/>
      <c r="BZ14" s="620"/>
      <c r="CA14" s="620"/>
      <c r="CB14" s="624"/>
      <c r="CD14" s="613" t="s">
        <v>246</v>
      </c>
      <c r="CE14" s="614"/>
      <c r="CF14" s="614"/>
      <c r="CG14" s="614"/>
      <c r="CH14" s="614"/>
      <c r="CI14" s="614"/>
      <c r="CJ14" s="614"/>
      <c r="CK14" s="614"/>
      <c r="CL14" s="614"/>
      <c r="CM14" s="614"/>
      <c r="CN14" s="614"/>
      <c r="CO14" s="614"/>
      <c r="CP14" s="614"/>
      <c r="CQ14" s="615"/>
      <c r="CR14" s="616">
        <v>142149</v>
      </c>
      <c r="CS14" s="617"/>
      <c r="CT14" s="617"/>
      <c r="CU14" s="617"/>
      <c r="CV14" s="617"/>
      <c r="CW14" s="617"/>
      <c r="CX14" s="617"/>
      <c r="CY14" s="618"/>
      <c r="CZ14" s="619">
        <v>3.4</v>
      </c>
      <c r="DA14" s="619"/>
      <c r="DB14" s="619"/>
      <c r="DC14" s="619"/>
      <c r="DD14" s="625">
        <v>16714</v>
      </c>
      <c r="DE14" s="617"/>
      <c r="DF14" s="617"/>
      <c r="DG14" s="617"/>
      <c r="DH14" s="617"/>
      <c r="DI14" s="617"/>
      <c r="DJ14" s="617"/>
      <c r="DK14" s="617"/>
      <c r="DL14" s="617"/>
      <c r="DM14" s="617"/>
      <c r="DN14" s="617"/>
      <c r="DO14" s="617"/>
      <c r="DP14" s="618"/>
      <c r="DQ14" s="625">
        <v>74364</v>
      </c>
      <c r="DR14" s="617"/>
      <c r="DS14" s="617"/>
      <c r="DT14" s="617"/>
      <c r="DU14" s="617"/>
      <c r="DV14" s="617"/>
      <c r="DW14" s="617"/>
      <c r="DX14" s="617"/>
      <c r="DY14" s="617"/>
      <c r="DZ14" s="617"/>
      <c r="EA14" s="617"/>
      <c r="EB14" s="617"/>
      <c r="EC14" s="626"/>
    </row>
    <row r="15" spans="2:143" ht="11.25" customHeight="1" x14ac:dyDescent="0.2">
      <c r="B15" s="613" t="s">
        <v>247</v>
      </c>
      <c r="C15" s="614"/>
      <c r="D15" s="614"/>
      <c r="E15" s="614"/>
      <c r="F15" s="614"/>
      <c r="G15" s="614"/>
      <c r="H15" s="614"/>
      <c r="I15" s="614"/>
      <c r="J15" s="614"/>
      <c r="K15" s="614"/>
      <c r="L15" s="614"/>
      <c r="M15" s="614"/>
      <c r="N15" s="614"/>
      <c r="O15" s="614"/>
      <c r="P15" s="614"/>
      <c r="Q15" s="615"/>
      <c r="R15" s="616">
        <v>4714</v>
      </c>
      <c r="S15" s="617"/>
      <c r="T15" s="617"/>
      <c r="U15" s="617"/>
      <c r="V15" s="617"/>
      <c r="W15" s="617"/>
      <c r="X15" s="617"/>
      <c r="Y15" s="618"/>
      <c r="Z15" s="619">
        <v>0.1</v>
      </c>
      <c r="AA15" s="619"/>
      <c r="AB15" s="619"/>
      <c r="AC15" s="619"/>
      <c r="AD15" s="620">
        <v>4714</v>
      </c>
      <c r="AE15" s="620"/>
      <c r="AF15" s="620"/>
      <c r="AG15" s="620"/>
      <c r="AH15" s="620"/>
      <c r="AI15" s="620"/>
      <c r="AJ15" s="620"/>
      <c r="AK15" s="620"/>
      <c r="AL15" s="621">
        <v>0.3</v>
      </c>
      <c r="AM15" s="622"/>
      <c r="AN15" s="622"/>
      <c r="AO15" s="623"/>
      <c r="AP15" s="613" t="s">
        <v>248</v>
      </c>
      <c r="AQ15" s="614"/>
      <c r="AR15" s="614"/>
      <c r="AS15" s="614"/>
      <c r="AT15" s="614"/>
      <c r="AU15" s="614"/>
      <c r="AV15" s="614"/>
      <c r="AW15" s="614"/>
      <c r="AX15" s="614"/>
      <c r="AY15" s="614"/>
      <c r="AZ15" s="614"/>
      <c r="BA15" s="614"/>
      <c r="BB15" s="614"/>
      <c r="BC15" s="614"/>
      <c r="BD15" s="614"/>
      <c r="BE15" s="614"/>
      <c r="BF15" s="615"/>
      <c r="BG15" s="616">
        <v>3499</v>
      </c>
      <c r="BH15" s="617"/>
      <c r="BI15" s="617"/>
      <c r="BJ15" s="617"/>
      <c r="BK15" s="617"/>
      <c r="BL15" s="617"/>
      <c r="BM15" s="617"/>
      <c r="BN15" s="618"/>
      <c r="BO15" s="619">
        <v>1.4</v>
      </c>
      <c r="BP15" s="619"/>
      <c r="BQ15" s="619"/>
      <c r="BR15" s="619"/>
      <c r="BS15" s="620" t="s">
        <v>122</v>
      </c>
      <c r="BT15" s="620"/>
      <c r="BU15" s="620"/>
      <c r="BV15" s="620"/>
      <c r="BW15" s="620"/>
      <c r="BX15" s="620"/>
      <c r="BY15" s="620"/>
      <c r="BZ15" s="620"/>
      <c r="CA15" s="620"/>
      <c r="CB15" s="624"/>
      <c r="CD15" s="613" t="s">
        <v>249</v>
      </c>
      <c r="CE15" s="614"/>
      <c r="CF15" s="614"/>
      <c r="CG15" s="614"/>
      <c r="CH15" s="614"/>
      <c r="CI15" s="614"/>
      <c r="CJ15" s="614"/>
      <c r="CK15" s="614"/>
      <c r="CL15" s="614"/>
      <c r="CM15" s="614"/>
      <c r="CN15" s="614"/>
      <c r="CO15" s="614"/>
      <c r="CP15" s="614"/>
      <c r="CQ15" s="615"/>
      <c r="CR15" s="616">
        <v>247832</v>
      </c>
      <c r="CS15" s="617"/>
      <c r="CT15" s="617"/>
      <c r="CU15" s="617"/>
      <c r="CV15" s="617"/>
      <c r="CW15" s="617"/>
      <c r="CX15" s="617"/>
      <c r="CY15" s="618"/>
      <c r="CZ15" s="619">
        <v>5.9</v>
      </c>
      <c r="DA15" s="619"/>
      <c r="DB15" s="619"/>
      <c r="DC15" s="619"/>
      <c r="DD15" s="625">
        <v>44068</v>
      </c>
      <c r="DE15" s="617"/>
      <c r="DF15" s="617"/>
      <c r="DG15" s="617"/>
      <c r="DH15" s="617"/>
      <c r="DI15" s="617"/>
      <c r="DJ15" s="617"/>
      <c r="DK15" s="617"/>
      <c r="DL15" s="617"/>
      <c r="DM15" s="617"/>
      <c r="DN15" s="617"/>
      <c r="DO15" s="617"/>
      <c r="DP15" s="618"/>
      <c r="DQ15" s="625">
        <v>177004</v>
      </c>
      <c r="DR15" s="617"/>
      <c r="DS15" s="617"/>
      <c r="DT15" s="617"/>
      <c r="DU15" s="617"/>
      <c r="DV15" s="617"/>
      <c r="DW15" s="617"/>
      <c r="DX15" s="617"/>
      <c r="DY15" s="617"/>
      <c r="DZ15" s="617"/>
      <c r="EA15" s="617"/>
      <c r="EB15" s="617"/>
      <c r="EC15" s="626"/>
    </row>
    <row r="16" spans="2:143" ht="11.25" customHeight="1" x14ac:dyDescent="0.2">
      <c r="B16" s="613" t="s">
        <v>250</v>
      </c>
      <c r="C16" s="614"/>
      <c r="D16" s="614"/>
      <c r="E16" s="614"/>
      <c r="F16" s="614"/>
      <c r="G16" s="614"/>
      <c r="H16" s="614"/>
      <c r="I16" s="614"/>
      <c r="J16" s="614"/>
      <c r="K16" s="614"/>
      <c r="L16" s="614"/>
      <c r="M16" s="614"/>
      <c r="N16" s="614"/>
      <c r="O16" s="614"/>
      <c r="P16" s="614"/>
      <c r="Q16" s="615"/>
      <c r="R16" s="616">
        <v>2395</v>
      </c>
      <c r="S16" s="617"/>
      <c r="T16" s="617"/>
      <c r="U16" s="617"/>
      <c r="V16" s="617"/>
      <c r="W16" s="617"/>
      <c r="X16" s="617"/>
      <c r="Y16" s="618"/>
      <c r="Z16" s="619">
        <v>0.1</v>
      </c>
      <c r="AA16" s="619"/>
      <c r="AB16" s="619"/>
      <c r="AC16" s="619"/>
      <c r="AD16" s="620">
        <v>2395</v>
      </c>
      <c r="AE16" s="620"/>
      <c r="AF16" s="620"/>
      <c r="AG16" s="620"/>
      <c r="AH16" s="620"/>
      <c r="AI16" s="620"/>
      <c r="AJ16" s="620"/>
      <c r="AK16" s="620"/>
      <c r="AL16" s="621">
        <v>0.2</v>
      </c>
      <c r="AM16" s="622"/>
      <c r="AN16" s="622"/>
      <c r="AO16" s="623"/>
      <c r="AP16" s="613" t="s">
        <v>251</v>
      </c>
      <c r="AQ16" s="614"/>
      <c r="AR16" s="614"/>
      <c r="AS16" s="614"/>
      <c r="AT16" s="614"/>
      <c r="AU16" s="614"/>
      <c r="AV16" s="614"/>
      <c r="AW16" s="614"/>
      <c r="AX16" s="614"/>
      <c r="AY16" s="614"/>
      <c r="AZ16" s="614"/>
      <c r="BA16" s="614"/>
      <c r="BB16" s="614"/>
      <c r="BC16" s="614"/>
      <c r="BD16" s="614"/>
      <c r="BE16" s="614"/>
      <c r="BF16" s="615"/>
      <c r="BG16" s="616" t="s">
        <v>122</v>
      </c>
      <c r="BH16" s="617"/>
      <c r="BI16" s="617"/>
      <c r="BJ16" s="617"/>
      <c r="BK16" s="617"/>
      <c r="BL16" s="617"/>
      <c r="BM16" s="617"/>
      <c r="BN16" s="618"/>
      <c r="BO16" s="619" t="s">
        <v>122</v>
      </c>
      <c r="BP16" s="619"/>
      <c r="BQ16" s="619"/>
      <c r="BR16" s="619"/>
      <c r="BS16" s="620" t="s">
        <v>122</v>
      </c>
      <c r="BT16" s="620"/>
      <c r="BU16" s="620"/>
      <c r="BV16" s="620"/>
      <c r="BW16" s="620"/>
      <c r="BX16" s="620"/>
      <c r="BY16" s="620"/>
      <c r="BZ16" s="620"/>
      <c r="CA16" s="620"/>
      <c r="CB16" s="624"/>
      <c r="CD16" s="613" t="s">
        <v>252</v>
      </c>
      <c r="CE16" s="614"/>
      <c r="CF16" s="614"/>
      <c r="CG16" s="614"/>
      <c r="CH16" s="614"/>
      <c r="CI16" s="614"/>
      <c r="CJ16" s="614"/>
      <c r="CK16" s="614"/>
      <c r="CL16" s="614"/>
      <c r="CM16" s="614"/>
      <c r="CN16" s="614"/>
      <c r="CO16" s="614"/>
      <c r="CP16" s="614"/>
      <c r="CQ16" s="615"/>
      <c r="CR16" s="616">
        <v>1092697</v>
      </c>
      <c r="CS16" s="617"/>
      <c r="CT16" s="617"/>
      <c r="CU16" s="617"/>
      <c r="CV16" s="617"/>
      <c r="CW16" s="617"/>
      <c r="CX16" s="617"/>
      <c r="CY16" s="618"/>
      <c r="CZ16" s="619">
        <v>26.1</v>
      </c>
      <c r="DA16" s="619"/>
      <c r="DB16" s="619"/>
      <c r="DC16" s="619"/>
      <c r="DD16" s="625" t="s">
        <v>122</v>
      </c>
      <c r="DE16" s="617"/>
      <c r="DF16" s="617"/>
      <c r="DG16" s="617"/>
      <c r="DH16" s="617"/>
      <c r="DI16" s="617"/>
      <c r="DJ16" s="617"/>
      <c r="DK16" s="617"/>
      <c r="DL16" s="617"/>
      <c r="DM16" s="617"/>
      <c r="DN16" s="617"/>
      <c r="DO16" s="617"/>
      <c r="DP16" s="618"/>
      <c r="DQ16" s="625">
        <v>11031</v>
      </c>
      <c r="DR16" s="617"/>
      <c r="DS16" s="617"/>
      <c r="DT16" s="617"/>
      <c r="DU16" s="617"/>
      <c r="DV16" s="617"/>
      <c r="DW16" s="617"/>
      <c r="DX16" s="617"/>
      <c r="DY16" s="617"/>
      <c r="DZ16" s="617"/>
      <c r="EA16" s="617"/>
      <c r="EB16" s="617"/>
      <c r="EC16" s="626"/>
    </row>
    <row r="17" spans="2:133" ht="11.25" customHeight="1" x14ac:dyDescent="0.2">
      <c r="B17" s="613" t="s">
        <v>253</v>
      </c>
      <c r="C17" s="614"/>
      <c r="D17" s="614"/>
      <c r="E17" s="614"/>
      <c r="F17" s="614"/>
      <c r="G17" s="614"/>
      <c r="H17" s="614"/>
      <c r="I17" s="614"/>
      <c r="J17" s="614"/>
      <c r="K17" s="614"/>
      <c r="L17" s="614"/>
      <c r="M17" s="614"/>
      <c r="N17" s="614"/>
      <c r="O17" s="614"/>
      <c r="P17" s="614"/>
      <c r="Q17" s="615"/>
      <c r="R17" s="616">
        <v>3584</v>
      </c>
      <c r="S17" s="617"/>
      <c r="T17" s="617"/>
      <c r="U17" s="617"/>
      <c r="V17" s="617"/>
      <c r="W17" s="617"/>
      <c r="X17" s="617"/>
      <c r="Y17" s="618"/>
      <c r="Z17" s="619">
        <v>0.1</v>
      </c>
      <c r="AA17" s="619"/>
      <c r="AB17" s="619"/>
      <c r="AC17" s="619"/>
      <c r="AD17" s="620">
        <v>3584</v>
      </c>
      <c r="AE17" s="620"/>
      <c r="AF17" s="620"/>
      <c r="AG17" s="620"/>
      <c r="AH17" s="620"/>
      <c r="AI17" s="620"/>
      <c r="AJ17" s="620"/>
      <c r="AK17" s="620"/>
      <c r="AL17" s="621">
        <v>0.2</v>
      </c>
      <c r="AM17" s="622"/>
      <c r="AN17" s="622"/>
      <c r="AO17" s="623"/>
      <c r="AP17" s="613" t="s">
        <v>254</v>
      </c>
      <c r="AQ17" s="614"/>
      <c r="AR17" s="614"/>
      <c r="AS17" s="614"/>
      <c r="AT17" s="614"/>
      <c r="AU17" s="614"/>
      <c r="AV17" s="614"/>
      <c r="AW17" s="614"/>
      <c r="AX17" s="614"/>
      <c r="AY17" s="614"/>
      <c r="AZ17" s="614"/>
      <c r="BA17" s="614"/>
      <c r="BB17" s="614"/>
      <c r="BC17" s="614"/>
      <c r="BD17" s="614"/>
      <c r="BE17" s="614"/>
      <c r="BF17" s="615"/>
      <c r="BG17" s="616" t="s">
        <v>122</v>
      </c>
      <c r="BH17" s="617"/>
      <c r="BI17" s="617"/>
      <c r="BJ17" s="617"/>
      <c r="BK17" s="617"/>
      <c r="BL17" s="617"/>
      <c r="BM17" s="617"/>
      <c r="BN17" s="618"/>
      <c r="BO17" s="619" t="s">
        <v>122</v>
      </c>
      <c r="BP17" s="619"/>
      <c r="BQ17" s="619"/>
      <c r="BR17" s="619"/>
      <c r="BS17" s="620" t="s">
        <v>122</v>
      </c>
      <c r="BT17" s="620"/>
      <c r="BU17" s="620"/>
      <c r="BV17" s="620"/>
      <c r="BW17" s="620"/>
      <c r="BX17" s="620"/>
      <c r="BY17" s="620"/>
      <c r="BZ17" s="620"/>
      <c r="CA17" s="620"/>
      <c r="CB17" s="624"/>
      <c r="CD17" s="613" t="s">
        <v>255</v>
      </c>
      <c r="CE17" s="614"/>
      <c r="CF17" s="614"/>
      <c r="CG17" s="614"/>
      <c r="CH17" s="614"/>
      <c r="CI17" s="614"/>
      <c r="CJ17" s="614"/>
      <c r="CK17" s="614"/>
      <c r="CL17" s="614"/>
      <c r="CM17" s="614"/>
      <c r="CN17" s="614"/>
      <c r="CO17" s="614"/>
      <c r="CP17" s="614"/>
      <c r="CQ17" s="615"/>
      <c r="CR17" s="616">
        <v>381292</v>
      </c>
      <c r="CS17" s="617"/>
      <c r="CT17" s="617"/>
      <c r="CU17" s="617"/>
      <c r="CV17" s="617"/>
      <c r="CW17" s="617"/>
      <c r="CX17" s="617"/>
      <c r="CY17" s="618"/>
      <c r="CZ17" s="619">
        <v>9.1</v>
      </c>
      <c r="DA17" s="619"/>
      <c r="DB17" s="619"/>
      <c r="DC17" s="619"/>
      <c r="DD17" s="625" t="s">
        <v>122</v>
      </c>
      <c r="DE17" s="617"/>
      <c r="DF17" s="617"/>
      <c r="DG17" s="617"/>
      <c r="DH17" s="617"/>
      <c r="DI17" s="617"/>
      <c r="DJ17" s="617"/>
      <c r="DK17" s="617"/>
      <c r="DL17" s="617"/>
      <c r="DM17" s="617"/>
      <c r="DN17" s="617"/>
      <c r="DO17" s="617"/>
      <c r="DP17" s="618"/>
      <c r="DQ17" s="625">
        <v>381292</v>
      </c>
      <c r="DR17" s="617"/>
      <c r="DS17" s="617"/>
      <c r="DT17" s="617"/>
      <c r="DU17" s="617"/>
      <c r="DV17" s="617"/>
      <c r="DW17" s="617"/>
      <c r="DX17" s="617"/>
      <c r="DY17" s="617"/>
      <c r="DZ17" s="617"/>
      <c r="EA17" s="617"/>
      <c r="EB17" s="617"/>
      <c r="EC17" s="626"/>
    </row>
    <row r="18" spans="2:133" ht="11.25" customHeight="1" x14ac:dyDescent="0.2">
      <c r="B18" s="613" t="s">
        <v>256</v>
      </c>
      <c r="C18" s="614"/>
      <c r="D18" s="614"/>
      <c r="E18" s="614"/>
      <c r="F18" s="614"/>
      <c r="G18" s="614"/>
      <c r="H18" s="614"/>
      <c r="I18" s="614"/>
      <c r="J18" s="614"/>
      <c r="K18" s="614"/>
      <c r="L18" s="614"/>
      <c r="M18" s="614"/>
      <c r="N18" s="614"/>
      <c r="O18" s="614"/>
      <c r="P18" s="614"/>
      <c r="Q18" s="615"/>
      <c r="R18" s="616">
        <v>57</v>
      </c>
      <c r="S18" s="617"/>
      <c r="T18" s="617"/>
      <c r="U18" s="617"/>
      <c r="V18" s="617"/>
      <c r="W18" s="617"/>
      <c r="X18" s="617"/>
      <c r="Y18" s="618"/>
      <c r="Z18" s="619">
        <v>0</v>
      </c>
      <c r="AA18" s="619"/>
      <c r="AB18" s="619"/>
      <c r="AC18" s="619"/>
      <c r="AD18" s="620">
        <v>57</v>
      </c>
      <c r="AE18" s="620"/>
      <c r="AF18" s="620"/>
      <c r="AG18" s="620"/>
      <c r="AH18" s="620"/>
      <c r="AI18" s="620"/>
      <c r="AJ18" s="620"/>
      <c r="AK18" s="620"/>
      <c r="AL18" s="621">
        <v>0</v>
      </c>
      <c r="AM18" s="622"/>
      <c r="AN18" s="622"/>
      <c r="AO18" s="623"/>
      <c r="AP18" s="613" t="s">
        <v>257</v>
      </c>
      <c r="AQ18" s="614"/>
      <c r="AR18" s="614"/>
      <c r="AS18" s="614"/>
      <c r="AT18" s="614"/>
      <c r="AU18" s="614"/>
      <c r="AV18" s="614"/>
      <c r="AW18" s="614"/>
      <c r="AX18" s="614"/>
      <c r="AY18" s="614"/>
      <c r="AZ18" s="614"/>
      <c r="BA18" s="614"/>
      <c r="BB18" s="614"/>
      <c r="BC18" s="614"/>
      <c r="BD18" s="614"/>
      <c r="BE18" s="614"/>
      <c r="BF18" s="615"/>
      <c r="BG18" s="616" t="s">
        <v>122</v>
      </c>
      <c r="BH18" s="617"/>
      <c r="BI18" s="617"/>
      <c r="BJ18" s="617"/>
      <c r="BK18" s="617"/>
      <c r="BL18" s="617"/>
      <c r="BM18" s="617"/>
      <c r="BN18" s="618"/>
      <c r="BO18" s="619" t="s">
        <v>122</v>
      </c>
      <c r="BP18" s="619"/>
      <c r="BQ18" s="619"/>
      <c r="BR18" s="619"/>
      <c r="BS18" s="620" t="s">
        <v>122</v>
      </c>
      <c r="BT18" s="620"/>
      <c r="BU18" s="620"/>
      <c r="BV18" s="620"/>
      <c r="BW18" s="620"/>
      <c r="BX18" s="620"/>
      <c r="BY18" s="620"/>
      <c r="BZ18" s="620"/>
      <c r="CA18" s="620"/>
      <c r="CB18" s="624"/>
      <c r="CD18" s="613" t="s">
        <v>258</v>
      </c>
      <c r="CE18" s="614"/>
      <c r="CF18" s="614"/>
      <c r="CG18" s="614"/>
      <c r="CH18" s="614"/>
      <c r="CI18" s="614"/>
      <c r="CJ18" s="614"/>
      <c r="CK18" s="614"/>
      <c r="CL18" s="614"/>
      <c r="CM18" s="614"/>
      <c r="CN18" s="614"/>
      <c r="CO18" s="614"/>
      <c r="CP18" s="614"/>
      <c r="CQ18" s="615"/>
      <c r="CR18" s="616" t="s">
        <v>122</v>
      </c>
      <c r="CS18" s="617"/>
      <c r="CT18" s="617"/>
      <c r="CU18" s="617"/>
      <c r="CV18" s="617"/>
      <c r="CW18" s="617"/>
      <c r="CX18" s="617"/>
      <c r="CY18" s="618"/>
      <c r="CZ18" s="619" t="s">
        <v>122</v>
      </c>
      <c r="DA18" s="619"/>
      <c r="DB18" s="619"/>
      <c r="DC18" s="619"/>
      <c r="DD18" s="625" t="s">
        <v>122</v>
      </c>
      <c r="DE18" s="617"/>
      <c r="DF18" s="617"/>
      <c r="DG18" s="617"/>
      <c r="DH18" s="617"/>
      <c r="DI18" s="617"/>
      <c r="DJ18" s="617"/>
      <c r="DK18" s="617"/>
      <c r="DL18" s="617"/>
      <c r="DM18" s="617"/>
      <c r="DN18" s="617"/>
      <c r="DO18" s="617"/>
      <c r="DP18" s="618"/>
      <c r="DQ18" s="625" t="s">
        <v>122</v>
      </c>
      <c r="DR18" s="617"/>
      <c r="DS18" s="617"/>
      <c r="DT18" s="617"/>
      <c r="DU18" s="617"/>
      <c r="DV18" s="617"/>
      <c r="DW18" s="617"/>
      <c r="DX18" s="617"/>
      <c r="DY18" s="617"/>
      <c r="DZ18" s="617"/>
      <c r="EA18" s="617"/>
      <c r="EB18" s="617"/>
      <c r="EC18" s="626"/>
    </row>
    <row r="19" spans="2:133" ht="11.25" customHeight="1" x14ac:dyDescent="0.2">
      <c r="B19" s="613" t="s">
        <v>259</v>
      </c>
      <c r="C19" s="614"/>
      <c r="D19" s="614"/>
      <c r="E19" s="614"/>
      <c r="F19" s="614"/>
      <c r="G19" s="614"/>
      <c r="H19" s="614"/>
      <c r="I19" s="614"/>
      <c r="J19" s="614"/>
      <c r="K19" s="614"/>
      <c r="L19" s="614"/>
      <c r="M19" s="614"/>
      <c r="N19" s="614"/>
      <c r="O19" s="614"/>
      <c r="P19" s="614"/>
      <c r="Q19" s="615"/>
      <c r="R19" s="616">
        <v>3527</v>
      </c>
      <c r="S19" s="617"/>
      <c r="T19" s="617"/>
      <c r="U19" s="617"/>
      <c r="V19" s="617"/>
      <c r="W19" s="617"/>
      <c r="X19" s="617"/>
      <c r="Y19" s="618"/>
      <c r="Z19" s="619">
        <v>0.1</v>
      </c>
      <c r="AA19" s="619"/>
      <c r="AB19" s="619"/>
      <c r="AC19" s="619"/>
      <c r="AD19" s="620">
        <v>3527</v>
      </c>
      <c r="AE19" s="620"/>
      <c r="AF19" s="620"/>
      <c r="AG19" s="620"/>
      <c r="AH19" s="620"/>
      <c r="AI19" s="620"/>
      <c r="AJ19" s="620"/>
      <c r="AK19" s="620"/>
      <c r="AL19" s="621">
        <v>0.2</v>
      </c>
      <c r="AM19" s="622"/>
      <c r="AN19" s="622"/>
      <c r="AO19" s="623"/>
      <c r="AP19" s="613" t="s">
        <v>260</v>
      </c>
      <c r="AQ19" s="614"/>
      <c r="AR19" s="614"/>
      <c r="AS19" s="614"/>
      <c r="AT19" s="614"/>
      <c r="AU19" s="614"/>
      <c r="AV19" s="614"/>
      <c r="AW19" s="614"/>
      <c r="AX19" s="614"/>
      <c r="AY19" s="614"/>
      <c r="AZ19" s="614"/>
      <c r="BA19" s="614"/>
      <c r="BB19" s="614"/>
      <c r="BC19" s="614"/>
      <c r="BD19" s="614"/>
      <c r="BE19" s="614"/>
      <c r="BF19" s="615"/>
      <c r="BG19" s="616" t="s">
        <v>122</v>
      </c>
      <c r="BH19" s="617"/>
      <c r="BI19" s="617"/>
      <c r="BJ19" s="617"/>
      <c r="BK19" s="617"/>
      <c r="BL19" s="617"/>
      <c r="BM19" s="617"/>
      <c r="BN19" s="618"/>
      <c r="BO19" s="619" t="s">
        <v>122</v>
      </c>
      <c r="BP19" s="619"/>
      <c r="BQ19" s="619"/>
      <c r="BR19" s="619"/>
      <c r="BS19" s="620" t="s">
        <v>122</v>
      </c>
      <c r="BT19" s="620"/>
      <c r="BU19" s="620"/>
      <c r="BV19" s="620"/>
      <c r="BW19" s="620"/>
      <c r="BX19" s="620"/>
      <c r="BY19" s="620"/>
      <c r="BZ19" s="620"/>
      <c r="CA19" s="620"/>
      <c r="CB19" s="624"/>
      <c r="CD19" s="613" t="s">
        <v>261</v>
      </c>
      <c r="CE19" s="614"/>
      <c r="CF19" s="614"/>
      <c r="CG19" s="614"/>
      <c r="CH19" s="614"/>
      <c r="CI19" s="614"/>
      <c r="CJ19" s="614"/>
      <c r="CK19" s="614"/>
      <c r="CL19" s="614"/>
      <c r="CM19" s="614"/>
      <c r="CN19" s="614"/>
      <c r="CO19" s="614"/>
      <c r="CP19" s="614"/>
      <c r="CQ19" s="615"/>
      <c r="CR19" s="616" t="s">
        <v>122</v>
      </c>
      <c r="CS19" s="617"/>
      <c r="CT19" s="617"/>
      <c r="CU19" s="617"/>
      <c r="CV19" s="617"/>
      <c r="CW19" s="617"/>
      <c r="CX19" s="617"/>
      <c r="CY19" s="618"/>
      <c r="CZ19" s="619" t="s">
        <v>122</v>
      </c>
      <c r="DA19" s="619"/>
      <c r="DB19" s="619"/>
      <c r="DC19" s="619"/>
      <c r="DD19" s="625" t="s">
        <v>122</v>
      </c>
      <c r="DE19" s="617"/>
      <c r="DF19" s="617"/>
      <c r="DG19" s="617"/>
      <c r="DH19" s="617"/>
      <c r="DI19" s="617"/>
      <c r="DJ19" s="617"/>
      <c r="DK19" s="617"/>
      <c r="DL19" s="617"/>
      <c r="DM19" s="617"/>
      <c r="DN19" s="617"/>
      <c r="DO19" s="617"/>
      <c r="DP19" s="618"/>
      <c r="DQ19" s="625" t="s">
        <v>122</v>
      </c>
      <c r="DR19" s="617"/>
      <c r="DS19" s="617"/>
      <c r="DT19" s="617"/>
      <c r="DU19" s="617"/>
      <c r="DV19" s="617"/>
      <c r="DW19" s="617"/>
      <c r="DX19" s="617"/>
      <c r="DY19" s="617"/>
      <c r="DZ19" s="617"/>
      <c r="EA19" s="617"/>
      <c r="EB19" s="617"/>
      <c r="EC19" s="626"/>
    </row>
    <row r="20" spans="2:133" ht="11.25" customHeight="1" x14ac:dyDescent="0.2">
      <c r="B20" s="629" t="s">
        <v>262</v>
      </c>
      <c r="C20" s="630"/>
      <c r="D20" s="630"/>
      <c r="E20" s="630"/>
      <c r="F20" s="630"/>
      <c r="G20" s="630"/>
      <c r="H20" s="630"/>
      <c r="I20" s="630"/>
      <c r="J20" s="630"/>
      <c r="K20" s="630"/>
      <c r="L20" s="630"/>
      <c r="M20" s="630"/>
      <c r="N20" s="630"/>
      <c r="O20" s="630"/>
      <c r="P20" s="630"/>
      <c r="Q20" s="631"/>
      <c r="R20" s="616" t="s">
        <v>122</v>
      </c>
      <c r="S20" s="617"/>
      <c r="T20" s="617"/>
      <c r="U20" s="617"/>
      <c r="V20" s="617"/>
      <c r="W20" s="617"/>
      <c r="X20" s="617"/>
      <c r="Y20" s="618"/>
      <c r="Z20" s="619" t="s">
        <v>122</v>
      </c>
      <c r="AA20" s="619"/>
      <c r="AB20" s="619"/>
      <c r="AC20" s="619"/>
      <c r="AD20" s="620" t="s">
        <v>122</v>
      </c>
      <c r="AE20" s="620"/>
      <c r="AF20" s="620"/>
      <c r="AG20" s="620"/>
      <c r="AH20" s="620"/>
      <c r="AI20" s="620"/>
      <c r="AJ20" s="620"/>
      <c r="AK20" s="620"/>
      <c r="AL20" s="621" t="s">
        <v>122</v>
      </c>
      <c r="AM20" s="622"/>
      <c r="AN20" s="622"/>
      <c r="AO20" s="623"/>
      <c r="AP20" s="613" t="s">
        <v>263</v>
      </c>
      <c r="AQ20" s="614"/>
      <c r="AR20" s="614"/>
      <c r="AS20" s="614"/>
      <c r="AT20" s="614"/>
      <c r="AU20" s="614"/>
      <c r="AV20" s="614"/>
      <c r="AW20" s="614"/>
      <c r="AX20" s="614"/>
      <c r="AY20" s="614"/>
      <c r="AZ20" s="614"/>
      <c r="BA20" s="614"/>
      <c r="BB20" s="614"/>
      <c r="BC20" s="614"/>
      <c r="BD20" s="614"/>
      <c r="BE20" s="614"/>
      <c r="BF20" s="615"/>
      <c r="BG20" s="616" t="s">
        <v>122</v>
      </c>
      <c r="BH20" s="617"/>
      <c r="BI20" s="617"/>
      <c r="BJ20" s="617"/>
      <c r="BK20" s="617"/>
      <c r="BL20" s="617"/>
      <c r="BM20" s="617"/>
      <c r="BN20" s="618"/>
      <c r="BO20" s="619" t="s">
        <v>122</v>
      </c>
      <c r="BP20" s="619"/>
      <c r="BQ20" s="619"/>
      <c r="BR20" s="619"/>
      <c r="BS20" s="620" t="s">
        <v>122</v>
      </c>
      <c r="BT20" s="620"/>
      <c r="BU20" s="620"/>
      <c r="BV20" s="620"/>
      <c r="BW20" s="620"/>
      <c r="BX20" s="620"/>
      <c r="BY20" s="620"/>
      <c r="BZ20" s="620"/>
      <c r="CA20" s="620"/>
      <c r="CB20" s="624"/>
      <c r="CD20" s="613" t="s">
        <v>264</v>
      </c>
      <c r="CE20" s="614"/>
      <c r="CF20" s="614"/>
      <c r="CG20" s="614"/>
      <c r="CH20" s="614"/>
      <c r="CI20" s="614"/>
      <c r="CJ20" s="614"/>
      <c r="CK20" s="614"/>
      <c r="CL20" s="614"/>
      <c r="CM20" s="614"/>
      <c r="CN20" s="614"/>
      <c r="CO20" s="614"/>
      <c r="CP20" s="614"/>
      <c r="CQ20" s="615"/>
      <c r="CR20" s="616">
        <v>4190117</v>
      </c>
      <c r="CS20" s="617"/>
      <c r="CT20" s="617"/>
      <c r="CU20" s="617"/>
      <c r="CV20" s="617"/>
      <c r="CW20" s="617"/>
      <c r="CX20" s="617"/>
      <c r="CY20" s="618"/>
      <c r="CZ20" s="619">
        <v>100</v>
      </c>
      <c r="DA20" s="619"/>
      <c r="DB20" s="619"/>
      <c r="DC20" s="619"/>
      <c r="DD20" s="625">
        <v>785916</v>
      </c>
      <c r="DE20" s="617"/>
      <c r="DF20" s="617"/>
      <c r="DG20" s="617"/>
      <c r="DH20" s="617"/>
      <c r="DI20" s="617"/>
      <c r="DJ20" s="617"/>
      <c r="DK20" s="617"/>
      <c r="DL20" s="617"/>
      <c r="DM20" s="617"/>
      <c r="DN20" s="617"/>
      <c r="DO20" s="617"/>
      <c r="DP20" s="618"/>
      <c r="DQ20" s="625">
        <v>1779348</v>
      </c>
      <c r="DR20" s="617"/>
      <c r="DS20" s="617"/>
      <c r="DT20" s="617"/>
      <c r="DU20" s="617"/>
      <c r="DV20" s="617"/>
      <c r="DW20" s="617"/>
      <c r="DX20" s="617"/>
      <c r="DY20" s="617"/>
      <c r="DZ20" s="617"/>
      <c r="EA20" s="617"/>
      <c r="EB20" s="617"/>
      <c r="EC20" s="626"/>
    </row>
    <row r="21" spans="2:133" ht="11.25" customHeight="1" x14ac:dyDescent="0.2">
      <c r="B21" s="613" t="s">
        <v>265</v>
      </c>
      <c r="C21" s="614"/>
      <c r="D21" s="614"/>
      <c r="E21" s="614"/>
      <c r="F21" s="614"/>
      <c r="G21" s="614"/>
      <c r="H21" s="614"/>
      <c r="I21" s="614"/>
      <c r="J21" s="614"/>
      <c r="K21" s="614"/>
      <c r="L21" s="614"/>
      <c r="M21" s="614"/>
      <c r="N21" s="614"/>
      <c r="O21" s="614"/>
      <c r="P21" s="614"/>
      <c r="Q21" s="615"/>
      <c r="R21" s="616">
        <v>1331224</v>
      </c>
      <c r="S21" s="617"/>
      <c r="T21" s="617"/>
      <c r="U21" s="617"/>
      <c r="V21" s="617"/>
      <c r="W21" s="617"/>
      <c r="X21" s="617"/>
      <c r="Y21" s="618"/>
      <c r="Z21" s="619">
        <v>30.1</v>
      </c>
      <c r="AA21" s="619"/>
      <c r="AB21" s="619"/>
      <c r="AC21" s="619"/>
      <c r="AD21" s="620">
        <v>1098107</v>
      </c>
      <c r="AE21" s="620"/>
      <c r="AF21" s="620"/>
      <c r="AG21" s="620"/>
      <c r="AH21" s="620"/>
      <c r="AI21" s="620"/>
      <c r="AJ21" s="620"/>
      <c r="AK21" s="620"/>
      <c r="AL21" s="621">
        <v>74.5</v>
      </c>
      <c r="AM21" s="622"/>
      <c r="AN21" s="622"/>
      <c r="AO21" s="623"/>
      <c r="AP21" s="613" t="s">
        <v>266</v>
      </c>
      <c r="AQ21" s="632"/>
      <c r="AR21" s="632"/>
      <c r="AS21" s="632"/>
      <c r="AT21" s="632"/>
      <c r="AU21" s="632"/>
      <c r="AV21" s="632"/>
      <c r="AW21" s="632"/>
      <c r="AX21" s="632"/>
      <c r="AY21" s="632"/>
      <c r="AZ21" s="632"/>
      <c r="BA21" s="632"/>
      <c r="BB21" s="632"/>
      <c r="BC21" s="632"/>
      <c r="BD21" s="632"/>
      <c r="BE21" s="632"/>
      <c r="BF21" s="633"/>
      <c r="BG21" s="616" t="s">
        <v>122</v>
      </c>
      <c r="BH21" s="617"/>
      <c r="BI21" s="617"/>
      <c r="BJ21" s="617"/>
      <c r="BK21" s="617"/>
      <c r="BL21" s="617"/>
      <c r="BM21" s="617"/>
      <c r="BN21" s="618"/>
      <c r="BO21" s="619" t="s">
        <v>122</v>
      </c>
      <c r="BP21" s="619"/>
      <c r="BQ21" s="619"/>
      <c r="BR21" s="619"/>
      <c r="BS21" s="620" t="s">
        <v>122</v>
      </c>
      <c r="BT21" s="620"/>
      <c r="BU21" s="620"/>
      <c r="BV21" s="620"/>
      <c r="BW21" s="620"/>
      <c r="BX21" s="620"/>
      <c r="BY21" s="620"/>
      <c r="BZ21" s="620"/>
      <c r="CA21" s="620"/>
      <c r="CB21" s="624"/>
      <c r="CD21" s="637"/>
      <c r="CE21" s="638"/>
      <c r="CF21" s="638"/>
      <c r="CG21" s="638"/>
      <c r="CH21" s="638"/>
      <c r="CI21" s="638"/>
      <c r="CJ21" s="638"/>
      <c r="CK21" s="638"/>
      <c r="CL21" s="638"/>
      <c r="CM21" s="638"/>
      <c r="CN21" s="638"/>
      <c r="CO21" s="638"/>
      <c r="CP21" s="638"/>
      <c r="CQ21" s="639"/>
      <c r="CR21" s="640"/>
      <c r="CS21" s="635"/>
      <c r="CT21" s="635"/>
      <c r="CU21" s="635"/>
      <c r="CV21" s="635"/>
      <c r="CW21" s="635"/>
      <c r="CX21" s="635"/>
      <c r="CY21" s="641"/>
      <c r="CZ21" s="642"/>
      <c r="DA21" s="642"/>
      <c r="DB21" s="642"/>
      <c r="DC21" s="642"/>
      <c r="DD21" s="634"/>
      <c r="DE21" s="635"/>
      <c r="DF21" s="635"/>
      <c r="DG21" s="635"/>
      <c r="DH21" s="635"/>
      <c r="DI21" s="635"/>
      <c r="DJ21" s="635"/>
      <c r="DK21" s="635"/>
      <c r="DL21" s="635"/>
      <c r="DM21" s="635"/>
      <c r="DN21" s="635"/>
      <c r="DO21" s="635"/>
      <c r="DP21" s="641"/>
      <c r="DQ21" s="634"/>
      <c r="DR21" s="635"/>
      <c r="DS21" s="635"/>
      <c r="DT21" s="635"/>
      <c r="DU21" s="635"/>
      <c r="DV21" s="635"/>
      <c r="DW21" s="635"/>
      <c r="DX21" s="635"/>
      <c r="DY21" s="635"/>
      <c r="DZ21" s="635"/>
      <c r="EA21" s="635"/>
      <c r="EB21" s="635"/>
      <c r="EC21" s="636"/>
    </row>
    <row r="22" spans="2:133" ht="11.25" customHeight="1" x14ac:dyDescent="0.2">
      <c r="B22" s="613" t="s">
        <v>267</v>
      </c>
      <c r="C22" s="614"/>
      <c r="D22" s="614"/>
      <c r="E22" s="614"/>
      <c r="F22" s="614"/>
      <c r="G22" s="614"/>
      <c r="H22" s="614"/>
      <c r="I22" s="614"/>
      <c r="J22" s="614"/>
      <c r="K22" s="614"/>
      <c r="L22" s="614"/>
      <c r="M22" s="614"/>
      <c r="N22" s="614"/>
      <c r="O22" s="614"/>
      <c r="P22" s="614"/>
      <c r="Q22" s="615"/>
      <c r="R22" s="616">
        <v>1098107</v>
      </c>
      <c r="S22" s="617"/>
      <c r="T22" s="617"/>
      <c r="U22" s="617"/>
      <c r="V22" s="617"/>
      <c r="W22" s="617"/>
      <c r="X22" s="617"/>
      <c r="Y22" s="618"/>
      <c r="Z22" s="619">
        <v>24.8</v>
      </c>
      <c r="AA22" s="619"/>
      <c r="AB22" s="619"/>
      <c r="AC22" s="619"/>
      <c r="AD22" s="620">
        <v>1098107</v>
      </c>
      <c r="AE22" s="620"/>
      <c r="AF22" s="620"/>
      <c r="AG22" s="620"/>
      <c r="AH22" s="620"/>
      <c r="AI22" s="620"/>
      <c r="AJ22" s="620"/>
      <c r="AK22" s="620"/>
      <c r="AL22" s="621">
        <v>74.5</v>
      </c>
      <c r="AM22" s="622"/>
      <c r="AN22" s="622"/>
      <c r="AO22" s="623"/>
      <c r="AP22" s="613" t="s">
        <v>268</v>
      </c>
      <c r="AQ22" s="632"/>
      <c r="AR22" s="632"/>
      <c r="AS22" s="632"/>
      <c r="AT22" s="632"/>
      <c r="AU22" s="632"/>
      <c r="AV22" s="632"/>
      <c r="AW22" s="632"/>
      <c r="AX22" s="632"/>
      <c r="AY22" s="632"/>
      <c r="AZ22" s="632"/>
      <c r="BA22" s="632"/>
      <c r="BB22" s="632"/>
      <c r="BC22" s="632"/>
      <c r="BD22" s="632"/>
      <c r="BE22" s="632"/>
      <c r="BF22" s="633"/>
      <c r="BG22" s="616" t="s">
        <v>122</v>
      </c>
      <c r="BH22" s="617"/>
      <c r="BI22" s="617"/>
      <c r="BJ22" s="617"/>
      <c r="BK22" s="617"/>
      <c r="BL22" s="617"/>
      <c r="BM22" s="617"/>
      <c r="BN22" s="618"/>
      <c r="BO22" s="619" t="s">
        <v>122</v>
      </c>
      <c r="BP22" s="619"/>
      <c r="BQ22" s="619"/>
      <c r="BR22" s="619"/>
      <c r="BS22" s="620" t="s">
        <v>122</v>
      </c>
      <c r="BT22" s="620"/>
      <c r="BU22" s="620"/>
      <c r="BV22" s="620"/>
      <c r="BW22" s="620"/>
      <c r="BX22" s="620"/>
      <c r="BY22" s="620"/>
      <c r="BZ22" s="620"/>
      <c r="CA22" s="620"/>
      <c r="CB22" s="624"/>
      <c r="CD22" s="598" t="s">
        <v>269</v>
      </c>
      <c r="CE22" s="599"/>
      <c r="CF22" s="599"/>
      <c r="CG22" s="599"/>
      <c r="CH22" s="599"/>
      <c r="CI22" s="599"/>
      <c r="CJ22" s="599"/>
      <c r="CK22" s="599"/>
      <c r="CL22" s="599"/>
      <c r="CM22" s="599"/>
      <c r="CN22" s="599"/>
      <c r="CO22" s="599"/>
      <c r="CP22" s="599"/>
      <c r="CQ22" s="599"/>
      <c r="CR22" s="599"/>
      <c r="CS22" s="599"/>
      <c r="CT22" s="599"/>
      <c r="CU22" s="599"/>
      <c r="CV22" s="599"/>
      <c r="CW22" s="599"/>
      <c r="CX22" s="599"/>
      <c r="CY22" s="599"/>
      <c r="CZ22" s="599"/>
      <c r="DA22" s="599"/>
      <c r="DB22" s="599"/>
      <c r="DC22" s="599"/>
      <c r="DD22" s="599"/>
      <c r="DE22" s="599"/>
      <c r="DF22" s="599"/>
      <c r="DG22" s="599"/>
      <c r="DH22" s="599"/>
      <c r="DI22" s="599"/>
      <c r="DJ22" s="599"/>
      <c r="DK22" s="599"/>
      <c r="DL22" s="599"/>
      <c r="DM22" s="599"/>
      <c r="DN22" s="599"/>
      <c r="DO22" s="599"/>
      <c r="DP22" s="599"/>
      <c r="DQ22" s="599"/>
      <c r="DR22" s="599"/>
      <c r="DS22" s="599"/>
      <c r="DT22" s="599"/>
      <c r="DU22" s="599"/>
      <c r="DV22" s="599"/>
      <c r="DW22" s="599"/>
      <c r="DX22" s="599"/>
      <c r="DY22" s="599"/>
      <c r="DZ22" s="599"/>
      <c r="EA22" s="599"/>
      <c r="EB22" s="599"/>
      <c r="EC22" s="600"/>
    </row>
    <row r="23" spans="2:133" ht="11.25" customHeight="1" x14ac:dyDescent="0.2">
      <c r="B23" s="613" t="s">
        <v>270</v>
      </c>
      <c r="C23" s="614"/>
      <c r="D23" s="614"/>
      <c r="E23" s="614"/>
      <c r="F23" s="614"/>
      <c r="G23" s="614"/>
      <c r="H23" s="614"/>
      <c r="I23" s="614"/>
      <c r="J23" s="614"/>
      <c r="K23" s="614"/>
      <c r="L23" s="614"/>
      <c r="M23" s="614"/>
      <c r="N23" s="614"/>
      <c r="O23" s="614"/>
      <c r="P23" s="614"/>
      <c r="Q23" s="615"/>
      <c r="R23" s="616">
        <v>233117</v>
      </c>
      <c r="S23" s="617"/>
      <c r="T23" s="617"/>
      <c r="U23" s="617"/>
      <c r="V23" s="617"/>
      <c r="W23" s="617"/>
      <c r="X23" s="617"/>
      <c r="Y23" s="618"/>
      <c r="Z23" s="619">
        <v>5.3</v>
      </c>
      <c r="AA23" s="619"/>
      <c r="AB23" s="619"/>
      <c r="AC23" s="619"/>
      <c r="AD23" s="620" t="s">
        <v>122</v>
      </c>
      <c r="AE23" s="620"/>
      <c r="AF23" s="620"/>
      <c r="AG23" s="620"/>
      <c r="AH23" s="620"/>
      <c r="AI23" s="620"/>
      <c r="AJ23" s="620"/>
      <c r="AK23" s="620"/>
      <c r="AL23" s="621" t="s">
        <v>122</v>
      </c>
      <c r="AM23" s="622"/>
      <c r="AN23" s="622"/>
      <c r="AO23" s="623"/>
      <c r="AP23" s="613" t="s">
        <v>271</v>
      </c>
      <c r="AQ23" s="632"/>
      <c r="AR23" s="632"/>
      <c r="AS23" s="632"/>
      <c r="AT23" s="632"/>
      <c r="AU23" s="632"/>
      <c r="AV23" s="632"/>
      <c r="AW23" s="632"/>
      <c r="AX23" s="632"/>
      <c r="AY23" s="632"/>
      <c r="AZ23" s="632"/>
      <c r="BA23" s="632"/>
      <c r="BB23" s="632"/>
      <c r="BC23" s="632"/>
      <c r="BD23" s="632"/>
      <c r="BE23" s="632"/>
      <c r="BF23" s="633"/>
      <c r="BG23" s="616" t="s">
        <v>122</v>
      </c>
      <c r="BH23" s="617"/>
      <c r="BI23" s="617"/>
      <c r="BJ23" s="617"/>
      <c r="BK23" s="617"/>
      <c r="BL23" s="617"/>
      <c r="BM23" s="617"/>
      <c r="BN23" s="618"/>
      <c r="BO23" s="619" t="s">
        <v>122</v>
      </c>
      <c r="BP23" s="619"/>
      <c r="BQ23" s="619"/>
      <c r="BR23" s="619"/>
      <c r="BS23" s="620" t="s">
        <v>122</v>
      </c>
      <c r="BT23" s="620"/>
      <c r="BU23" s="620"/>
      <c r="BV23" s="620"/>
      <c r="BW23" s="620"/>
      <c r="BX23" s="620"/>
      <c r="BY23" s="620"/>
      <c r="BZ23" s="620"/>
      <c r="CA23" s="620"/>
      <c r="CB23" s="624"/>
      <c r="CD23" s="598" t="s">
        <v>211</v>
      </c>
      <c r="CE23" s="599"/>
      <c r="CF23" s="599"/>
      <c r="CG23" s="599"/>
      <c r="CH23" s="599"/>
      <c r="CI23" s="599"/>
      <c r="CJ23" s="599"/>
      <c r="CK23" s="599"/>
      <c r="CL23" s="599"/>
      <c r="CM23" s="599"/>
      <c r="CN23" s="599"/>
      <c r="CO23" s="599"/>
      <c r="CP23" s="599"/>
      <c r="CQ23" s="600"/>
      <c r="CR23" s="598" t="s">
        <v>272</v>
      </c>
      <c r="CS23" s="599"/>
      <c r="CT23" s="599"/>
      <c r="CU23" s="599"/>
      <c r="CV23" s="599"/>
      <c r="CW23" s="599"/>
      <c r="CX23" s="599"/>
      <c r="CY23" s="600"/>
      <c r="CZ23" s="598" t="s">
        <v>273</v>
      </c>
      <c r="DA23" s="599"/>
      <c r="DB23" s="599"/>
      <c r="DC23" s="600"/>
      <c r="DD23" s="598" t="s">
        <v>274</v>
      </c>
      <c r="DE23" s="599"/>
      <c r="DF23" s="599"/>
      <c r="DG23" s="599"/>
      <c r="DH23" s="599"/>
      <c r="DI23" s="599"/>
      <c r="DJ23" s="599"/>
      <c r="DK23" s="600"/>
      <c r="DL23" s="643" t="s">
        <v>275</v>
      </c>
      <c r="DM23" s="644"/>
      <c r="DN23" s="644"/>
      <c r="DO23" s="644"/>
      <c r="DP23" s="644"/>
      <c r="DQ23" s="644"/>
      <c r="DR23" s="644"/>
      <c r="DS23" s="644"/>
      <c r="DT23" s="644"/>
      <c r="DU23" s="644"/>
      <c r="DV23" s="645"/>
      <c r="DW23" s="598" t="s">
        <v>276</v>
      </c>
      <c r="DX23" s="599"/>
      <c r="DY23" s="599"/>
      <c r="DZ23" s="599"/>
      <c r="EA23" s="599"/>
      <c r="EB23" s="599"/>
      <c r="EC23" s="600"/>
    </row>
    <row r="24" spans="2:133" ht="11.25" customHeight="1" x14ac:dyDescent="0.2">
      <c r="B24" s="613" t="s">
        <v>277</v>
      </c>
      <c r="C24" s="614"/>
      <c r="D24" s="614"/>
      <c r="E24" s="614"/>
      <c r="F24" s="614"/>
      <c r="G24" s="614"/>
      <c r="H24" s="614"/>
      <c r="I24" s="614"/>
      <c r="J24" s="614"/>
      <c r="K24" s="614"/>
      <c r="L24" s="614"/>
      <c r="M24" s="614"/>
      <c r="N24" s="614"/>
      <c r="O24" s="614"/>
      <c r="P24" s="614"/>
      <c r="Q24" s="615"/>
      <c r="R24" s="616" t="s">
        <v>122</v>
      </c>
      <c r="S24" s="617"/>
      <c r="T24" s="617"/>
      <c r="U24" s="617"/>
      <c r="V24" s="617"/>
      <c r="W24" s="617"/>
      <c r="X24" s="617"/>
      <c r="Y24" s="618"/>
      <c r="Z24" s="619" t="s">
        <v>122</v>
      </c>
      <c r="AA24" s="619"/>
      <c r="AB24" s="619"/>
      <c r="AC24" s="619"/>
      <c r="AD24" s="620" t="s">
        <v>122</v>
      </c>
      <c r="AE24" s="620"/>
      <c r="AF24" s="620"/>
      <c r="AG24" s="620"/>
      <c r="AH24" s="620"/>
      <c r="AI24" s="620"/>
      <c r="AJ24" s="620"/>
      <c r="AK24" s="620"/>
      <c r="AL24" s="621" t="s">
        <v>122</v>
      </c>
      <c r="AM24" s="622"/>
      <c r="AN24" s="622"/>
      <c r="AO24" s="623"/>
      <c r="AP24" s="613" t="s">
        <v>278</v>
      </c>
      <c r="AQ24" s="632"/>
      <c r="AR24" s="632"/>
      <c r="AS24" s="632"/>
      <c r="AT24" s="632"/>
      <c r="AU24" s="632"/>
      <c r="AV24" s="632"/>
      <c r="AW24" s="632"/>
      <c r="AX24" s="632"/>
      <c r="AY24" s="632"/>
      <c r="AZ24" s="632"/>
      <c r="BA24" s="632"/>
      <c r="BB24" s="632"/>
      <c r="BC24" s="632"/>
      <c r="BD24" s="632"/>
      <c r="BE24" s="632"/>
      <c r="BF24" s="633"/>
      <c r="BG24" s="616" t="s">
        <v>122</v>
      </c>
      <c r="BH24" s="617"/>
      <c r="BI24" s="617"/>
      <c r="BJ24" s="617"/>
      <c r="BK24" s="617"/>
      <c r="BL24" s="617"/>
      <c r="BM24" s="617"/>
      <c r="BN24" s="618"/>
      <c r="BO24" s="619" t="s">
        <v>122</v>
      </c>
      <c r="BP24" s="619"/>
      <c r="BQ24" s="619"/>
      <c r="BR24" s="619"/>
      <c r="BS24" s="620" t="s">
        <v>122</v>
      </c>
      <c r="BT24" s="620"/>
      <c r="BU24" s="620"/>
      <c r="BV24" s="620"/>
      <c r="BW24" s="620"/>
      <c r="BX24" s="620"/>
      <c r="BY24" s="620"/>
      <c r="BZ24" s="620"/>
      <c r="CA24" s="620"/>
      <c r="CB24" s="624"/>
      <c r="CD24" s="602" t="s">
        <v>279</v>
      </c>
      <c r="CE24" s="603"/>
      <c r="CF24" s="603"/>
      <c r="CG24" s="603"/>
      <c r="CH24" s="603"/>
      <c r="CI24" s="603"/>
      <c r="CJ24" s="603"/>
      <c r="CK24" s="603"/>
      <c r="CL24" s="603"/>
      <c r="CM24" s="603"/>
      <c r="CN24" s="603"/>
      <c r="CO24" s="603"/>
      <c r="CP24" s="603"/>
      <c r="CQ24" s="604"/>
      <c r="CR24" s="605">
        <v>870919</v>
      </c>
      <c r="CS24" s="606"/>
      <c r="CT24" s="606"/>
      <c r="CU24" s="606"/>
      <c r="CV24" s="606"/>
      <c r="CW24" s="606"/>
      <c r="CX24" s="606"/>
      <c r="CY24" s="607"/>
      <c r="CZ24" s="610">
        <v>20.8</v>
      </c>
      <c r="DA24" s="611"/>
      <c r="DB24" s="611"/>
      <c r="DC24" s="627"/>
      <c r="DD24" s="648">
        <v>814222</v>
      </c>
      <c r="DE24" s="606"/>
      <c r="DF24" s="606"/>
      <c r="DG24" s="606"/>
      <c r="DH24" s="606"/>
      <c r="DI24" s="606"/>
      <c r="DJ24" s="606"/>
      <c r="DK24" s="607"/>
      <c r="DL24" s="648">
        <v>745766</v>
      </c>
      <c r="DM24" s="606"/>
      <c r="DN24" s="606"/>
      <c r="DO24" s="606"/>
      <c r="DP24" s="606"/>
      <c r="DQ24" s="606"/>
      <c r="DR24" s="606"/>
      <c r="DS24" s="606"/>
      <c r="DT24" s="606"/>
      <c r="DU24" s="606"/>
      <c r="DV24" s="607"/>
      <c r="DW24" s="610">
        <v>50.5</v>
      </c>
      <c r="DX24" s="611"/>
      <c r="DY24" s="611"/>
      <c r="DZ24" s="611"/>
      <c r="EA24" s="611"/>
      <c r="EB24" s="611"/>
      <c r="EC24" s="612"/>
    </row>
    <row r="25" spans="2:133" ht="11.25" customHeight="1" x14ac:dyDescent="0.2">
      <c r="B25" s="613" t="s">
        <v>280</v>
      </c>
      <c r="C25" s="614"/>
      <c r="D25" s="614"/>
      <c r="E25" s="614"/>
      <c r="F25" s="614"/>
      <c r="G25" s="614"/>
      <c r="H25" s="614"/>
      <c r="I25" s="614"/>
      <c r="J25" s="614"/>
      <c r="K25" s="614"/>
      <c r="L25" s="614"/>
      <c r="M25" s="614"/>
      <c r="N25" s="614"/>
      <c r="O25" s="614"/>
      <c r="P25" s="614"/>
      <c r="Q25" s="615"/>
      <c r="R25" s="616">
        <v>1706823</v>
      </c>
      <c r="S25" s="617"/>
      <c r="T25" s="617"/>
      <c r="U25" s="617"/>
      <c r="V25" s="617"/>
      <c r="W25" s="617"/>
      <c r="X25" s="617"/>
      <c r="Y25" s="618"/>
      <c r="Z25" s="619">
        <v>38.6</v>
      </c>
      <c r="AA25" s="619"/>
      <c r="AB25" s="619"/>
      <c r="AC25" s="619"/>
      <c r="AD25" s="620">
        <v>1473706</v>
      </c>
      <c r="AE25" s="620"/>
      <c r="AF25" s="620"/>
      <c r="AG25" s="620"/>
      <c r="AH25" s="620"/>
      <c r="AI25" s="620"/>
      <c r="AJ25" s="620"/>
      <c r="AK25" s="620"/>
      <c r="AL25" s="621">
        <v>100</v>
      </c>
      <c r="AM25" s="622"/>
      <c r="AN25" s="622"/>
      <c r="AO25" s="623"/>
      <c r="AP25" s="613" t="s">
        <v>281</v>
      </c>
      <c r="AQ25" s="632"/>
      <c r="AR25" s="632"/>
      <c r="AS25" s="632"/>
      <c r="AT25" s="632"/>
      <c r="AU25" s="632"/>
      <c r="AV25" s="632"/>
      <c r="AW25" s="632"/>
      <c r="AX25" s="632"/>
      <c r="AY25" s="632"/>
      <c r="AZ25" s="632"/>
      <c r="BA25" s="632"/>
      <c r="BB25" s="632"/>
      <c r="BC25" s="632"/>
      <c r="BD25" s="632"/>
      <c r="BE25" s="632"/>
      <c r="BF25" s="633"/>
      <c r="BG25" s="616" t="s">
        <v>122</v>
      </c>
      <c r="BH25" s="617"/>
      <c r="BI25" s="617"/>
      <c r="BJ25" s="617"/>
      <c r="BK25" s="617"/>
      <c r="BL25" s="617"/>
      <c r="BM25" s="617"/>
      <c r="BN25" s="618"/>
      <c r="BO25" s="619" t="s">
        <v>122</v>
      </c>
      <c r="BP25" s="619"/>
      <c r="BQ25" s="619"/>
      <c r="BR25" s="619"/>
      <c r="BS25" s="620" t="s">
        <v>122</v>
      </c>
      <c r="BT25" s="620"/>
      <c r="BU25" s="620"/>
      <c r="BV25" s="620"/>
      <c r="BW25" s="620"/>
      <c r="BX25" s="620"/>
      <c r="BY25" s="620"/>
      <c r="BZ25" s="620"/>
      <c r="CA25" s="620"/>
      <c r="CB25" s="624"/>
      <c r="CD25" s="613" t="s">
        <v>282</v>
      </c>
      <c r="CE25" s="614"/>
      <c r="CF25" s="614"/>
      <c r="CG25" s="614"/>
      <c r="CH25" s="614"/>
      <c r="CI25" s="614"/>
      <c r="CJ25" s="614"/>
      <c r="CK25" s="614"/>
      <c r="CL25" s="614"/>
      <c r="CM25" s="614"/>
      <c r="CN25" s="614"/>
      <c r="CO25" s="614"/>
      <c r="CP25" s="614"/>
      <c r="CQ25" s="615"/>
      <c r="CR25" s="616">
        <v>421615</v>
      </c>
      <c r="CS25" s="649"/>
      <c r="CT25" s="649"/>
      <c r="CU25" s="649"/>
      <c r="CV25" s="649"/>
      <c r="CW25" s="649"/>
      <c r="CX25" s="649"/>
      <c r="CY25" s="650"/>
      <c r="CZ25" s="621">
        <v>10.1</v>
      </c>
      <c r="DA25" s="646"/>
      <c r="DB25" s="646"/>
      <c r="DC25" s="651"/>
      <c r="DD25" s="625">
        <v>407977</v>
      </c>
      <c r="DE25" s="649"/>
      <c r="DF25" s="649"/>
      <c r="DG25" s="649"/>
      <c r="DH25" s="649"/>
      <c r="DI25" s="649"/>
      <c r="DJ25" s="649"/>
      <c r="DK25" s="650"/>
      <c r="DL25" s="625">
        <v>343061</v>
      </c>
      <c r="DM25" s="649"/>
      <c r="DN25" s="649"/>
      <c r="DO25" s="649"/>
      <c r="DP25" s="649"/>
      <c r="DQ25" s="649"/>
      <c r="DR25" s="649"/>
      <c r="DS25" s="649"/>
      <c r="DT25" s="649"/>
      <c r="DU25" s="649"/>
      <c r="DV25" s="650"/>
      <c r="DW25" s="621">
        <v>23.2</v>
      </c>
      <c r="DX25" s="646"/>
      <c r="DY25" s="646"/>
      <c r="DZ25" s="646"/>
      <c r="EA25" s="646"/>
      <c r="EB25" s="646"/>
      <c r="EC25" s="647"/>
    </row>
    <row r="26" spans="2:133" ht="11.25" customHeight="1" x14ac:dyDescent="0.2">
      <c r="B26" s="613" t="s">
        <v>283</v>
      </c>
      <c r="C26" s="614"/>
      <c r="D26" s="614"/>
      <c r="E26" s="614"/>
      <c r="F26" s="614"/>
      <c r="G26" s="614"/>
      <c r="H26" s="614"/>
      <c r="I26" s="614"/>
      <c r="J26" s="614"/>
      <c r="K26" s="614"/>
      <c r="L26" s="614"/>
      <c r="M26" s="614"/>
      <c r="N26" s="614"/>
      <c r="O26" s="614"/>
      <c r="P26" s="614"/>
      <c r="Q26" s="615"/>
      <c r="R26" s="616" t="s">
        <v>122</v>
      </c>
      <c r="S26" s="617"/>
      <c r="T26" s="617"/>
      <c r="U26" s="617"/>
      <c r="V26" s="617"/>
      <c r="W26" s="617"/>
      <c r="X26" s="617"/>
      <c r="Y26" s="618"/>
      <c r="Z26" s="619" t="s">
        <v>122</v>
      </c>
      <c r="AA26" s="619"/>
      <c r="AB26" s="619"/>
      <c r="AC26" s="619"/>
      <c r="AD26" s="620" t="s">
        <v>122</v>
      </c>
      <c r="AE26" s="620"/>
      <c r="AF26" s="620"/>
      <c r="AG26" s="620"/>
      <c r="AH26" s="620"/>
      <c r="AI26" s="620"/>
      <c r="AJ26" s="620"/>
      <c r="AK26" s="620"/>
      <c r="AL26" s="621" t="s">
        <v>122</v>
      </c>
      <c r="AM26" s="622"/>
      <c r="AN26" s="622"/>
      <c r="AO26" s="623"/>
      <c r="AP26" s="613" t="s">
        <v>284</v>
      </c>
      <c r="AQ26" s="632"/>
      <c r="AR26" s="632"/>
      <c r="AS26" s="632"/>
      <c r="AT26" s="632"/>
      <c r="AU26" s="632"/>
      <c r="AV26" s="632"/>
      <c r="AW26" s="632"/>
      <c r="AX26" s="632"/>
      <c r="AY26" s="632"/>
      <c r="AZ26" s="632"/>
      <c r="BA26" s="632"/>
      <c r="BB26" s="632"/>
      <c r="BC26" s="632"/>
      <c r="BD26" s="632"/>
      <c r="BE26" s="632"/>
      <c r="BF26" s="633"/>
      <c r="BG26" s="616" t="s">
        <v>122</v>
      </c>
      <c r="BH26" s="617"/>
      <c r="BI26" s="617"/>
      <c r="BJ26" s="617"/>
      <c r="BK26" s="617"/>
      <c r="BL26" s="617"/>
      <c r="BM26" s="617"/>
      <c r="BN26" s="618"/>
      <c r="BO26" s="619" t="s">
        <v>122</v>
      </c>
      <c r="BP26" s="619"/>
      <c r="BQ26" s="619"/>
      <c r="BR26" s="619"/>
      <c r="BS26" s="620" t="s">
        <v>122</v>
      </c>
      <c r="BT26" s="620"/>
      <c r="BU26" s="620"/>
      <c r="BV26" s="620"/>
      <c r="BW26" s="620"/>
      <c r="BX26" s="620"/>
      <c r="BY26" s="620"/>
      <c r="BZ26" s="620"/>
      <c r="CA26" s="620"/>
      <c r="CB26" s="624"/>
      <c r="CD26" s="613" t="s">
        <v>285</v>
      </c>
      <c r="CE26" s="614"/>
      <c r="CF26" s="614"/>
      <c r="CG26" s="614"/>
      <c r="CH26" s="614"/>
      <c r="CI26" s="614"/>
      <c r="CJ26" s="614"/>
      <c r="CK26" s="614"/>
      <c r="CL26" s="614"/>
      <c r="CM26" s="614"/>
      <c r="CN26" s="614"/>
      <c r="CO26" s="614"/>
      <c r="CP26" s="614"/>
      <c r="CQ26" s="615"/>
      <c r="CR26" s="616">
        <v>202938</v>
      </c>
      <c r="CS26" s="617"/>
      <c r="CT26" s="617"/>
      <c r="CU26" s="617"/>
      <c r="CV26" s="617"/>
      <c r="CW26" s="617"/>
      <c r="CX26" s="617"/>
      <c r="CY26" s="618"/>
      <c r="CZ26" s="621">
        <v>4.8</v>
      </c>
      <c r="DA26" s="646"/>
      <c r="DB26" s="646"/>
      <c r="DC26" s="651"/>
      <c r="DD26" s="625">
        <v>198689</v>
      </c>
      <c r="DE26" s="617"/>
      <c r="DF26" s="617"/>
      <c r="DG26" s="617"/>
      <c r="DH26" s="617"/>
      <c r="DI26" s="617"/>
      <c r="DJ26" s="617"/>
      <c r="DK26" s="618"/>
      <c r="DL26" s="625" t="s">
        <v>122</v>
      </c>
      <c r="DM26" s="617"/>
      <c r="DN26" s="617"/>
      <c r="DO26" s="617"/>
      <c r="DP26" s="617"/>
      <c r="DQ26" s="617"/>
      <c r="DR26" s="617"/>
      <c r="DS26" s="617"/>
      <c r="DT26" s="617"/>
      <c r="DU26" s="617"/>
      <c r="DV26" s="618"/>
      <c r="DW26" s="621" t="s">
        <v>122</v>
      </c>
      <c r="DX26" s="646"/>
      <c r="DY26" s="646"/>
      <c r="DZ26" s="646"/>
      <c r="EA26" s="646"/>
      <c r="EB26" s="646"/>
      <c r="EC26" s="647"/>
    </row>
    <row r="27" spans="2:133" ht="11.25" customHeight="1" x14ac:dyDescent="0.2">
      <c r="B27" s="613" t="s">
        <v>286</v>
      </c>
      <c r="C27" s="614"/>
      <c r="D27" s="614"/>
      <c r="E27" s="614"/>
      <c r="F27" s="614"/>
      <c r="G27" s="614"/>
      <c r="H27" s="614"/>
      <c r="I27" s="614"/>
      <c r="J27" s="614"/>
      <c r="K27" s="614"/>
      <c r="L27" s="614"/>
      <c r="M27" s="614"/>
      <c r="N27" s="614"/>
      <c r="O27" s="614"/>
      <c r="P27" s="614"/>
      <c r="Q27" s="615"/>
      <c r="R27" s="616">
        <v>4965</v>
      </c>
      <c r="S27" s="617"/>
      <c r="T27" s="617"/>
      <c r="U27" s="617"/>
      <c r="V27" s="617"/>
      <c r="W27" s="617"/>
      <c r="X27" s="617"/>
      <c r="Y27" s="618"/>
      <c r="Z27" s="619">
        <v>0.1</v>
      </c>
      <c r="AA27" s="619"/>
      <c r="AB27" s="619"/>
      <c r="AC27" s="619"/>
      <c r="AD27" s="620" t="s">
        <v>122</v>
      </c>
      <c r="AE27" s="620"/>
      <c r="AF27" s="620"/>
      <c r="AG27" s="620"/>
      <c r="AH27" s="620"/>
      <c r="AI27" s="620"/>
      <c r="AJ27" s="620"/>
      <c r="AK27" s="620"/>
      <c r="AL27" s="621" t="s">
        <v>122</v>
      </c>
      <c r="AM27" s="622"/>
      <c r="AN27" s="622"/>
      <c r="AO27" s="623"/>
      <c r="AP27" s="613" t="s">
        <v>287</v>
      </c>
      <c r="AQ27" s="614"/>
      <c r="AR27" s="614"/>
      <c r="AS27" s="614"/>
      <c r="AT27" s="614"/>
      <c r="AU27" s="614"/>
      <c r="AV27" s="614"/>
      <c r="AW27" s="614"/>
      <c r="AX27" s="614"/>
      <c r="AY27" s="614"/>
      <c r="AZ27" s="614"/>
      <c r="BA27" s="614"/>
      <c r="BB27" s="614"/>
      <c r="BC27" s="614"/>
      <c r="BD27" s="614"/>
      <c r="BE27" s="614"/>
      <c r="BF27" s="615"/>
      <c r="BG27" s="616">
        <v>243449</v>
      </c>
      <c r="BH27" s="617"/>
      <c r="BI27" s="617"/>
      <c r="BJ27" s="617"/>
      <c r="BK27" s="617"/>
      <c r="BL27" s="617"/>
      <c r="BM27" s="617"/>
      <c r="BN27" s="618"/>
      <c r="BO27" s="619">
        <v>100</v>
      </c>
      <c r="BP27" s="619"/>
      <c r="BQ27" s="619"/>
      <c r="BR27" s="619"/>
      <c r="BS27" s="620" t="s">
        <v>122</v>
      </c>
      <c r="BT27" s="620"/>
      <c r="BU27" s="620"/>
      <c r="BV27" s="620"/>
      <c r="BW27" s="620"/>
      <c r="BX27" s="620"/>
      <c r="BY27" s="620"/>
      <c r="BZ27" s="620"/>
      <c r="CA27" s="620"/>
      <c r="CB27" s="624"/>
      <c r="CD27" s="613" t="s">
        <v>288</v>
      </c>
      <c r="CE27" s="614"/>
      <c r="CF27" s="614"/>
      <c r="CG27" s="614"/>
      <c r="CH27" s="614"/>
      <c r="CI27" s="614"/>
      <c r="CJ27" s="614"/>
      <c r="CK27" s="614"/>
      <c r="CL27" s="614"/>
      <c r="CM27" s="614"/>
      <c r="CN27" s="614"/>
      <c r="CO27" s="614"/>
      <c r="CP27" s="614"/>
      <c r="CQ27" s="615"/>
      <c r="CR27" s="616">
        <v>68012</v>
      </c>
      <c r="CS27" s="649"/>
      <c r="CT27" s="649"/>
      <c r="CU27" s="649"/>
      <c r="CV27" s="649"/>
      <c r="CW27" s="649"/>
      <c r="CX27" s="649"/>
      <c r="CY27" s="650"/>
      <c r="CZ27" s="621">
        <v>1.6</v>
      </c>
      <c r="DA27" s="646"/>
      <c r="DB27" s="646"/>
      <c r="DC27" s="651"/>
      <c r="DD27" s="625">
        <v>24953</v>
      </c>
      <c r="DE27" s="649"/>
      <c r="DF27" s="649"/>
      <c r="DG27" s="649"/>
      <c r="DH27" s="649"/>
      <c r="DI27" s="649"/>
      <c r="DJ27" s="649"/>
      <c r="DK27" s="650"/>
      <c r="DL27" s="625">
        <v>21413</v>
      </c>
      <c r="DM27" s="649"/>
      <c r="DN27" s="649"/>
      <c r="DO27" s="649"/>
      <c r="DP27" s="649"/>
      <c r="DQ27" s="649"/>
      <c r="DR27" s="649"/>
      <c r="DS27" s="649"/>
      <c r="DT27" s="649"/>
      <c r="DU27" s="649"/>
      <c r="DV27" s="650"/>
      <c r="DW27" s="621">
        <v>1.5</v>
      </c>
      <c r="DX27" s="646"/>
      <c r="DY27" s="646"/>
      <c r="DZ27" s="646"/>
      <c r="EA27" s="646"/>
      <c r="EB27" s="646"/>
      <c r="EC27" s="647"/>
    </row>
    <row r="28" spans="2:133" ht="11.25" customHeight="1" x14ac:dyDescent="0.2">
      <c r="B28" s="613" t="s">
        <v>289</v>
      </c>
      <c r="C28" s="614"/>
      <c r="D28" s="614"/>
      <c r="E28" s="614"/>
      <c r="F28" s="614"/>
      <c r="G28" s="614"/>
      <c r="H28" s="614"/>
      <c r="I28" s="614"/>
      <c r="J28" s="614"/>
      <c r="K28" s="614"/>
      <c r="L28" s="614"/>
      <c r="M28" s="614"/>
      <c r="N28" s="614"/>
      <c r="O28" s="614"/>
      <c r="P28" s="614"/>
      <c r="Q28" s="615"/>
      <c r="R28" s="616">
        <v>34392</v>
      </c>
      <c r="S28" s="617"/>
      <c r="T28" s="617"/>
      <c r="U28" s="617"/>
      <c r="V28" s="617"/>
      <c r="W28" s="617"/>
      <c r="X28" s="617"/>
      <c r="Y28" s="618"/>
      <c r="Z28" s="619">
        <v>0.8</v>
      </c>
      <c r="AA28" s="619"/>
      <c r="AB28" s="619"/>
      <c r="AC28" s="619"/>
      <c r="AD28" s="620" t="s">
        <v>122</v>
      </c>
      <c r="AE28" s="620"/>
      <c r="AF28" s="620"/>
      <c r="AG28" s="620"/>
      <c r="AH28" s="620"/>
      <c r="AI28" s="620"/>
      <c r="AJ28" s="620"/>
      <c r="AK28" s="620"/>
      <c r="AL28" s="621" t="s">
        <v>122</v>
      </c>
      <c r="AM28" s="622"/>
      <c r="AN28" s="622"/>
      <c r="AO28" s="623"/>
      <c r="AP28" s="613"/>
      <c r="AQ28" s="614"/>
      <c r="AR28" s="614"/>
      <c r="AS28" s="614"/>
      <c r="AT28" s="614"/>
      <c r="AU28" s="614"/>
      <c r="AV28" s="614"/>
      <c r="AW28" s="614"/>
      <c r="AX28" s="614"/>
      <c r="AY28" s="614"/>
      <c r="AZ28" s="614"/>
      <c r="BA28" s="614"/>
      <c r="BB28" s="614"/>
      <c r="BC28" s="614"/>
      <c r="BD28" s="614"/>
      <c r="BE28" s="614"/>
      <c r="BF28" s="615"/>
      <c r="BG28" s="616"/>
      <c r="BH28" s="617"/>
      <c r="BI28" s="617"/>
      <c r="BJ28" s="617"/>
      <c r="BK28" s="617"/>
      <c r="BL28" s="617"/>
      <c r="BM28" s="617"/>
      <c r="BN28" s="618"/>
      <c r="BO28" s="619"/>
      <c r="BP28" s="619"/>
      <c r="BQ28" s="619"/>
      <c r="BR28" s="619"/>
      <c r="BS28" s="625"/>
      <c r="BT28" s="617"/>
      <c r="BU28" s="617"/>
      <c r="BV28" s="617"/>
      <c r="BW28" s="617"/>
      <c r="BX28" s="617"/>
      <c r="BY28" s="617"/>
      <c r="BZ28" s="617"/>
      <c r="CA28" s="617"/>
      <c r="CB28" s="626"/>
      <c r="CD28" s="613" t="s">
        <v>290</v>
      </c>
      <c r="CE28" s="614"/>
      <c r="CF28" s="614"/>
      <c r="CG28" s="614"/>
      <c r="CH28" s="614"/>
      <c r="CI28" s="614"/>
      <c r="CJ28" s="614"/>
      <c r="CK28" s="614"/>
      <c r="CL28" s="614"/>
      <c r="CM28" s="614"/>
      <c r="CN28" s="614"/>
      <c r="CO28" s="614"/>
      <c r="CP28" s="614"/>
      <c r="CQ28" s="615"/>
      <c r="CR28" s="616">
        <v>381292</v>
      </c>
      <c r="CS28" s="617"/>
      <c r="CT28" s="617"/>
      <c r="CU28" s="617"/>
      <c r="CV28" s="617"/>
      <c r="CW28" s="617"/>
      <c r="CX28" s="617"/>
      <c r="CY28" s="618"/>
      <c r="CZ28" s="621">
        <v>9.1</v>
      </c>
      <c r="DA28" s="646"/>
      <c r="DB28" s="646"/>
      <c r="DC28" s="651"/>
      <c r="DD28" s="625">
        <v>381292</v>
      </c>
      <c r="DE28" s="617"/>
      <c r="DF28" s="617"/>
      <c r="DG28" s="617"/>
      <c r="DH28" s="617"/>
      <c r="DI28" s="617"/>
      <c r="DJ28" s="617"/>
      <c r="DK28" s="618"/>
      <c r="DL28" s="625">
        <v>381292</v>
      </c>
      <c r="DM28" s="617"/>
      <c r="DN28" s="617"/>
      <c r="DO28" s="617"/>
      <c r="DP28" s="617"/>
      <c r="DQ28" s="617"/>
      <c r="DR28" s="617"/>
      <c r="DS28" s="617"/>
      <c r="DT28" s="617"/>
      <c r="DU28" s="617"/>
      <c r="DV28" s="618"/>
      <c r="DW28" s="621">
        <v>25.8</v>
      </c>
      <c r="DX28" s="646"/>
      <c r="DY28" s="646"/>
      <c r="DZ28" s="646"/>
      <c r="EA28" s="646"/>
      <c r="EB28" s="646"/>
      <c r="EC28" s="647"/>
    </row>
    <row r="29" spans="2:133" ht="11.25" customHeight="1" x14ac:dyDescent="0.2">
      <c r="B29" s="613" t="s">
        <v>291</v>
      </c>
      <c r="C29" s="614"/>
      <c r="D29" s="614"/>
      <c r="E29" s="614"/>
      <c r="F29" s="614"/>
      <c r="G29" s="614"/>
      <c r="H29" s="614"/>
      <c r="I29" s="614"/>
      <c r="J29" s="614"/>
      <c r="K29" s="614"/>
      <c r="L29" s="614"/>
      <c r="M29" s="614"/>
      <c r="N29" s="614"/>
      <c r="O29" s="614"/>
      <c r="P29" s="614"/>
      <c r="Q29" s="615"/>
      <c r="R29" s="616">
        <v>1031</v>
      </c>
      <c r="S29" s="617"/>
      <c r="T29" s="617"/>
      <c r="U29" s="617"/>
      <c r="V29" s="617"/>
      <c r="W29" s="617"/>
      <c r="X29" s="617"/>
      <c r="Y29" s="618"/>
      <c r="Z29" s="619">
        <v>0</v>
      </c>
      <c r="AA29" s="619"/>
      <c r="AB29" s="619"/>
      <c r="AC29" s="619"/>
      <c r="AD29" s="620" t="s">
        <v>122</v>
      </c>
      <c r="AE29" s="620"/>
      <c r="AF29" s="620"/>
      <c r="AG29" s="620"/>
      <c r="AH29" s="620"/>
      <c r="AI29" s="620"/>
      <c r="AJ29" s="620"/>
      <c r="AK29" s="620"/>
      <c r="AL29" s="621" t="s">
        <v>122</v>
      </c>
      <c r="AM29" s="622"/>
      <c r="AN29" s="622"/>
      <c r="AO29" s="623"/>
      <c r="AP29" s="637"/>
      <c r="AQ29" s="638"/>
      <c r="AR29" s="638"/>
      <c r="AS29" s="638"/>
      <c r="AT29" s="638"/>
      <c r="AU29" s="638"/>
      <c r="AV29" s="638"/>
      <c r="AW29" s="638"/>
      <c r="AX29" s="638"/>
      <c r="AY29" s="638"/>
      <c r="AZ29" s="638"/>
      <c r="BA29" s="638"/>
      <c r="BB29" s="638"/>
      <c r="BC29" s="638"/>
      <c r="BD29" s="638"/>
      <c r="BE29" s="638"/>
      <c r="BF29" s="639"/>
      <c r="BG29" s="616"/>
      <c r="BH29" s="617"/>
      <c r="BI29" s="617"/>
      <c r="BJ29" s="617"/>
      <c r="BK29" s="617"/>
      <c r="BL29" s="617"/>
      <c r="BM29" s="617"/>
      <c r="BN29" s="618"/>
      <c r="BO29" s="619"/>
      <c r="BP29" s="619"/>
      <c r="BQ29" s="619"/>
      <c r="BR29" s="619"/>
      <c r="BS29" s="620"/>
      <c r="BT29" s="620"/>
      <c r="BU29" s="620"/>
      <c r="BV29" s="620"/>
      <c r="BW29" s="620"/>
      <c r="BX29" s="620"/>
      <c r="BY29" s="620"/>
      <c r="BZ29" s="620"/>
      <c r="CA29" s="620"/>
      <c r="CB29" s="624"/>
      <c r="CD29" s="654" t="s">
        <v>292</v>
      </c>
      <c r="CE29" s="655"/>
      <c r="CF29" s="613" t="s">
        <v>66</v>
      </c>
      <c r="CG29" s="614"/>
      <c r="CH29" s="614"/>
      <c r="CI29" s="614"/>
      <c r="CJ29" s="614"/>
      <c r="CK29" s="614"/>
      <c r="CL29" s="614"/>
      <c r="CM29" s="614"/>
      <c r="CN29" s="614"/>
      <c r="CO29" s="614"/>
      <c r="CP29" s="614"/>
      <c r="CQ29" s="615"/>
      <c r="CR29" s="616">
        <v>380205</v>
      </c>
      <c r="CS29" s="649"/>
      <c r="CT29" s="649"/>
      <c r="CU29" s="649"/>
      <c r="CV29" s="649"/>
      <c r="CW29" s="649"/>
      <c r="CX29" s="649"/>
      <c r="CY29" s="650"/>
      <c r="CZ29" s="621">
        <v>9.1</v>
      </c>
      <c r="DA29" s="646"/>
      <c r="DB29" s="646"/>
      <c r="DC29" s="651"/>
      <c r="DD29" s="625">
        <v>380205</v>
      </c>
      <c r="DE29" s="649"/>
      <c r="DF29" s="649"/>
      <c r="DG29" s="649"/>
      <c r="DH29" s="649"/>
      <c r="DI29" s="649"/>
      <c r="DJ29" s="649"/>
      <c r="DK29" s="650"/>
      <c r="DL29" s="625">
        <v>380205</v>
      </c>
      <c r="DM29" s="649"/>
      <c r="DN29" s="649"/>
      <c r="DO29" s="649"/>
      <c r="DP29" s="649"/>
      <c r="DQ29" s="649"/>
      <c r="DR29" s="649"/>
      <c r="DS29" s="649"/>
      <c r="DT29" s="649"/>
      <c r="DU29" s="649"/>
      <c r="DV29" s="650"/>
      <c r="DW29" s="621">
        <v>25.7</v>
      </c>
      <c r="DX29" s="646"/>
      <c r="DY29" s="646"/>
      <c r="DZ29" s="646"/>
      <c r="EA29" s="646"/>
      <c r="EB29" s="646"/>
      <c r="EC29" s="647"/>
    </row>
    <row r="30" spans="2:133" ht="11.25" customHeight="1" x14ac:dyDescent="0.2">
      <c r="B30" s="613" t="s">
        <v>293</v>
      </c>
      <c r="C30" s="614"/>
      <c r="D30" s="614"/>
      <c r="E30" s="614"/>
      <c r="F30" s="614"/>
      <c r="G30" s="614"/>
      <c r="H30" s="614"/>
      <c r="I30" s="614"/>
      <c r="J30" s="614"/>
      <c r="K30" s="614"/>
      <c r="L30" s="614"/>
      <c r="M30" s="614"/>
      <c r="N30" s="614"/>
      <c r="O30" s="614"/>
      <c r="P30" s="614"/>
      <c r="Q30" s="615"/>
      <c r="R30" s="616">
        <v>810906</v>
      </c>
      <c r="S30" s="617"/>
      <c r="T30" s="617"/>
      <c r="U30" s="617"/>
      <c r="V30" s="617"/>
      <c r="W30" s="617"/>
      <c r="X30" s="617"/>
      <c r="Y30" s="618"/>
      <c r="Z30" s="619">
        <v>18.3</v>
      </c>
      <c r="AA30" s="619"/>
      <c r="AB30" s="619"/>
      <c r="AC30" s="619"/>
      <c r="AD30" s="620" t="s">
        <v>122</v>
      </c>
      <c r="AE30" s="620"/>
      <c r="AF30" s="620"/>
      <c r="AG30" s="620"/>
      <c r="AH30" s="620"/>
      <c r="AI30" s="620"/>
      <c r="AJ30" s="620"/>
      <c r="AK30" s="620"/>
      <c r="AL30" s="621" t="s">
        <v>122</v>
      </c>
      <c r="AM30" s="622"/>
      <c r="AN30" s="622"/>
      <c r="AO30" s="623"/>
      <c r="AP30" s="598" t="s">
        <v>211</v>
      </c>
      <c r="AQ30" s="599"/>
      <c r="AR30" s="599"/>
      <c r="AS30" s="599"/>
      <c r="AT30" s="599"/>
      <c r="AU30" s="599"/>
      <c r="AV30" s="599"/>
      <c r="AW30" s="599"/>
      <c r="AX30" s="599"/>
      <c r="AY30" s="599"/>
      <c r="AZ30" s="599"/>
      <c r="BA30" s="599"/>
      <c r="BB30" s="599"/>
      <c r="BC30" s="599"/>
      <c r="BD30" s="599"/>
      <c r="BE30" s="599"/>
      <c r="BF30" s="600"/>
      <c r="BG30" s="598" t="s">
        <v>294</v>
      </c>
      <c r="BH30" s="652"/>
      <c r="BI30" s="652"/>
      <c r="BJ30" s="652"/>
      <c r="BK30" s="652"/>
      <c r="BL30" s="652"/>
      <c r="BM30" s="652"/>
      <c r="BN30" s="652"/>
      <c r="BO30" s="652"/>
      <c r="BP30" s="652"/>
      <c r="BQ30" s="653"/>
      <c r="BR30" s="598" t="s">
        <v>295</v>
      </c>
      <c r="BS30" s="652"/>
      <c r="BT30" s="652"/>
      <c r="BU30" s="652"/>
      <c r="BV30" s="652"/>
      <c r="BW30" s="652"/>
      <c r="BX30" s="652"/>
      <c r="BY30" s="652"/>
      <c r="BZ30" s="652"/>
      <c r="CA30" s="652"/>
      <c r="CB30" s="653"/>
      <c r="CD30" s="656"/>
      <c r="CE30" s="657"/>
      <c r="CF30" s="613" t="s">
        <v>296</v>
      </c>
      <c r="CG30" s="614"/>
      <c r="CH30" s="614"/>
      <c r="CI30" s="614"/>
      <c r="CJ30" s="614"/>
      <c r="CK30" s="614"/>
      <c r="CL30" s="614"/>
      <c r="CM30" s="614"/>
      <c r="CN30" s="614"/>
      <c r="CO30" s="614"/>
      <c r="CP30" s="614"/>
      <c r="CQ30" s="615"/>
      <c r="CR30" s="616">
        <v>367974</v>
      </c>
      <c r="CS30" s="617"/>
      <c r="CT30" s="617"/>
      <c r="CU30" s="617"/>
      <c r="CV30" s="617"/>
      <c r="CW30" s="617"/>
      <c r="CX30" s="617"/>
      <c r="CY30" s="618"/>
      <c r="CZ30" s="621">
        <v>8.8000000000000007</v>
      </c>
      <c r="DA30" s="646"/>
      <c r="DB30" s="646"/>
      <c r="DC30" s="651"/>
      <c r="DD30" s="625">
        <v>367974</v>
      </c>
      <c r="DE30" s="617"/>
      <c r="DF30" s="617"/>
      <c r="DG30" s="617"/>
      <c r="DH30" s="617"/>
      <c r="DI30" s="617"/>
      <c r="DJ30" s="617"/>
      <c r="DK30" s="618"/>
      <c r="DL30" s="625">
        <v>367974</v>
      </c>
      <c r="DM30" s="617"/>
      <c r="DN30" s="617"/>
      <c r="DO30" s="617"/>
      <c r="DP30" s="617"/>
      <c r="DQ30" s="617"/>
      <c r="DR30" s="617"/>
      <c r="DS30" s="617"/>
      <c r="DT30" s="617"/>
      <c r="DU30" s="617"/>
      <c r="DV30" s="618"/>
      <c r="DW30" s="621">
        <v>24.9</v>
      </c>
      <c r="DX30" s="646"/>
      <c r="DY30" s="646"/>
      <c r="DZ30" s="646"/>
      <c r="EA30" s="646"/>
      <c r="EB30" s="646"/>
      <c r="EC30" s="647"/>
    </row>
    <row r="31" spans="2:133" ht="11.25" customHeight="1" x14ac:dyDescent="0.2">
      <c r="B31" s="629" t="s">
        <v>297</v>
      </c>
      <c r="C31" s="630"/>
      <c r="D31" s="630"/>
      <c r="E31" s="630"/>
      <c r="F31" s="630"/>
      <c r="G31" s="630"/>
      <c r="H31" s="630"/>
      <c r="I31" s="630"/>
      <c r="J31" s="630"/>
      <c r="K31" s="630"/>
      <c r="L31" s="630"/>
      <c r="M31" s="630"/>
      <c r="N31" s="630"/>
      <c r="O31" s="630"/>
      <c r="P31" s="630"/>
      <c r="Q31" s="631"/>
      <c r="R31" s="616" t="s">
        <v>122</v>
      </c>
      <c r="S31" s="617"/>
      <c r="T31" s="617"/>
      <c r="U31" s="617"/>
      <c r="V31" s="617"/>
      <c r="W31" s="617"/>
      <c r="X31" s="617"/>
      <c r="Y31" s="618"/>
      <c r="Z31" s="619" t="s">
        <v>122</v>
      </c>
      <c r="AA31" s="619"/>
      <c r="AB31" s="619"/>
      <c r="AC31" s="619"/>
      <c r="AD31" s="620" t="s">
        <v>122</v>
      </c>
      <c r="AE31" s="620"/>
      <c r="AF31" s="620"/>
      <c r="AG31" s="620"/>
      <c r="AH31" s="620"/>
      <c r="AI31" s="620"/>
      <c r="AJ31" s="620"/>
      <c r="AK31" s="620"/>
      <c r="AL31" s="621" t="s">
        <v>122</v>
      </c>
      <c r="AM31" s="622"/>
      <c r="AN31" s="622"/>
      <c r="AO31" s="623"/>
      <c r="AP31" s="664" t="s">
        <v>298</v>
      </c>
      <c r="AQ31" s="665"/>
      <c r="AR31" s="665"/>
      <c r="AS31" s="665"/>
      <c r="AT31" s="670" t="s">
        <v>299</v>
      </c>
      <c r="AU31" s="200"/>
      <c r="AV31" s="200"/>
      <c r="AW31" s="200"/>
      <c r="AX31" s="602" t="s">
        <v>177</v>
      </c>
      <c r="AY31" s="603"/>
      <c r="AZ31" s="603"/>
      <c r="BA31" s="603"/>
      <c r="BB31" s="603"/>
      <c r="BC31" s="603"/>
      <c r="BD31" s="603"/>
      <c r="BE31" s="603"/>
      <c r="BF31" s="604"/>
      <c r="BG31" s="663">
        <v>100</v>
      </c>
      <c r="BH31" s="660"/>
      <c r="BI31" s="660"/>
      <c r="BJ31" s="660"/>
      <c r="BK31" s="660"/>
      <c r="BL31" s="660"/>
      <c r="BM31" s="611">
        <v>99.9</v>
      </c>
      <c r="BN31" s="660"/>
      <c r="BO31" s="660"/>
      <c r="BP31" s="660"/>
      <c r="BQ31" s="661"/>
      <c r="BR31" s="663">
        <v>100</v>
      </c>
      <c r="BS31" s="660"/>
      <c r="BT31" s="660"/>
      <c r="BU31" s="660"/>
      <c r="BV31" s="660"/>
      <c r="BW31" s="660"/>
      <c r="BX31" s="611">
        <v>99.9</v>
      </c>
      <c r="BY31" s="660"/>
      <c r="BZ31" s="660"/>
      <c r="CA31" s="660"/>
      <c r="CB31" s="661"/>
      <c r="CD31" s="656"/>
      <c r="CE31" s="657"/>
      <c r="CF31" s="613" t="s">
        <v>300</v>
      </c>
      <c r="CG31" s="614"/>
      <c r="CH31" s="614"/>
      <c r="CI31" s="614"/>
      <c r="CJ31" s="614"/>
      <c r="CK31" s="614"/>
      <c r="CL31" s="614"/>
      <c r="CM31" s="614"/>
      <c r="CN31" s="614"/>
      <c r="CO31" s="614"/>
      <c r="CP31" s="614"/>
      <c r="CQ31" s="615"/>
      <c r="CR31" s="616">
        <v>12231</v>
      </c>
      <c r="CS31" s="649"/>
      <c r="CT31" s="649"/>
      <c r="CU31" s="649"/>
      <c r="CV31" s="649"/>
      <c r="CW31" s="649"/>
      <c r="CX31" s="649"/>
      <c r="CY31" s="650"/>
      <c r="CZ31" s="621">
        <v>0.3</v>
      </c>
      <c r="DA31" s="646"/>
      <c r="DB31" s="646"/>
      <c r="DC31" s="651"/>
      <c r="DD31" s="625">
        <v>12231</v>
      </c>
      <c r="DE31" s="649"/>
      <c r="DF31" s="649"/>
      <c r="DG31" s="649"/>
      <c r="DH31" s="649"/>
      <c r="DI31" s="649"/>
      <c r="DJ31" s="649"/>
      <c r="DK31" s="650"/>
      <c r="DL31" s="625">
        <v>12231</v>
      </c>
      <c r="DM31" s="649"/>
      <c r="DN31" s="649"/>
      <c r="DO31" s="649"/>
      <c r="DP31" s="649"/>
      <c r="DQ31" s="649"/>
      <c r="DR31" s="649"/>
      <c r="DS31" s="649"/>
      <c r="DT31" s="649"/>
      <c r="DU31" s="649"/>
      <c r="DV31" s="650"/>
      <c r="DW31" s="621">
        <v>0.8</v>
      </c>
      <c r="DX31" s="646"/>
      <c r="DY31" s="646"/>
      <c r="DZ31" s="646"/>
      <c r="EA31" s="646"/>
      <c r="EB31" s="646"/>
      <c r="EC31" s="647"/>
    </row>
    <row r="32" spans="2:133" ht="11.25" customHeight="1" x14ac:dyDescent="0.2">
      <c r="B32" s="613" t="s">
        <v>301</v>
      </c>
      <c r="C32" s="614"/>
      <c r="D32" s="614"/>
      <c r="E32" s="614"/>
      <c r="F32" s="614"/>
      <c r="G32" s="614"/>
      <c r="H32" s="614"/>
      <c r="I32" s="614"/>
      <c r="J32" s="614"/>
      <c r="K32" s="614"/>
      <c r="L32" s="614"/>
      <c r="M32" s="614"/>
      <c r="N32" s="614"/>
      <c r="O32" s="614"/>
      <c r="P32" s="614"/>
      <c r="Q32" s="615"/>
      <c r="R32" s="616">
        <v>586987</v>
      </c>
      <c r="S32" s="617"/>
      <c r="T32" s="617"/>
      <c r="U32" s="617"/>
      <c r="V32" s="617"/>
      <c r="W32" s="617"/>
      <c r="X32" s="617"/>
      <c r="Y32" s="618"/>
      <c r="Z32" s="619">
        <v>13.3</v>
      </c>
      <c r="AA32" s="619"/>
      <c r="AB32" s="619"/>
      <c r="AC32" s="619"/>
      <c r="AD32" s="620" t="s">
        <v>122</v>
      </c>
      <c r="AE32" s="620"/>
      <c r="AF32" s="620"/>
      <c r="AG32" s="620"/>
      <c r="AH32" s="620"/>
      <c r="AI32" s="620"/>
      <c r="AJ32" s="620"/>
      <c r="AK32" s="620"/>
      <c r="AL32" s="621" t="s">
        <v>122</v>
      </c>
      <c r="AM32" s="622"/>
      <c r="AN32" s="622"/>
      <c r="AO32" s="623"/>
      <c r="AP32" s="666"/>
      <c r="AQ32" s="667"/>
      <c r="AR32" s="667"/>
      <c r="AS32" s="667"/>
      <c r="AT32" s="671"/>
      <c r="AU32" s="196" t="s">
        <v>302</v>
      </c>
      <c r="AX32" s="613" t="s">
        <v>303</v>
      </c>
      <c r="AY32" s="614"/>
      <c r="AZ32" s="614"/>
      <c r="BA32" s="614"/>
      <c r="BB32" s="614"/>
      <c r="BC32" s="614"/>
      <c r="BD32" s="614"/>
      <c r="BE32" s="614"/>
      <c r="BF32" s="615"/>
      <c r="BG32" s="673">
        <v>99.9</v>
      </c>
      <c r="BH32" s="649"/>
      <c r="BI32" s="649"/>
      <c r="BJ32" s="649"/>
      <c r="BK32" s="649"/>
      <c r="BL32" s="649"/>
      <c r="BM32" s="622">
        <v>99.4</v>
      </c>
      <c r="BN32" s="649"/>
      <c r="BO32" s="649"/>
      <c r="BP32" s="649"/>
      <c r="BQ32" s="662"/>
      <c r="BR32" s="673">
        <v>99.9</v>
      </c>
      <c r="BS32" s="649"/>
      <c r="BT32" s="649"/>
      <c r="BU32" s="649"/>
      <c r="BV32" s="649"/>
      <c r="BW32" s="649"/>
      <c r="BX32" s="622">
        <v>99.5</v>
      </c>
      <c r="BY32" s="649"/>
      <c r="BZ32" s="649"/>
      <c r="CA32" s="649"/>
      <c r="CB32" s="662"/>
      <c r="CD32" s="658"/>
      <c r="CE32" s="659"/>
      <c r="CF32" s="613" t="s">
        <v>304</v>
      </c>
      <c r="CG32" s="614"/>
      <c r="CH32" s="614"/>
      <c r="CI32" s="614"/>
      <c r="CJ32" s="614"/>
      <c r="CK32" s="614"/>
      <c r="CL32" s="614"/>
      <c r="CM32" s="614"/>
      <c r="CN32" s="614"/>
      <c r="CO32" s="614"/>
      <c r="CP32" s="614"/>
      <c r="CQ32" s="615"/>
      <c r="CR32" s="616">
        <v>1087</v>
      </c>
      <c r="CS32" s="617"/>
      <c r="CT32" s="617"/>
      <c r="CU32" s="617"/>
      <c r="CV32" s="617"/>
      <c r="CW32" s="617"/>
      <c r="CX32" s="617"/>
      <c r="CY32" s="618"/>
      <c r="CZ32" s="621">
        <v>0</v>
      </c>
      <c r="DA32" s="646"/>
      <c r="DB32" s="646"/>
      <c r="DC32" s="651"/>
      <c r="DD32" s="625">
        <v>1087</v>
      </c>
      <c r="DE32" s="617"/>
      <c r="DF32" s="617"/>
      <c r="DG32" s="617"/>
      <c r="DH32" s="617"/>
      <c r="DI32" s="617"/>
      <c r="DJ32" s="617"/>
      <c r="DK32" s="618"/>
      <c r="DL32" s="625">
        <v>1087</v>
      </c>
      <c r="DM32" s="617"/>
      <c r="DN32" s="617"/>
      <c r="DO32" s="617"/>
      <c r="DP32" s="617"/>
      <c r="DQ32" s="617"/>
      <c r="DR32" s="617"/>
      <c r="DS32" s="617"/>
      <c r="DT32" s="617"/>
      <c r="DU32" s="617"/>
      <c r="DV32" s="618"/>
      <c r="DW32" s="621">
        <v>0.1</v>
      </c>
      <c r="DX32" s="646"/>
      <c r="DY32" s="646"/>
      <c r="DZ32" s="646"/>
      <c r="EA32" s="646"/>
      <c r="EB32" s="646"/>
      <c r="EC32" s="647"/>
    </row>
    <row r="33" spans="2:133" ht="11.25" customHeight="1" x14ac:dyDescent="0.2">
      <c r="B33" s="613" t="s">
        <v>305</v>
      </c>
      <c r="C33" s="614"/>
      <c r="D33" s="614"/>
      <c r="E33" s="614"/>
      <c r="F33" s="614"/>
      <c r="G33" s="614"/>
      <c r="H33" s="614"/>
      <c r="I33" s="614"/>
      <c r="J33" s="614"/>
      <c r="K33" s="614"/>
      <c r="L33" s="614"/>
      <c r="M33" s="614"/>
      <c r="N33" s="614"/>
      <c r="O33" s="614"/>
      <c r="P33" s="614"/>
      <c r="Q33" s="615"/>
      <c r="R33" s="616">
        <v>19375</v>
      </c>
      <c r="S33" s="617"/>
      <c r="T33" s="617"/>
      <c r="U33" s="617"/>
      <c r="V33" s="617"/>
      <c r="W33" s="617"/>
      <c r="X33" s="617"/>
      <c r="Y33" s="618"/>
      <c r="Z33" s="619">
        <v>0.4</v>
      </c>
      <c r="AA33" s="619"/>
      <c r="AB33" s="619"/>
      <c r="AC33" s="619"/>
      <c r="AD33" s="620">
        <v>28</v>
      </c>
      <c r="AE33" s="620"/>
      <c r="AF33" s="620"/>
      <c r="AG33" s="620"/>
      <c r="AH33" s="620"/>
      <c r="AI33" s="620"/>
      <c r="AJ33" s="620"/>
      <c r="AK33" s="620"/>
      <c r="AL33" s="621">
        <v>0</v>
      </c>
      <c r="AM33" s="622"/>
      <c r="AN33" s="622"/>
      <c r="AO33" s="623"/>
      <c r="AP33" s="668"/>
      <c r="AQ33" s="669"/>
      <c r="AR33" s="669"/>
      <c r="AS33" s="669"/>
      <c r="AT33" s="672"/>
      <c r="AU33" s="201"/>
      <c r="AV33" s="201"/>
      <c r="AW33" s="201"/>
      <c r="AX33" s="637" t="s">
        <v>306</v>
      </c>
      <c r="AY33" s="638"/>
      <c r="AZ33" s="638"/>
      <c r="BA33" s="638"/>
      <c r="BB33" s="638"/>
      <c r="BC33" s="638"/>
      <c r="BD33" s="638"/>
      <c r="BE33" s="638"/>
      <c r="BF33" s="639"/>
      <c r="BG33" s="674">
        <v>100</v>
      </c>
      <c r="BH33" s="675"/>
      <c r="BI33" s="675"/>
      <c r="BJ33" s="675"/>
      <c r="BK33" s="675"/>
      <c r="BL33" s="675"/>
      <c r="BM33" s="676">
        <v>100</v>
      </c>
      <c r="BN33" s="675"/>
      <c r="BO33" s="675"/>
      <c r="BP33" s="675"/>
      <c r="BQ33" s="677"/>
      <c r="BR33" s="674">
        <v>100</v>
      </c>
      <c r="BS33" s="675"/>
      <c r="BT33" s="675"/>
      <c r="BU33" s="675"/>
      <c r="BV33" s="675"/>
      <c r="BW33" s="675"/>
      <c r="BX33" s="676">
        <v>100</v>
      </c>
      <c r="BY33" s="675"/>
      <c r="BZ33" s="675"/>
      <c r="CA33" s="675"/>
      <c r="CB33" s="677"/>
      <c r="CD33" s="613" t="s">
        <v>307</v>
      </c>
      <c r="CE33" s="614"/>
      <c r="CF33" s="614"/>
      <c r="CG33" s="614"/>
      <c r="CH33" s="614"/>
      <c r="CI33" s="614"/>
      <c r="CJ33" s="614"/>
      <c r="CK33" s="614"/>
      <c r="CL33" s="614"/>
      <c r="CM33" s="614"/>
      <c r="CN33" s="614"/>
      <c r="CO33" s="614"/>
      <c r="CP33" s="614"/>
      <c r="CQ33" s="615"/>
      <c r="CR33" s="616">
        <v>1447931</v>
      </c>
      <c r="CS33" s="649"/>
      <c r="CT33" s="649"/>
      <c r="CU33" s="649"/>
      <c r="CV33" s="649"/>
      <c r="CW33" s="649"/>
      <c r="CX33" s="649"/>
      <c r="CY33" s="650"/>
      <c r="CZ33" s="621">
        <v>34.6</v>
      </c>
      <c r="DA33" s="646"/>
      <c r="DB33" s="646"/>
      <c r="DC33" s="651"/>
      <c r="DD33" s="625">
        <v>887416</v>
      </c>
      <c r="DE33" s="649"/>
      <c r="DF33" s="649"/>
      <c r="DG33" s="649"/>
      <c r="DH33" s="649"/>
      <c r="DI33" s="649"/>
      <c r="DJ33" s="649"/>
      <c r="DK33" s="650"/>
      <c r="DL33" s="625">
        <v>616111</v>
      </c>
      <c r="DM33" s="649"/>
      <c r="DN33" s="649"/>
      <c r="DO33" s="649"/>
      <c r="DP33" s="649"/>
      <c r="DQ33" s="649"/>
      <c r="DR33" s="649"/>
      <c r="DS33" s="649"/>
      <c r="DT33" s="649"/>
      <c r="DU33" s="649"/>
      <c r="DV33" s="650"/>
      <c r="DW33" s="621">
        <v>41.7</v>
      </c>
      <c r="DX33" s="646"/>
      <c r="DY33" s="646"/>
      <c r="DZ33" s="646"/>
      <c r="EA33" s="646"/>
      <c r="EB33" s="646"/>
      <c r="EC33" s="647"/>
    </row>
    <row r="34" spans="2:133" ht="11.25" customHeight="1" x14ac:dyDescent="0.2">
      <c r="B34" s="613" t="s">
        <v>308</v>
      </c>
      <c r="C34" s="614"/>
      <c r="D34" s="614"/>
      <c r="E34" s="614"/>
      <c r="F34" s="614"/>
      <c r="G34" s="614"/>
      <c r="H34" s="614"/>
      <c r="I34" s="614"/>
      <c r="J34" s="614"/>
      <c r="K34" s="614"/>
      <c r="L34" s="614"/>
      <c r="M34" s="614"/>
      <c r="N34" s="614"/>
      <c r="O34" s="614"/>
      <c r="P34" s="614"/>
      <c r="Q34" s="615"/>
      <c r="R34" s="616">
        <v>18335</v>
      </c>
      <c r="S34" s="617"/>
      <c r="T34" s="617"/>
      <c r="U34" s="617"/>
      <c r="V34" s="617"/>
      <c r="W34" s="617"/>
      <c r="X34" s="617"/>
      <c r="Y34" s="618"/>
      <c r="Z34" s="619">
        <v>0.4</v>
      </c>
      <c r="AA34" s="619"/>
      <c r="AB34" s="619"/>
      <c r="AC34" s="619"/>
      <c r="AD34" s="620" t="s">
        <v>122</v>
      </c>
      <c r="AE34" s="620"/>
      <c r="AF34" s="620"/>
      <c r="AG34" s="620"/>
      <c r="AH34" s="620"/>
      <c r="AI34" s="620"/>
      <c r="AJ34" s="620"/>
      <c r="AK34" s="620"/>
      <c r="AL34" s="621" t="s">
        <v>122</v>
      </c>
      <c r="AM34" s="622"/>
      <c r="AN34" s="622"/>
      <c r="AO34" s="62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13" t="s">
        <v>309</v>
      </c>
      <c r="CE34" s="614"/>
      <c r="CF34" s="614"/>
      <c r="CG34" s="614"/>
      <c r="CH34" s="614"/>
      <c r="CI34" s="614"/>
      <c r="CJ34" s="614"/>
      <c r="CK34" s="614"/>
      <c r="CL34" s="614"/>
      <c r="CM34" s="614"/>
      <c r="CN34" s="614"/>
      <c r="CO34" s="614"/>
      <c r="CP34" s="614"/>
      <c r="CQ34" s="615"/>
      <c r="CR34" s="616">
        <v>734815</v>
      </c>
      <c r="CS34" s="617"/>
      <c r="CT34" s="617"/>
      <c r="CU34" s="617"/>
      <c r="CV34" s="617"/>
      <c r="CW34" s="617"/>
      <c r="CX34" s="617"/>
      <c r="CY34" s="618"/>
      <c r="CZ34" s="621">
        <v>17.5</v>
      </c>
      <c r="DA34" s="646"/>
      <c r="DB34" s="646"/>
      <c r="DC34" s="651"/>
      <c r="DD34" s="625">
        <v>441966</v>
      </c>
      <c r="DE34" s="617"/>
      <c r="DF34" s="617"/>
      <c r="DG34" s="617"/>
      <c r="DH34" s="617"/>
      <c r="DI34" s="617"/>
      <c r="DJ34" s="617"/>
      <c r="DK34" s="618"/>
      <c r="DL34" s="625">
        <v>388474</v>
      </c>
      <c r="DM34" s="617"/>
      <c r="DN34" s="617"/>
      <c r="DO34" s="617"/>
      <c r="DP34" s="617"/>
      <c r="DQ34" s="617"/>
      <c r="DR34" s="617"/>
      <c r="DS34" s="617"/>
      <c r="DT34" s="617"/>
      <c r="DU34" s="617"/>
      <c r="DV34" s="618"/>
      <c r="DW34" s="621">
        <v>26.3</v>
      </c>
      <c r="DX34" s="646"/>
      <c r="DY34" s="646"/>
      <c r="DZ34" s="646"/>
      <c r="EA34" s="646"/>
      <c r="EB34" s="646"/>
      <c r="EC34" s="647"/>
    </row>
    <row r="35" spans="2:133" ht="11.25" customHeight="1" x14ac:dyDescent="0.2">
      <c r="B35" s="613" t="s">
        <v>310</v>
      </c>
      <c r="C35" s="614"/>
      <c r="D35" s="614"/>
      <c r="E35" s="614"/>
      <c r="F35" s="614"/>
      <c r="G35" s="614"/>
      <c r="H35" s="614"/>
      <c r="I35" s="614"/>
      <c r="J35" s="614"/>
      <c r="K35" s="614"/>
      <c r="L35" s="614"/>
      <c r="M35" s="614"/>
      <c r="N35" s="614"/>
      <c r="O35" s="614"/>
      <c r="P35" s="614"/>
      <c r="Q35" s="615"/>
      <c r="R35" s="616">
        <v>593075</v>
      </c>
      <c r="S35" s="617"/>
      <c r="T35" s="617"/>
      <c r="U35" s="617"/>
      <c r="V35" s="617"/>
      <c r="W35" s="617"/>
      <c r="X35" s="617"/>
      <c r="Y35" s="618"/>
      <c r="Z35" s="619">
        <v>13.4</v>
      </c>
      <c r="AA35" s="619"/>
      <c r="AB35" s="619"/>
      <c r="AC35" s="619"/>
      <c r="AD35" s="620" t="s">
        <v>122</v>
      </c>
      <c r="AE35" s="620"/>
      <c r="AF35" s="620"/>
      <c r="AG35" s="620"/>
      <c r="AH35" s="620"/>
      <c r="AI35" s="620"/>
      <c r="AJ35" s="620"/>
      <c r="AK35" s="620"/>
      <c r="AL35" s="621" t="s">
        <v>122</v>
      </c>
      <c r="AM35" s="622"/>
      <c r="AN35" s="622"/>
      <c r="AO35" s="623"/>
      <c r="AP35" s="204"/>
      <c r="AQ35" s="598" t="s">
        <v>311</v>
      </c>
      <c r="AR35" s="599"/>
      <c r="AS35" s="599"/>
      <c r="AT35" s="599"/>
      <c r="AU35" s="599"/>
      <c r="AV35" s="599"/>
      <c r="AW35" s="599"/>
      <c r="AX35" s="599"/>
      <c r="AY35" s="599"/>
      <c r="AZ35" s="599"/>
      <c r="BA35" s="599"/>
      <c r="BB35" s="599"/>
      <c r="BC35" s="599"/>
      <c r="BD35" s="599"/>
      <c r="BE35" s="599"/>
      <c r="BF35" s="600"/>
      <c r="BG35" s="598" t="s">
        <v>312</v>
      </c>
      <c r="BH35" s="599"/>
      <c r="BI35" s="599"/>
      <c r="BJ35" s="599"/>
      <c r="BK35" s="599"/>
      <c r="BL35" s="599"/>
      <c r="BM35" s="599"/>
      <c r="BN35" s="599"/>
      <c r="BO35" s="599"/>
      <c r="BP35" s="599"/>
      <c r="BQ35" s="599"/>
      <c r="BR35" s="599"/>
      <c r="BS35" s="599"/>
      <c r="BT35" s="599"/>
      <c r="BU35" s="599"/>
      <c r="BV35" s="599"/>
      <c r="BW35" s="599"/>
      <c r="BX35" s="599"/>
      <c r="BY35" s="599"/>
      <c r="BZ35" s="599"/>
      <c r="CA35" s="599"/>
      <c r="CB35" s="600"/>
      <c r="CD35" s="613" t="s">
        <v>313</v>
      </c>
      <c r="CE35" s="614"/>
      <c r="CF35" s="614"/>
      <c r="CG35" s="614"/>
      <c r="CH35" s="614"/>
      <c r="CI35" s="614"/>
      <c r="CJ35" s="614"/>
      <c r="CK35" s="614"/>
      <c r="CL35" s="614"/>
      <c r="CM35" s="614"/>
      <c r="CN35" s="614"/>
      <c r="CO35" s="614"/>
      <c r="CP35" s="614"/>
      <c r="CQ35" s="615"/>
      <c r="CR35" s="616">
        <v>65894</v>
      </c>
      <c r="CS35" s="649"/>
      <c r="CT35" s="649"/>
      <c r="CU35" s="649"/>
      <c r="CV35" s="649"/>
      <c r="CW35" s="649"/>
      <c r="CX35" s="649"/>
      <c r="CY35" s="650"/>
      <c r="CZ35" s="621">
        <v>1.6</v>
      </c>
      <c r="DA35" s="646"/>
      <c r="DB35" s="646"/>
      <c r="DC35" s="651"/>
      <c r="DD35" s="625">
        <v>1447</v>
      </c>
      <c r="DE35" s="649"/>
      <c r="DF35" s="649"/>
      <c r="DG35" s="649"/>
      <c r="DH35" s="649"/>
      <c r="DI35" s="649"/>
      <c r="DJ35" s="649"/>
      <c r="DK35" s="650"/>
      <c r="DL35" s="625">
        <v>201</v>
      </c>
      <c r="DM35" s="649"/>
      <c r="DN35" s="649"/>
      <c r="DO35" s="649"/>
      <c r="DP35" s="649"/>
      <c r="DQ35" s="649"/>
      <c r="DR35" s="649"/>
      <c r="DS35" s="649"/>
      <c r="DT35" s="649"/>
      <c r="DU35" s="649"/>
      <c r="DV35" s="650"/>
      <c r="DW35" s="621">
        <v>0</v>
      </c>
      <c r="DX35" s="646"/>
      <c r="DY35" s="646"/>
      <c r="DZ35" s="646"/>
      <c r="EA35" s="646"/>
      <c r="EB35" s="646"/>
      <c r="EC35" s="647"/>
    </row>
    <row r="36" spans="2:133" ht="11.25" customHeight="1" x14ac:dyDescent="0.2">
      <c r="B36" s="613" t="s">
        <v>314</v>
      </c>
      <c r="C36" s="614"/>
      <c r="D36" s="614"/>
      <c r="E36" s="614"/>
      <c r="F36" s="614"/>
      <c r="G36" s="614"/>
      <c r="H36" s="614"/>
      <c r="I36" s="614"/>
      <c r="J36" s="614"/>
      <c r="K36" s="614"/>
      <c r="L36" s="614"/>
      <c r="M36" s="614"/>
      <c r="N36" s="614"/>
      <c r="O36" s="614"/>
      <c r="P36" s="614"/>
      <c r="Q36" s="615"/>
      <c r="R36" s="616">
        <v>110605</v>
      </c>
      <c r="S36" s="617"/>
      <c r="T36" s="617"/>
      <c r="U36" s="617"/>
      <c r="V36" s="617"/>
      <c r="W36" s="617"/>
      <c r="X36" s="617"/>
      <c r="Y36" s="618"/>
      <c r="Z36" s="619">
        <v>2.5</v>
      </c>
      <c r="AA36" s="619"/>
      <c r="AB36" s="619"/>
      <c r="AC36" s="619"/>
      <c r="AD36" s="620" t="s">
        <v>122</v>
      </c>
      <c r="AE36" s="620"/>
      <c r="AF36" s="620"/>
      <c r="AG36" s="620"/>
      <c r="AH36" s="620"/>
      <c r="AI36" s="620"/>
      <c r="AJ36" s="620"/>
      <c r="AK36" s="620"/>
      <c r="AL36" s="621" t="s">
        <v>122</v>
      </c>
      <c r="AM36" s="622"/>
      <c r="AN36" s="622"/>
      <c r="AO36" s="623"/>
      <c r="AP36" s="204"/>
      <c r="AQ36" s="682" t="s">
        <v>315</v>
      </c>
      <c r="AR36" s="683"/>
      <c r="AS36" s="683"/>
      <c r="AT36" s="683"/>
      <c r="AU36" s="683"/>
      <c r="AV36" s="683"/>
      <c r="AW36" s="683"/>
      <c r="AX36" s="683"/>
      <c r="AY36" s="684"/>
      <c r="AZ36" s="605">
        <v>150594</v>
      </c>
      <c r="BA36" s="606"/>
      <c r="BB36" s="606"/>
      <c r="BC36" s="606"/>
      <c r="BD36" s="606"/>
      <c r="BE36" s="606"/>
      <c r="BF36" s="678"/>
      <c r="BG36" s="602" t="s">
        <v>316</v>
      </c>
      <c r="BH36" s="603"/>
      <c r="BI36" s="603"/>
      <c r="BJ36" s="603"/>
      <c r="BK36" s="603"/>
      <c r="BL36" s="603"/>
      <c r="BM36" s="603"/>
      <c r="BN36" s="603"/>
      <c r="BO36" s="603"/>
      <c r="BP36" s="603"/>
      <c r="BQ36" s="603"/>
      <c r="BR36" s="603"/>
      <c r="BS36" s="603"/>
      <c r="BT36" s="603"/>
      <c r="BU36" s="604"/>
      <c r="BV36" s="605">
        <v>7229</v>
      </c>
      <c r="BW36" s="606"/>
      <c r="BX36" s="606"/>
      <c r="BY36" s="606"/>
      <c r="BZ36" s="606"/>
      <c r="CA36" s="606"/>
      <c r="CB36" s="678"/>
      <c r="CD36" s="613" t="s">
        <v>317</v>
      </c>
      <c r="CE36" s="614"/>
      <c r="CF36" s="614"/>
      <c r="CG36" s="614"/>
      <c r="CH36" s="614"/>
      <c r="CI36" s="614"/>
      <c r="CJ36" s="614"/>
      <c r="CK36" s="614"/>
      <c r="CL36" s="614"/>
      <c r="CM36" s="614"/>
      <c r="CN36" s="614"/>
      <c r="CO36" s="614"/>
      <c r="CP36" s="614"/>
      <c r="CQ36" s="615"/>
      <c r="CR36" s="616">
        <v>526605</v>
      </c>
      <c r="CS36" s="617"/>
      <c r="CT36" s="617"/>
      <c r="CU36" s="617"/>
      <c r="CV36" s="617"/>
      <c r="CW36" s="617"/>
      <c r="CX36" s="617"/>
      <c r="CY36" s="618"/>
      <c r="CZ36" s="621">
        <v>12.6</v>
      </c>
      <c r="DA36" s="646"/>
      <c r="DB36" s="646"/>
      <c r="DC36" s="651"/>
      <c r="DD36" s="625">
        <v>364028</v>
      </c>
      <c r="DE36" s="617"/>
      <c r="DF36" s="617"/>
      <c r="DG36" s="617"/>
      <c r="DH36" s="617"/>
      <c r="DI36" s="617"/>
      <c r="DJ36" s="617"/>
      <c r="DK36" s="618"/>
      <c r="DL36" s="625">
        <v>208065</v>
      </c>
      <c r="DM36" s="617"/>
      <c r="DN36" s="617"/>
      <c r="DO36" s="617"/>
      <c r="DP36" s="617"/>
      <c r="DQ36" s="617"/>
      <c r="DR36" s="617"/>
      <c r="DS36" s="617"/>
      <c r="DT36" s="617"/>
      <c r="DU36" s="617"/>
      <c r="DV36" s="618"/>
      <c r="DW36" s="621">
        <v>14.1</v>
      </c>
      <c r="DX36" s="646"/>
      <c r="DY36" s="646"/>
      <c r="DZ36" s="646"/>
      <c r="EA36" s="646"/>
      <c r="EB36" s="646"/>
      <c r="EC36" s="647"/>
    </row>
    <row r="37" spans="2:133" ht="11.25" customHeight="1" x14ac:dyDescent="0.2">
      <c r="B37" s="613" t="s">
        <v>318</v>
      </c>
      <c r="C37" s="614"/>
      <c r="D37" s="614"/>
      <c r="E37" s="614"/>
      <c r="F37" s="614"/>
      <c r="G37" s="614"/>
      <c r="H37" s="614"/>
      <c r="I37" s="614"/>
      <c r="J37" s="614"/>
      <c r="K37" s="614"/>
      <c r="L37" s="614"/>
      <c r="M37" s="614"/>
      <c r="N37" s="614"/>
      <c r="O37" s="614"/>
      <c r="P37" s="614"/>
      <c r="Q37" s="615"/>
      <c r="R37" s="616">
        <v>48110</v>
      </c>
      <c r="S37" s="617"/>
      <c r="T37" s="617"/>
      <c r="U37" s="617"/>
      <c r="V37" s="617"/>
      <c r="W37" s="617"/>
      <c r="X37" s="617"/>
      <c r="Y37" s="618"/>
      <c r="Z37" s="619">
        <v>1.1000000000000001</v>
      </c>
      <c r="AA37" s="619"/>
      <c r="AB37" s="619"/>
      <c r="AC37" s="619"/>
      <c r="AD37" s="620">
        <v>213</v>
      </c>
      <c r="AE37" s="620"/>
      <c r="AF37" s="620"/>
      <c r="AG37" s="620"/>
      <c r="AH37" s="620"/>
      <c r="AI37" s="620"/>
      <c r="AJ37" s="620"/>
      <c r="AK37" s="620"/>
      <c r="AL37" s="621">
        <v>0</v>
      </c>
      <c r="AM37" s="622"/>
      <c r="AN37" s="622"/>
      <c r="AO37" s="623"/>
      <c r="AQ37" s="679" t="s">
        <v>319</v>
      </c>
      <c r="AR37" s="680"/>
      <c r="AS37" s="680"/>
      <c r="AT37" s="680"/>
      <c r="AU37" s="680"/>
      <c r="AV37" s="680"/>
      <c r="AW37" s="680"/>
      <c r="AX37" s="680"/>
      <c r="AY37" s="681"/>
      <c r="AZ37" s="616">
        <v>38381</v>
      </c>
      <c r="BA37" s="617"/>
      <c r="BB37" s="617"/>
      <c r="BC37" s="617"/>
      <c r="BD37" s="649"/>
      <c r="BE37" s="649"/>
      <c r="BF37" s="662"/>
      <c r="BG37" s="613" t="s">
        <v>320</v>
      </c>
      <c r="BH37" s="614"/>
      <c r="BI37" s="614"/>
      <c r="BJ37" s="614"/>
      <c r="BK37" s="614"/>
      <c r="BL37" s="614"/>
      <c r="BM37" s="614"/>
      <c r="BN37" s="614"/>
      <c r="BO37" s="614"/>
      <c r="BP37" s="614"/>
      <c r="BQ37" s="614"/>
      <c r="BR37" s="614"/>
      <c r="BS37" s="614"/>
      <c r="BT37" s="614"/>
      <c r="BU37" s="615"/>
      <c r="BV37" s="616">
        <v>7229</v>
      </c>
      <c r="BW37" s="617"/>
      <c r="BX37" s="617"/>
      <c r="BY37" s="617"/>
      <c r="BZ37" s="617"/>
      <c r="CA37" s="617"/>
      <c r="CB37" s="626"/>
      <c r="CD37" s="613" t="s">
        <v>321</v>
      </c>
      <c r="CE37" s="614"/>
      <c r="CF37" s="614"/>
      <c r="CG37" s="614"/>
      <c r="CH37" s="614"/>
      <c r="CI37" s="614"/>
      <c r="CJ37" s="614"/>
      <c r="CK37" s="614"/>
      <c r="CL37" s="614"/>
      <c r="CM37" s="614"/>
      <c r="CN37" s="614"/>
      <c r="CO37" s="614"/>
      <c r="CP37" s="614"/>
      <c r="CQ37" s="615"/>
      <c r="CR37" s="616">
        <v>124082</v>
      </c>
      <c r="CS37" s="649"/>
      <c r="CT37" s="649"/>
      <c r="CU37" s="649"/>
      <c r="CV37" s="649"/>
      <c r="CW37" s="649"/>
      <c r="CX37" s="649"/>
      <c r="CY37" s="650"/>
      <c r="CZ37" s="621">
        <v>3</v>
      </c>
      <c r="DA37" s="646"/>
      <c r="DB37" s="646"/>
      <c r="DC37" s="651"/>
      <c r="DD37" s="625">
        <v>88382</v>
      </c>
      <c r="DE37" s="649"/>
      <c r="DF37" s="649"/>
      <c r="DG37" s="649"/>
      <c r="DH37" s="649"/>
      <c r="DI37" s="649"/>
      <c r="DJ37" s="649"/>
      <c r="DK37" s="650"/>
      <c r="DL37" s="625">
        <v>36987</v>
      </c>
      <c r="DM37" s="649"/>
      <c r="DN37" s="649"/>
      <c r="DO37" s="649"/>
      <c r="DP37" s="649"/>
      <c r="DQ37" s="649"/>
      <c r="DR37" s="649"/>
      <c r="DS37" s="649"/>
      <c r="DT37" s="649"/>
      <c r="DU37" s="649"/>
      <c r="DV37" s="650"/>
      <c r="DW37" s="621">
        <v>2.5</v>
      </c>
      <c r="DX37" s="646"/>
      <c r="DY37" s="646"/>
      <c r="DZ37" s="646"/>
      <c r="EA37" s="646"/>
      <c r="EB37" s="646"/>
      <c r="EC37" s="647"/>
    </row>
    <row r="38" spans="2:133" ht="11.25" customHeight="1" x14ac:dyDescent="0.2">
      <c r="B38" s="613" t="s">
        <v>322</v>
      </c>
      <c r="C38" s="614"/>
      <c r="D38" s="614"/>
      <c r="E38" s="614"/>
      <c r="F38" s="614"/>
      <c r="G38" s="614"/>
      <c r="H38" s="614"/>
      <c r="I38" s="614"/>
      <c r="J38" s="614"/>
      <c r="K38" s="614"/>
      <c r="L38" s="614"/>
      <c r="M38" s="614"/>
      <c r="N38" s="614"/>
      <c r="O38" s="614"/>
      <c r="P38" s="614"/>
      <c r="Q38" s="615"/>
      <c r="R38" s="616">
        <v>490241</v>
      </c>
      <c r="S38" s="617"/>
      <c r="T38" s="617"/>
      <c r="U38" s="617"/>
      <c r="V38" s="617"/>
      <c r="W38" s="617"/>
      <c r="X38" s="617"/>
      <c r="Y38" s="618"/>
      <c r="Z38" s="619">
        <v>11.1</v>
      </c>
      <c r="AA38" s="619"/>
      <c r="AB38" s="619"/>
      <c r="AC38" s="619"/>
      <c r="AD38" s="620" t="s">
        <v>122</v>
      </c>
      <c r="AE38" s="620"/>
      <c r="AF38" s="620"/>
      <c r="AG38" s="620"/>
      <c r="AH38" s="620"/>
      <c r="AI38" s="620"/>
      <c r="AJ38" s="620"/>
      <c r="AK38" s="620"/>
      <c r="AL38" s="621" t="s">
        <v>122</v>
      </c>
      <c r="AM38" s="622"/>
      <c r="AN38" s="622"/>
      <c r="AO38" s="623"/>
      <c r="AQ38" s="679" t="s">
        <v>323</v>
      </c>
      <c r="AR38" s="680"/>
      <c r="AS38" s="680"/>
      <c r="AT38" s="680"/>
      <c r="AU38" s="680"/>
      <c r="AV38" s="680"/>
      <c r="AW38" s="680"/>
      <c r="AX38" s="680"/>
      <c r="AY38" s="681"/>
      <c r="AZ38" s="616">
        <v>22127</v>
      </c>
      <c r="BA38" s="617"/>
      <c r="BB38" s="617"/>
      <c r="BC38" s="617"/>
      <c r="BD38" s="649"/>
      <c r="BE38" s="649"/>
      <c r="BF38" s="662"/>
      <c r="BG38" s="613" t="s">
        <v>324</v>
      </c>
      <c r="BH38" s="614"/>
      <c r="BI38" s="614"/>
      <c r="BJ38" s="614"/>
      <c r="BK38" s="614"/>
      <c r="BL38" s="614"/>
      <c r="BM38" s="614"/>
      <c r="BN38" s="614"/>
      <c r="BO38" s="614"/>
      <c r="BP38" s="614"/>
      <c r="BQ38" s="614"/>
      <c r="BR38" s="614"/>
      <c r="BS38" s="614"/>
      <c r="BT38" s="614"/>
      <c r="BU38" s="615"/>
      <c r="BV38" s="616">
        <v>130</v>
      </c>
      <c r="BW38" s="617"/>
      <c r="BX38" s="617"/>
      <c r="BY38" s="617"/>
      <c r="BZ38" s="617"/>
      <c r="CA38" s="617"/>
      <c r="CB38" s="626"/>
      <c r="CD38" s="613" t="s">
        <v>325</v>
      </c>
      <c r="CE38" s="614"/>
      <c r="CF38" s="614"/>
      <c r="CG38" s="614"/>
      <c r="CH38" s="614"/>
      <c r="CI38" s="614"/>
      <c r="CJ38" s="614"/>
      <c r="CK38" s="614"/>
      <c r="CL38" s="614"/>
      <c r="CM38" s="614"/>
      <c r="CN38" s="614"/>
      <c r="CO38" s="614"/>
      <c r="CP38" s="614"/>
      <c r="CQ38" s="615"/>
      <c r="CR38" s="616">
        <v>90086</v>
      </c>
      <c r="CS38" s="617"/>
      <c r="CT38" s="617"/>
      <c r="CU38" s="617"/>
      <c r="CV38" s="617"/>
      <c r="CW38" s="617"/>
      <c r="CX38" s="617"/>
      <c r="CY38" s="618"/>
      <c r="CZ38" s="621">
        <v>2.1</v>
      </c>
      <c r="DA38" s="646"/>
      <c r="DB38" s="646"/>
      <c r="DC38" s="651"/>
      <c r="DD38" s="625">
        <v>76405</v>
      </c>
      <c r="DE38" s="617"/>
      <c r="DF38" s="617"/>
      <c r="DG38" s="617"/>
      <c r="DH38" s="617"/>
      <c r="DI38" s="617"/>
      <c r="DJ38" s="617"/>
      <c r="DK38" s="618"/>
      <c r="DL38" s="625">
        <v>19371</v>
      </c>
      <c r="DM38" s="617"/>
      <c r="DN38" s="617"/>
      <c r="DO38" s="617"/>
      <c r="DP38" s="617"/>
      <c r="DQ38" s="617"/>
      <c r="DR38" s="617"/>
      <c r="DS38" s="617"/>
      <c r="DT38" s="617"/>
      <c r="DU38" s="617"/>
      <c r="DV38" s="618"/>
      <c r="DW38" s="621">
        <v>1.3</v>
      </c>
      <c r="DX38" s="646"/>
      <c r="DY38" s="646"/>
      <c r="DZ38" s="646"/>
      <c r="EA38" s="646"/>
      <c r="EB38" s="646"/>
      <c r="EC38" s="647"/>
    </row>
    <row r="39" spans="2:133" ht="11.25" customHeight="1" x14ac:dyDescent="0.2">
      <c r="B39" s="613" t="s">
        <v>326</v>
      </c>
      <c r="C39" s="614"/>
      <c r="D39" s="614"/>
      <c r="E39" s="614"/>
      <c r="F39" s="614"/>
      <c r="G39" s="614"/>
      <c r="H39" s="614"/>
      <c r="I39" s="614"/>
      <c r="J39" s="614"/>
      <c r="K39" s="614"/>
      <c r="L39" s="614"/>
      <c r="M39" s="614"/>
      <c r="N39" s="614"/>
      <c r="O39" s="614"/>
      <c r="P39" s="614"/>
      <c r="Q39" s="615"/>
      <c r="R39" s="616" t="s">
        <v>122</v>
      </c>
      <c r="S39" s="617"/>
      <c r="T39" s="617"/>
      <c r="U39" s="617"/>
      <c r="V39" s="617"/>
      <c r="W39" s="617"/>
      <c r="X39" s="617"/>
      <c r="Y39" s="618"/>
      <c r="Z39" s="619" t="s">
        <v>122</v>
      </c>
      <c r="AA39" s="619"/>
      <c r="AB39" s="619"/>
      <c r="AC39" s="619"/>
      <c r="AD39" s="620" t="s">
        <v>122</v>
      </c>
      <c r="AE39" s="620"/>
      <c r="AF39" s="620"/>
      <c r="AG39" s="620"/>
      <c r="AH39" s="620"/>
      <c r="AI39" s="620"/>
      <c r="AJ39" s="620"/>
      <c r="AK39" s="620"/>
      <c r="AL39" s="621" t="s">
        <v>122</v>
      </c>
      <c r="AM39" s="622"/>
      <c r="AN39" s="622"/>
      <c r="AO39" s="623"/>
      <c r="AQ39" s="679" t="s">
        <v>327</v>
      </c>
      <c r="AR39" s="680"/>
      <c r="AS39" s="680"/>
      <c r="AT39" s="680"/>
      <c r="AU39" s="680"/>
      <c r="AV39" s="680"/>
      <c r="AW39" s="680"/>
      <c r="AX39" s="680"/>
      <c r="AY39" s="681"/>
      <c r="AZ39" s="616" t="s">
        <v>122</v>
      </c>
      <c r="BA39" s="617"/>
      <c r="BB39" s="617"/>
      <c r="BC39" s="617"/>
      <c r="BD39" s="649"/>
      <c r="BE39" s="649"/>
      <c r="BF39" s="662"/>
      <c r="BG39" s="613" t="s">
        <v>328</v>
      </c>
      <c r="BH39" s="614"/>
      <c r="BI39" s="614"/>
      <c r="BJ39" s="614"/>
      <c r="BK39" s="614"/>
      <c r="BL39" s="614"/>
      <c r="BM39" s="614"/>
      <c r="BN39" s="614"/>
      <c r="BO39" s="614"/>
      <c r="BP39" s="614"/>
      <c r="BQ39" s="614"/>
      <c r="BR39" s="614"/>
      <c r="BS39" s="614"/>
      <c r="BT39" s="614"/>
      <c r="BU39" s="615"/>
      <c r="BV39" s="616">
        <v>185</v>
      </c>
      <c r="BW39" s="617"/>
      <c r="BX39" s="617"/>
      <c r="BY39" s="617"/>
      <c r="BZ39" s="617"/>
      <c r="CA39" s="617"/>
      <c r="CB39" s="626"/>
      <c r="CD39" s="613" t="s">
        <v>329</v>
      </c>
      <c r="CE39" s="614"/>
      <c r="CF39" s="614"/>
      <c r="CG39" s="614"/>
      <c r="CH39" s="614"/>
      <c r="CI39" s="614"/>
      <c r="CJ39" s="614"/>
      <c r="CK39" s="614"/>
      <c r="CL39" s="614"/>
      <c r="CM39" s="614"/>
      <c r="CN39" s="614"/>
      <c r="CO39" s="614"/>
      <c r="CP39" s="614"/>
      <c r="CQ39" s="615"/>
      <c r="CR39" s="616">
        <v>30531</v>
      </c>
      <c r="CS39" s="649"/>
      <c r="CT39" s="649"/>
      <c r="CU39" s="649"/>
      <c r="CV39" s="649"/>
      <c r="CW39" s="649"/>
      <c r="CX39" s="649"/>
      <c r="CY39" s="650"/>
      <c r="CZ39" s="621">
        <v>0.7</v>
      </c>
      <c r="DA39" s="646"/>
      <c r="DB39" s="646"/>
      <c r="DC39" s="651"/>
      <c r="DD39" s="625">
        <v>3570</v>
      </c>
      <c r="DE39" s="649"/>
      <c r="DF39" s="649"/>
      <c r="DG39" s="649"/>
      <c r="DH39" s="649"/>
      <c r="DI39" s="649"/>
      <c r="DJ39" s="649"/>
      <c r="DK39" s="650"/>
      <c r="DL39" s="625" t="s">
        <v>122</v>
      </c>
      <c r="DM39" s="649"/>
      <c r="DN39" s="649"/>
      <c r="DO39" s="649"/>
      <c r="DP39" s="649"/>
      <c r="DQ39" s="649"/>
      <c r="DR39" s="649"/>
      <c r="DS39" s="649"/>
      <c r="DT39" s="649"/>
      <c r="DU39" s="649"/>
      <c r="DV39" s="650"/>
      <c r="DW39" s="621" t="s">
        <v>122</v>
      </c>
      <c r="DX39" s="646"/>
      <c r="DY39" s="646"/>
      <c r="DZ39" s="646"/>
      <c r="EA39" s="646"/>
      <c r="EB39" s="646"/>
      <c r="EC39" s="647"/>
    </row>
    <row r="40" spans="2:133" ht="11.25" customHeight="1" x14ac:dyDescent="0.2">
      <c r="B40" s="613" t="s">
        <v>330</v>
      </c>
      <c r="C40" s="614"/>
      <c r="D40" s="614"/>
      <c r="E40" s="614"/>
      <c r="F40" s="614"/>
      <c r="G40" s="614"/>
      <c r="H40" s="614"/>
      <c r="I40" s="614"/>
      <c r="J40" s="614"/>
      <c r="K40" s="614"/>
      <c r="L40" s="614"/>
      <c r="M40" s="614"/>
      <c r="N40" s="614"/>
      <c r="O40" s="614"/>
      <c r="P40" s="614"/>
      <c r="Q40" s="615"/>
      <c r="R40" s="616">
        <v>2741</v>
      </c>
      <c r="S40" s="617"/>
      <c r="T40" s="617"/>
      <c r="U40" s="617"/>
      <c r="V40" s="617"/>
      <c r="W40" s="617"/>
      <c r="X40" s="617"/>
      <c r="Y40" s="618"/>
      <c r="Z40" s="619">
        <v>0.1</v>
      </c>
      <c r="AA40" s="619"/>
      <c r="AB40" s="619"/>
      <c r="AC40" s="619"/>
      <c r="AD40" s="620" t="s">
        <v>122</v>
      </c>
      <c r="AE40" s="620"/>
      <c r="AF40" s="620"/>
      <c r="AG40" s="620"/>
      <c r="AH40" s="620"/>
      <c r="AI40" s="620"/>
      <c r="AJ40" s="620"/>
      <c r="AK40" s="620"/>
      <c r="AL40" s="621" t="s">
        <v>122</v>
      </c>
      <c r="AM40" s="622"/>
      <c r="AN40" s="622"/>
      <c r="AO40" s="623"/>
      <c r="AQ40" s="679" t="s">
        <v>331</v>
      </c>
      <c r="AR40" s="680"/>
      <c r="AS40" s="680"/>
      <c r="AT40" s="680"/>
      <c r="AU40" s="680"/>
      <c r="AV40" s="680"/>
      <c r="AW40" s="680"/>
      <c r="AX40" s="680"/>
      <c r="AY40" s="681"/>
      <c r="AZ40" s="616" t="s">
        <v>122</v>
      </c>
      <c r="BA40" s="617"/>
      <c r="BB40" s="617"/>
      <c r="BC40" s="617"/>
      <c r="BD40" s="649"/>
      <c r="BE40" s="649"/>
      <c r="BF40" s="662"/>
      <c r="BG40" s="666" t="s">
        <v>332</v>
      </c>
      <c r="BH40" s="667"/>
      <c r="BI40" s="667"/>
      <c r="BJ40" s="667"/>
      <c r="BK40" s="667"/>
      <c r="BL40" s="205"/>
      <c r="BM40" s="614" t="s">
        <v>333</v>
      </c>
      <c r="BN40" s="614"/>
      <c r="BO40" s="614"/>
      <c r="BP40" s="614"/>
      <c r="BQ40" s="614"/>
      <c r="BR40" s="614"/>
      <c r="BS40" s="614"/>
      <c r="BT40" s="614"/>
      <c r="BU40" s="615"/>
      <c r="BV40" s="616">
        <v>56</v>
      </c>
      <c r="BW40" s="617"/>
      <c r="BX40" s="617"/>
      <c r="BY40" s="617"/>
      <c r="BZ40" s="617"/>
      <c r="CA40" s="617"/>
      <c r="CB40" s="626"/>
      <c r="CD40" s="613" t="s">
        <v>334</v>
      </c>
      <c r="CE40" s="614"/>
      <c r="CF40" s="614"/>
      <c r="CG40" s="614"/>
      <c r="CH40" s="614"/>
      <c r="CI40" s="614"/>
      <c r="CJ40" s="614"/>
      <c r="CK40" s="614"/>
      <c r="CL40" s="614"/>
      <c r="CM40" s="614"/>
      <c r="CN40" s="614"/>
      <c r="CO40" s="614"/>
      <c r="CP40" s="614"/>
      <c r="CQ40" s="615"/>
      <c r="CR40" s="616" t="s">
        <v>122</v>
      </c>
      <c r="CS40" s="617"/>
      <c r="CT40" s="617"/>
      <c r="CU40" s="617"/>
      <c r="CV40" s="617"/>
      <c r="CW40" s="617"/>
      <c r="CX40" s="617"/>
      <c r="CY40" s="618"/>
      <c r="CZ40" s="621" t="s">
        <v>122</v>
      </c>
      <c r="DA40" s="646"/>
      <c r="DB40" s="646"/>
      <c r="DC40" s="651"/>
      <c r="DD40" s="625" t="s">
        <v>122</v>
      </c>
      <c r="DE40" s="617"/>
      <c r="DF40" s="617"/>
      <c r="DG40" s="617"/>
      <c r="DH40" s="617"/>
      <c r="DI40" s="617"/>
      <c r="DJ40" s="617"/>
      <c r="DK40" s="618"/>
      <c r="DL40" s="625" t="s">
        <v>122</v>
      </c>
      <c r="DM40" s="617"/>
      <c r="DN40" s="617"/>
      <c r="DO40" s="617"/>
      <c r="DP40" s="617"/>
      <c r="DQ40" s="617"/>
      <c r="DR40" s="617"/>
      <c r="DS40" s="617"/>
      <c r="DT40" s="617"/>
      <c r="DU40" s="617"/>
      <c r="DV40" s="618"/>
      <c r="DW40" s="621" t="s">
        <v>122</v>
      </c>
      <c r="DX40" s="646"/>
      <c r="DY40" s="646"/>
      <c r="DZ40" s="646"/>
      <c r="EA40" s="646"/>
      <c r="EB40" s="646"/>
      <c r="EC40" s="647"/>
    </row>
    <row r="41" spans="2:133" ht="11.25" customHeight="1" x14ac:dyDescent="0.2">
      <c r="B41" s="637" t="s">
        <v>335</v>
      </c>
      <c r="C41" s="638"/>
      <c r="D41" s="638"/>
      <c r="E41" s="638"/>
      <c r="F41" s="638"/>
      <c r="G41" s="638"/>
      <c r="H41" s="638"/>
      <c r="I41" s="638"/>
      <c r="J41" s="638"/>
      <c r="K41" s="638"/>
      <c r="L41" s="638"/>
      <c r="M41" s="638"/>
      <c r="N41" s="638"/>
      <c r="O41" s="638"/>
      <c r="P41" s="638"/>
      <c r="Q41" s="639"/>
      <c r="R41" s="688">
        <v>4424845</v>
      </c>
      <c r="S41" s="689"/>
      <c r="T41" s="689"/>
      <c r="U41" s="689"/>
      <c r="V41" s="689"/>
      <c r="W41" s="689"/>
      <c r="X41" s="689"/>
      <c r="Y41" s="693"/>
      <c r="Z41" s="694">
        <v>100</v>
      </c>
      <c r="AA41" s="694"/>
      <c r="AB41" s="694"/>
      <c r="AC41" s="694"/>
      <c r="AD41" s="695">
        <v>1473947</v>
      </c>
      <c r="AE41" s="695"/>
      <c r="AF41" s="695"/>
      <c r="AG41" s="695"/>
      <c r="AH41" s="695"/>
      <c r="AI41" s="695"/>
      <c r="AJ41" s="695"/>
      <c r="AK41" s="695"/>
      <c r="AL41" s="696">
        <v>100</v>
      </c>
      <c r="AM41" s="676"/>
      <c r="AN41" s="676"/>
      <c r="AO41" s="697"/>
      <c r="AQ41" s="679" t="s">
        <v>336</v>
      </c>
      <c r="AR41" s="680"/>
      <c r="AS41" s="680"/>
      <c r="AT41" s="680"/>
      <c r="AU41" s="680"/>
      <c r="AV41" s="680"/>
      <c r="AW41" s="680"/>
      <c r="AX41" s="680"/>
      <c r="AY41" s="681"/>
      <c r="AZ41" s="616">
        <v>14307</v>
      </c>
      <c r="BA41" s="617"/>
      <c r="BB41" s="617"/>
      <c r="BC41" s="617"/>
      <c r="BD41" s="649"/>
      <c r="BE41" s="649"/>
      <c r="BF41" s="662"/>
      <c r="BG41" s="666"/>
      <c r="BH41" s="667"/>
      <c r="BI41" s="667"/>
      <c r="BJ41" s="667"/>
      <c r="BK41" s="667"/>
      <c r="BL41" s="205"/>
      <c r="BM41" s="614" t="s">
        <v>337</v>
      </c>
      <c r="BN41" s="614"/>
      <c r="BO41" s="614"/>
      <c r="BP41" s="614"/>
      <c r="BQ41" s="614"/>
      <c r="BR41" s="614"/>
      <c r="BS41" s="614"/>
      <c r="BT41" s="614"/>
      <c r="BU41" s="615"/>
      <c r="BV41" s="616">
        <v>12</v>
      </c>
      <c r="BW41" s="617"/>
      <c r="BX41" s="617"/>
      <c r="BY41" s="617"/>
      <c r="BZ41" s="617"/>
      <c r="CA41" s="617"/>
      <c r="CB41" s="626"/>
      <c r="CD41" s="613" t="s">
        <v>338</v>
      </c>
      <c r="CE41" s="614"/>
      <c r="CF41" s="614"/>
      <c r="CG41" s="614"/>
      <c r="CH41" s="614"/>
      <c r="CI41" s="614"/>
      <c r="CJ41" s="614"/>
      <c r="CK41" s="614"/>
      <c r="CL41" s="614"/>
      <c r="CM41" s="614"/>
      <c r="CN41" s="614"/>
      <c r="CO41" s="614"/>
      <c r="CP41" s="614"/>
      <c r="CQ41" s="615"/>
      <c r="CR41" s="616" t="s">
        <v>122</v>
      </c>
      <c r="CS41" s="649"/>
      <c r="CT41" s="649"/>
      <c r="CU41" s="649"/>
      <c r="CV41" s="649"/>
      <c r="CW41" s="649"/>
      <c r="CX41" s="649"/>
      <c r="CY41" s="650"/>
      <c r="CZ41" s="621" t="s">
        <v>122</v>
      </c>
      <c r="DA41" s="646"/>
      <c r="DB41" s="646"/>
      <c r="DC41" s="651"/>
      <c r="DD41" s="625" t="s">
        <v>122</v>
      </c>
      <c r="DE41" s="649"/>
      <c r="DF41" s="649"/>
      <c r="DG41" s="649"/>
      <c r="DH41" s="649"/>
      <c r="DI41" s="649"/>
      <c r="DJ41" s="649"/>
      <c r="DK41" s="650"/>
      <c r="DL41" s="699"/>
      <c r="DM41" s="700"/>
      <c r="DN41" s="700"/>
      <c r="DO41" s="700"/>
      <c r="DP41" s="700"/>
      <c r="DQ41" s="700"/>
      <c r="DR41" s="700"/>
      <c r="DS41" s="700"/>
      <c r="DT41" s="700"/>
      <c r="DU41" s="700"/>
      <c r="DV41" s="701"/>
      <c r="DW41" s="690"/>
      <c r="DX41" s="691"/>
      <c r="DY41" s="691"/>
      <c r="DZ41" s="691"/>
      <c r="EA41" s="691"/>
      <c r="EB41" s="691"/>
      <c r="EC41" s="692"/>
    </row>
    <row r="42" spans="2:133" ht="11.25" customHeight="1" x14ac:dyDescent="0.2">
      <c r="AQ42" s="685" t="s">
        <v>339</v>
      </c>
      <c r="AR42" s="686"/>
      <c r="AS42" s="686"/>
      <c r="AT42" s="686"/>
      <c r="AU42" s="686"/>
      <c r="AV42" s="686"/>
      <c r="AW42" s="686"/>
      <c r="AX42" s="686"/>
      <c r="AY42" s="687"/>
      <c r="AZ42" s="688">
        <v>75779</v>
      </c>
      <c r="BA42" s="689"/>
      <c r="BB42" s="689"/>
      <c r="BC42" s="689"/>
      <c r="BD42" s="675"/>
      <c r="BE42" s="675"/>
      <c r="BF42" s="677"/>
      <c r="BG42" s="668"/>
      <c r="BH42" s="669"/>
      <c r="BI42" s="669"/>
      <c r="BJ42" s="669"/>
      <c r="BK42" s="669"/>
      <c r="BL42" s="206"/>
      <c r="BM42" s="638" t="s">
        <v>340</v>
      </c>
      <c r="BN42" s="638"/>
      <c r="BO42" s="638"/>
      <c r="BP42" s="638"/>
      <c r="BQ42" s="638"/>
      <c r="BR42" s="638"/>
      <c r="BS42" s="638"/>
      <c r="BT42" s="638"/>
      <c r="BU42" s="639"/>
      <c r="BV42" s="688">
        <v>297</v>
      </c>
      <c r="BW42" s="689"/>
      <c r="BX42" s="689"/>
      <c r="BY42" s="689"/>
      <c r="BZ42" s="689"/>
      <c r="CA42" s="689"/>
      <c r="CB42" s="698"/>
      <c r="CD42" s="613" t="s">
        <v>341</v>
      </c>
      <c r="CE42" s="614"/>
      <c r="CF42" s="614"/>
      <c r="CG42" s="614"/>
      <c r="CH42" s="614"/>
      <c r="CI42" s="614"/>
      <c r="CJ42" s="614"/>
      <c r="CK42" s="614"/>
      <c r="CL42" s="614"/>
      <c r="CM42" s="614"/>
      <c r="CN42" s="614"/>
      <c r="CO42" s="614"/>
      <c r="CP42" s="614"/>
      <c r="CQ42" s="615"/>
      <c r="CR42" s="616">
        <v>1871267</v>
      </c>
      <c r="CS42" s="649"/>
      <c r="CT42" s="649"/>
      <c r="CU42" s="649"/>
      <c r="CV42" s="649"/>
      <c r="CW42" s="649"/>
      <c r="CX42" s="649"/>
      <c r="CY42" s="650"/>
      <c r="CZ42" s="621">
        <v>44.7</v>
      </c>
      <c r="DA42" s="646"/>
      <c r="DB42" s="646"/>
      <c r="DC42" s="651"/>
      <c r="DD42" s="625">
        <v>77710</v>
      </c>
      <c r="DE42" s="649"/>
      <c r="DF42" s="649"/>
      <c r="DG42" s="649"/>
      <c r="DH42" s="649"/>
      <c r="DI42" s="649"/>
      <c r="DJ42" s="649"/>
      <c r="DK42" s="650"/>
      <c r="DL42" s="699"/>
      <c r="DM42" s="700"/>
      <c r="DN42" s="700"/>
      <c r="DO42" s="700"/>
      <c r="DP42" s="700"/>
      <c r="DQ42" s="700"/>
      <c r="DR42" s="700"/>
      <c r="DS42" s="700"/>
      <c r="DT42" s="700"/>
      <c r="DU42" s="700"/>
      <c r="DV42" s="701"/>
      <c r="DW42" s="690"/>
      <c r="DX42" s="691"/>
      <c r="DY42" s="691"/>
      <c r="DZ42" s="691"/>
      <c r="EA42" s="691"/>
      <c r="EB42" s="691"/>
      <c r="EC42" s="692"/>
    </row>
    <row r="43" spans="2:133" ht="11.25" customHeight="1" x14ac:dyDescent="0.2">
      <c r="B43" s="196" t="s">
        <v>342</v>
      </c>
      <c r="CD43" s="613" t="s">
        <v>343</v>
      </c>
      <c r="CE43" s="614"/>
      <c r="CF43" s="614"/>
      <c r="CG43" s="614"/>
      <c r="CH43" s="614"/>
      <c r="CI43" s="614"/>
      <c r="CJ43" s="614"/>
      <c r="CK43" s="614"/>
      <c r="CL43" s="614"/>
      <c r="CM43" s="614"/>
      <c r="CN43" s="614"/>
      <c r="CO43" s="614"/>
      <c r="CP43" s="614"/>
      <c r="CQ43" s="615"/>
      <c r="CR43" s="616">
        <v>60289</v>
      </c>
      <c r="CS43" s="649"/>
      <c r="CT43" s="649"/>
      <c r="CU43" s="649"/>
      <c r="CV43" s="649"/>
      <c r="CW43" s="649"/>
      <c r="CX43" s="649"/>
      <c r="CY43" s="650"/>
      <c r="CZ43" s="621">
        <v>1.4</v>
      </c>
      <c r="DA43" s="646"/>
      <c r="DB43" s="646"/>
      <c r="DC43" s="651"/>
      <c r="DD43" s="625">
        <v>57103</v>
      </c>
      <c r="DE43" s="649"/>
      <c r="DF43" s="649"/>
      <c r="DG43" s="649"/>
      <c r="DH43" s="649"/>
      <c r="DI43" s="649"/>
      <c r="DJ43" s="649"/>
      <c r="DK43" s="650"/>
      <c r="DL43" s="699"/>
      <c r="DM43" s="700"/>
      <c r="DN43" s="700"/>
      <c r="DO43" s="700"/>
      <c r="DP43" s="700"/>
      <c r="DQ43" s="700"/>
      <c r="DR43" s="700"/>
      <c r="DS43" s="700"/>
      <c r="DT43" s="700"/>
      <c r="DU43" s="700"/>
      <c r="DV43" s="701"/>
      <c r="DW43" s="690"/>
      <c r="DX43" s="691"/>
      <c r="DY43" s="691"/>
      <c r="DZ43" s="691"/>
      <c r="EA43" s="691"/>
      <c r="EB43" s="691"/>
      <c r="EC43" s="692"/>
    </row>
    <row r="44" spans="2:133" ht="11.25" customHeight="1" x14ac:dyDescent="0.2">
      <c r="B44" s="702" t="s">
        <v>344</v>
      </c>
      <c r="C44" s="702"/>
      <c r="D44" s="702"/>
      <c r="E44" s="702"/>
      <c r="F44" s="702"/>
      <c r="G44" s="702"/>
      <c r="H44" s="702"/>
      <c r="I44" s="702"/>
      <c r="J44" s="702"/>
      <c r="K44" s="702"/>
      <c r="L44" s="702"/>
      <c r="M44" s="702"/>
      <c r="N44" s="702"/>
      <c r="O44" s="702"/>
      <c r="P44" s="702"/>
      <c r="Q44" s="702"/>
      <c r="R44" s="702"/>
      <c r="S44" s="702"/>
      <c r="T44" s="702"/>
      <c r="U44" s="702"/>
      <c r="V44" s="702"/>
      <c r="W44" s="702"/>
      <c r="X44" s="702"/>
      <c r="Y44" s="702"/>
      <c r="Z44" s="702"/>
      <c r="AA44" s="702"/>
      <c r="AB44" s="702"/>
      <c r="AC44" s="702"/>
      <c r="AD44" s="702"/>
      <c r="AE44" s="702"/>
      <c r="AF44" s="702"/>
      <c r="AG44" s="702"/>
      <c r="AH44" s="702"/>
      <c r="AI44" s="702"/>
      <c r="AJ44" s="702"/>
      <c r="AK44" s="702"/>
      <c r="AL44" s="702"/>
      <c r="AM44" s="702"/>
      <c r="AN44" s="702"/>
      <c r="AO44" s="702"/>
      <c r="AP44" s="702"/>
      <c r="AQ44" s="702"/>
      <c r="AR44" s="702"/>
      <c r="AS44" s="702"/>
      <c r="AT44" s="702"/>
      <c r="AU44" s="702"/>
      <c r="AV44" s="702"/>
      <c r="AW44" s="702"/>
      <c r="AX44" s="702"/>
      <c r="AY44" s="702"/>
      <c r="AZ44" s="702"/>
      <c r="BA44" s="702"/>
      <c r="BB44" s="702"/>
      <c r="BC44" s="702"/>
      <c r="BD44" s="702"/>
      <c r="BE44" s="702"/>
      <c r="BF44" s="702"/>
      <c r="BG44" s="702"/>
      <c r="BH44" s="702"/>
      <c r="BI44" s="702"/>
      <c r="BJ44" s="702"/>
      <c r="BK44" s="702"/>
      <c r="BL44" s="702"/>
      <c r="BM44" s="702"/>
      <c r="BN44" s="702"/>
      <c r="BO44" s="702"/>
      <c r="BP44" s="702"/>
      <c r="BQ44" s="702"/>
      <c r="BR44" s="702"/>
      <c r="BS44" s="702"/>
      <c r="BT44" s="702"/>
      <c r="BU44" s="702"/>
      <c r="BV44" s="702"/>
      <c r="BW44" s="702"/>
      <c r="BX44" s="702"/>
      <c r="BY44" s="702"/>
      <c r="BZ44" s="702"/>
      <c r="CA44" s="702"/>
      <c r="CB44" s="702"/>
      <c r="CC44" s="703"/>
      <c r="CD44" s="654" t="s">
        <v>292</v>
      </c>
      <c r="CE44" s="655"/>
      <c r="CF44" s="613" t="s">
        <v>345</v>
      </c>
      <c r="CG44" s="614"/>
      <c r="CH44" s="614"/>
      <c r="CI44" s="614"/>
      <c r="CJ44" s="614"/>
      <c r="CK44" s="614"/>
      <c r="CL44" s="614"/>
      <c r="CM44" s="614"/>
      <c r="CN44" s="614"/>
      <c r="CO44" s="614"/>
      <c r="CP44" s="614"/>
      <c r="CQ44" s="615"/>
      <c r="CR44" s="616">
        <v>785916</v>
      </c>
      <c r="CS44" s="617"/>
      <c r="CT44" s="617"/>
      <c r="CU44" s="617"/>
      <c r="CV44" s="617"/>
      <c r="CW44" s="617"/>
      <c r="CX44" s="617"/>
      <c r="CY44" s="618"/>
      <c r="CZ44" s="621">
        <v>18.8</v>
      </c>
      <c r="DA44" s="622"/>
      <c r="DB44" s="622"/>
      <c r="DC44" s="628"/>
      <c r="DD44" s="625">
        <v>74025</v>
      </c>
      <c r="DE44" s="617"/>
      <c r="DF44" s="617"/>
      <c r="DG44" s="617"/>
      <c r="DH44" s="617"/>
      <c r="DI44" s="617"/>
      <c r="DJ44" s="617"/>
      <c r="DK44" s="618"/>
      <c r="DL44" s="699"/>
      <c r="DM44" s="700"/>
      <c r="DN44" s="700"/>
      <c r="DO44" s="700"/>
      <c r="DP44" s="700"/>
      <c r="DQ44" s="700"/>
      <c r="DR44" s="700"/>
      <c r="DS44" s="700"/>
      <c r="DT44" s="700"/>
      <c r="DU44" s="700"/>
      <c r="DV44" s="701"/>
      <c r="DW44" s="690"/>
      <c r="DX44" s="691"/>
      <c r="DY44" s="691"/>
      <c r="DZ44" s="691"/>
      <c r="EA44" s="691"/>
      <c r="EB44" s="691"/>
      <c r="EC44" s="692"/>
    </row>
    <row r="45" spans="2:133" ht="11.25" customHeight="1" x14ac:dyDescent="0.2">
      <c r="B45" s="702" t="s">
        <v>346</v>
      </c>
      <c r="C45" s="702"/>
      <c r="D45" s="702"/>
      <c r="E45" s="702"/>
      <c r="F45" s="702"/>
      <c r="G45" s="702"/>
      <c r="H45" s="702"/>
      <c r="I45" s="702"/>
      <c r="J45" s="702"/>
      <c r="K45" s="702"/>
      <c r="L45" s="702"/>
      <c r="M45" s="702"/>
      <c r="N45" s="702"/>
      <c r="O45" s="702"/>
      <c r="P45" s="702"/>
      <c r="Q45" s="702"/>
      <c r="R45" s="702"/>
      <c r="S45" s="702"/>
      <c r="T45" s="702"/>
      <c r="U45" s="702"/>
      <c r="V45" s="702"/>
      <c r="W45" s="702"/>
      <c r="X45" s="702"/>
      <c r="Y45" s="702"/>
      <c r="Z45" s="702"/>
      <c r="AA45" s="702"/>
      <c r="AB45" s="702"/>
      <c r="AC45" s="702"/>
      <c r="AD45" s="702"/>
      <c r="AE45" s="702"/>
      <c r="AF45" s="702"/>
      <c r="AG45" s="702"/>
      <c r="AH45" s="702"/>
      <c r="AI45" s="702"/>
      <c r="AJ45" s="702"/>
      <c r="AK45" s="702"/>
      <c r="AL45" s="702"/>
      <c r="AM45" s="702"/>
      <c r="AN45" s="702"/>
      <c r="AO45" s="702"/>
      <c r="AP45" s="702"/>
      <c r="AQ45" s="702"/>
      <c r="AR45" s="702"/>
      <c r="AS45" s="702"/>
      <c r="AT45" s="702"/>
      <c r="AU45" s="702"/>
      <c r="AV45" s="702"/>
      <c r="AW45" s="702"/>
      <c r="AX45" s="702"/>
      <c r="AY45" s="702"/>
      <c r="AZ45" s="702"/>
      <c r="BA45" s="702"/>
      <c r="BB45" s="702"/>
      <c r="BC45" s="702"/>
      <c r="BD45" s="702"/>
      <c r="BE45" s="702"/>
      <c r="BF45" s="702"/>
      <c r="BG45" s="702"/>
      <c r="BH45" s="702"/>
      <c r="BI45" s="702"/>
      <c r="BJ45" s="702"/>
      <c r="BK45" s="702"/>
      <c r="BL45" s="702"/>
      <c r="BM45" s="702"/>
      <c r="BN45" s="702"/>
      <c r="BO45" s="702"/>
      <c r="BP45" s="702"/>
      <c r="BQ45" s="702"/>
      <c r="BR45" s="702"/>
      <c r="BS45" s="702"/>
      <c r="BT45" s="702"/>
      <c r="BU45" s="702"/>
      <c r="BV45" s="702"/>
      <c r="BW45" s="702"/>
      <c r="BX45" s="702"/>
      <c r="BY45" s="702"/>
      <c r="BZ45" s="702"/>
      <c r="CA45" s="702"/>
      <c r="CB45" s="702"/>
      <c r="CC45" s="703"/>
      <c r="CD45" s="656"/>
      <c r="CE45" s="657"/>
      <c r="CF45" s="613" t="s">
        <v>347</v>
      </c>
      <c r="CG45" s="614"/>
      <c r="CH45" s="614"/>
      <c r="CI45" s="614"/>
      <c r="CJ45" s="614"/>
      <c r="CK45" s="614"/>
      <c r="CL45" s="614"/>
      <c r="CM45" s="614"/>
      <c r="CN45" s="614"/>
      <c r="CO45" s="614"/>
      <c r="CP45" s="614"/>
      <c r="CQ45" s="615"/>
      <c r="CR45" s="616">
        <v>358321</v>
      </c>
      <c r="CS45" s="649"/>
      <c r="CT45" s="649"/>
      <c r="CU45" s="649"/>
      <c r="CV45" s="649"/>
      <c r="CW45" s="649"/>
      <c r="CX45" s="649"/>
      <c r="CY45" s="650"/>
      <c r="CZ45" s="621">
        <v>8.6</v>
      </c>
      <c r="DA45" s="646"/>
      <c r="DB45" s="646"/>
      <c r="DC45" s="651"/>
      <c r="DD45" s="625">
        <v>3681</v>
      </c>
      <c r="DE45" s="649"/>
      <c r="DF45" s="649"/>
      <c r="DG45" s="649"/>
      <c r="DH45" s="649"/>
      <c r="DI45" s="649"/>
      <c r="DJ45" s="649"/>
      <c r="DK45" s="650"/>
      <c r="DL45" s="699"/>
      <c r="DM45" s="700"/>
      <c r="DN45" s="700"/>
      <c r="DO45" s="700"/>
      <c r="DP45" s="700"/>
      <c r="DQ45" s="700"/>
      <c r="DR45" s="700"/>
      <c r="DS45" s="700"/>
      <c r="DT45" s="700"/>
      <c r="DU45" s="700"/>
      <c r="DV45" s="701"/>
      <c r="DW45" s="690"/>
      <c r="DX45" s="691"/>
      <c r="DY45" s="691"/>
      <c r="DZ45" s="691"/>
      <c r="EA45" s="691"/>
      <c r="EB45" s="691"/>
      <c r="EC45" s="692"/>
    </row>
    <row r="46" spans="2:133" ht="11.25" customHeight="1" x14ac:dyDescent="0.2">
      <c r="B46" s="207"/>
      <c r="CD46" s="656"/>
      <c r="CE46" s="657"/>
      <c r="CF46" s="613" t="s">
        <v>348</v>
      </c>
      <c r="CG46" s="614"/>
      <c r="CH46" s="614"/>
      <c r="CI46" s="614"/>
      <c r="CJ46" s="614"/>
      <c r="CK46" s="614"/>
      <c r="CL46" s="614"/>
      <c r="CM46" s="614"/>
      <c r="CN46" s="614"/>
      <c r="CO46" s="614"/>
      <c r="CP46" s="614"/>
      <c r="CQ46" s="615"/>
      <c r="CR46" s="616">
        <v>427595</v>
      </c>
      <c r="CS46" s="617"/>
      <c r="CT46" s="617"/>
      <c r="CU46" s="617"/>
      <c r="CV46" s="617"/>
      <c r="CW46" s="617"/>
      <c r="CX46" s="617"/>
      <c r="CY46" s="618"/>
      <c r="CZ46" s="621">
        <v>10.199999999999999</v>
      </c>
      <c r="DA46" s="622"/>
      <c r="DB46" s="622"/>
      <c r="DC46" s="628"/>
      <c r="DD46" s="625">
        <v>70344</v>
      </c>
      <c r="DE46" s="617"/>
      <c r="DF46" s="617"/>
      <c r="DG46" s="617"/>
      <c r="DH46" s="617"/>
      <c r="DI46" s="617"/>
      <c r="DJ46" s="617"/>
      <c r="DK46" s="618"/>
      <c r="DL46" s="699"/>
      <c r="DM46" s="700"/>
      <c r="DN46" s="700"/>
      <c r="DO46" s="700"/>
      <c r="DP46" s="700"/>
      <c r="DQ46" s="700"/>
      <c r="DR46" s="700"/>
      <c r="DS46" s="700"/>
      <c r="DT46" s="700"/>
      <c r="DU46" s="700"/>
      <c r="DV46" s="701"/>
      <c r="DW46" s="690"/>
      <c r="DX46" s="691"/>
      <c r="DY46" s="691"/>
      <c r="DZ46" s="691"/>
      <c r="EA46" s="691"/>
      <c r="EB46" s="691"/>
      <c r="EC46" s="692"/>
    </row>
    <row r="47" spans="2:133" ht="11.25" customHeight="1" x14ac:dyDescent="0.2">
      <c r="B47" s="207"/>
      <c r="CD47" s="656"/>
      <c r="CE47" s="657"/>
      <c r="CF47" s="613" t="s">
        <v>349</v>
      </c>
      <c r="CG47" s="614"/>
      <c r="CH47" s="614"/>
      <c r="CI47" s="614"/>
      <c r="CJ47" s="614"/>
      <c r="CK47" s="614"/>
      <c r="CL47" s="614"/>
      <c r="CM47" s="614"/>
      <c r="CN47" s="614"/>
      <c r="CO47" s="614"/>
      <c r="CP47" s="614"/>
      <c r="CQ47" s="615"/>
      <c r="CR47" s="616">
        <v>1085351</v>
      </c>
      <c r="CS47" s="649"/>
      <c r="CT47" s="649"/>
      <c r="CU47" s="649"/>
      <c r="CV47" s="649"/>
      <c r="CW47" s="649"/>
      <c r="CX47" s="649"/>
      <c r="CY47" s="650"/>
      <c r="CZ47" s="621">
        <v>25.9</v>
      </c>
      <c r="DA47" s="646"/>
      <c r="DB47" s="646"/>
      <c r="DC47" s="651"/>
      <c r="DD47" s="625">
        <v>3685</v>
      </c>
      <c r="DE47" s="649"/>
      <c r="DF47" s="649"/>
      <c r="DG47" s="649"/>
      <c r="DH47" s="649"/>
      <c r="DI47" s="649"/>
      <c r="DJ47" s="649"/>
      <c r="DK47" s="650"/>
      <c r="DL47" s="699"/>
      <c r="DM47" s="700"/>
      <c r="DN47" s="700"/>
      <c r="DO47" s="700"/>
      <c r="DP47" s="700"/>
      <c r="DQ47" s="700"/>
      <c r="DR47" s="700"/>
      <c r="DS47" s="700"/>
      <c r="DT47" s="700"/>
      <c r="DU47" s="700"/>
      <c r="DV47" s="701"/>
      <c r="DW47" s="690"/>
      <c r="DX47" s="691"/>
      <c r="DY47" s="691"/>
      <c r="DZ47" s="691"/>
      <c r="EA47" s="691"/>
      <c r="EB47" s="691"/>
      <c r="EC47" s="692"/>
    </row>
    <row r="48" spans="2:133" ht="11" x14ac:dyDescent="0.2">
      <c r="B48" s="207"/>
      <c r="CD48" s="658"/>
      <c r="CE48" s="659"/>
      <c r="CF48" s="613" t="s">
        <v>350</v>
      </c>
      <c r="CG48" s="614"/>
      <c r="CH48" s="614"/>
      <c r="CI48" s="614"/>
      <c r="CJ48" s="614"/>
      <c r="CK48" s="614"/>
      <c r="CL48" s="614"/>
      <c r="CM48" s="614"/>
      <c r="CN48" s="614"/>
      <c r="CO48" s="614"/>
      <c r="CP48" s="614"/>
      <c r="CQ48" s="615"/>
      <c r="CR48" s="616" t="s">
        <v>122</v>
      </c>
      <c r="CS48" s="617"/>
      <c r="CT48" s="617"/>
      <c r="CU48" s="617"/>
      <c r="CV48" s="617"/>
      <c r="CW48" s="617"/>
      <c r="CX48" s="617"/>
      <c r="CY48" s="618"/>
      <c r="CZ48" s="621" t="s">
        <v>122</v>
      </c>
      <c r="DA48" s="622"/>
      <c r="DB48" s="622"/>
      <c r="DC48" s="628"/>
      <c r="DD48" s="625" t="s">
        <v>122</v>
      </c>
      <c r="DE48" s="617"/>
      <c r="DF48" s="617"/>
      <c r="DG48" s="617"/>
      <c r="DH48" s="617"/>
      <c r="DI48" s="617"/>
      <c r="DJ48" s="617"/>
      <c r="DK48" s="618"/>
      <c r="DL48" s="699"/>
      <c r="DM48" s="700"/>
      <c r="DN48" s="700"/>
      <c r="DO48" s="700"/>
      <c r="DP48" s="700"/>
      <c r="DQ48" s="700"/>
      <c r="DR48" s="700"/>
      <c r="DS48" s="700"/>
      <c r="DT48" s="700"/>
      <c r="DU48" s="700"/>
      <c r="DV48" s="701"/>
      <c r="DW48" s="690"/>
      <c r="DX48" s="691"/>
      <c r="DY48" s="691"/>
      <c r="DZ48" s="691"/>
      <c r="EA48" s="691"/>
      <c r="EB48" s="691"/>
      <c r="EC48" s="692"/>
    </row>
    <row r="49" spans="2:133" ht="11.25" customHeight="1" x14ac:dyDescent="0.2">
      <c r="B49" s="207"/>
      <c r="CD49" s="637" t="s">
        <v>351</v>
      </c>
      <c r="CE49" s="638"/>
      <c r="CF49" s="638"/>
      <c r="CG49" s="638"/>
      <c r="CH49" s="638"/>
      <c r="CI49" s="638"/>
      <c r="CJ49" s="638"/>
      <c r="CK49" s="638"/>
      <c r="CL49" s="638"/>
      <c r="CM49" s="638"/>
      <c r="CN49" s="638"/>
      <c r="CO49" s="638"/>
      <c r="CP49" s="638"/>
      <c r="CQ49" s="639"/>
      <c r="CR49" s="688">
        <v>4190117</v>
      </c>
      <c r="CS49" s="675"/>
      <c r="CT49" s="675"/>
      <c r="CU49" s="675"/>
      <c r="CV49" s="675"/>
      <c r="CW49" s="675"/>
      <c r="CX49" s="675"/>
      <c r="CY49" s="704"/>
      <c r="CZ49" s="696">
        <v>100</v>
      </c>
      <c r="DA49" s="705"/>
      <c r="DB49" s="705"/>
      <c r="DC49" s="706"/>
      <c r="DD49" s="707">
        <v>1779348</v>
      </c>
      <c r="DE49" s="675"/>
      <c r="DF49" s="675"/>
      <c r="DG49" s="675"/>
      <c r="DH49" s="675"/>
      <c r="DI49" s="675"/>
      <c r="DJ49" s="675"/>
      <c r="DK49" s="704"/>
      <c r="DL49" s="708"/>
      <c r="DM49" s="709"/>
      <c r="DN49" s="709"/>
      <c r="DO49" s="709"/>
      <c r="DP49" s="709"/>
      <c r="DQ49" s="709"/>
      <c r="DR49" s="709"/>
      <c r="DS49" s="709"/>
      <c r="DT49" s="709"/>
      <c r="DU49" s="709"/>
      <c r="DV49" s="710"/>
      <c r="DW49" s="711"/>
      <c r="DX49" s="712"/>
      <c r="DY49" s="712"/>
      <c r="DZ49" s="712"/>
      <c r="EA49" s="712"/>
      <c r="EB49" s="712"/>
      <c r="EC49" s="713"/>
    </row>
  </sheetData>
  <sheetProtection algorithmName="SHA-512" hashValue="0YTQ5r+lABSfd+VJ72mA4zxjzT96nuXAqjjpVKk/GYLD3tZYmD5LIoXQPAx9xAAduxrfcdscLFbn5Tvf6YKz5w==" saltValue="aWdEWhzVQa4+uA7ln2w9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election activeCell="AZ72" sqref="AZ72:BD7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14" t="s">
        <v>352</v>
      </c>
      <c r="B2" s="714"/>
      <c r="C2" s="714"/>
      <c r="D2" s="714"/>
      <c r="E2" s="714"/>
      <c r="F2" s="714"/>
      <c r="G2" s="714"/>
      <c r="H2" s="714"/>
      <c r="I2" s="714"/>
      <c r="J2" s="714"/>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714"/>
      <c r="AO2" s="714"/>
      <c r="AP2" s="714"/>
      <c r="AQ2" s="714"/>
      <c r="AR2" s="714"/>
      <c r="AS2" s="714"/>
      <c r="AT2" s="714"/>
      <c r="AU2" s="714"/>
      <c r="AV2" s="714"/>
      <c r="AW2" s="714"/>
      <c r="AX2" s="714"/>
      <c r="AY2" s="714"/>
      <c r="AZ2" s="714"/>
      <c r="BA2" s="714"/>
      <c r="BB2" s="714"/>
      <c r="BC2" s="714"/>
      <c r="BD2" s="714"/>
      <c r="BE2" s="714"/>
      <c r="BF2" s="714"/>
      <c r="BG2" s="714"/>
      <c r="BH2" s="714"/>
      <c r="BI2" s="71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5" t="s">
        <v>353</v>
      </c>
      <c r="DK2" s="716"/>
      <c r="DL2" s="716"/>
      <c r="DM2" s="716"/>
      <c r="DN2" s="716"/>
      <c r="DO2" s="717"/>
      <c r="DP2" s="210"/>
      <c r="DQ2" s="715" t="s">
        <v>354</v>
      </c>
      <c r="DR2" s="716"/>
      <c r="DS2" s="716"/>
      <c r="DT2" s="716"/>
      <c r="DU2" s="716"/>
      <c r="DV2" s="716"/>
      <c r="DW2" s="716"/>
      <c r="DX2" s="716"/>
      <c r="DY2" s="716"/>
      <c r="DZ2" s="71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8" t="s">
        <v>355</v>
      </c>
      <c r="B4" s="718"/>
      <c r="C4" s="718"/>
      <c r="D4" s="718"/>
      <c r="E4" s="718"/>
      <c r="F4" s="718"/>
      <c r="G4" s="718"/>
      <c r="H4" s="718"/>
      <c r="I4" s="718"/>
      <c r="J4" s="718"/>
      <c r="K4" s="718"/>
      <c r="L4" s="718"/>
      <c r="M4" s="718"/>
      <c r="N4" s="718"/>
      <c r="O4" s="718"/>
      <c r="P4" s="718"/>
      <c r="Q4" s="718"/>
      <c r="R4" s="718"/>
      <c r="S4" s="718"/>
      <c r="T4" s="718"/>
      <c r="U4" s="718"/>
      <c r="V4" s="718"/>
      <c r="W4" s="718"/>
      <c r="X4" s="718"/>
      <c r="Y4" s="718"/>
      <c r="Z4" s="718"/>
      <c r="AA4" s="718"/>
      <c r="AB4" s="718"/>
      <c r="AC4" s="718"/>
      <c r="AD4" s="718"/>
      <c r="AE4" s="718"/>
      <c r="AF4" s="718"/>
      <c r="AG4" s="718"/>
      <c r="AH4" s="718"/>
      <c r="AI4" s="718"/>
      <c r="AJ4" s="718"/>
      <c r="AK4" s="718"/>
      <c r="AL4" s="718"/>
      <c r="AM4" s="718"/>
      <c r="AN4" s="718"/>
      <c r="AO4" s="718"/>
      <c r="AP4" s="718"/>
      <c r="AQ4" s="718"/>
      <c r="AR4" s="718"/>
      <c r="AS4" s="718"/>
      <c r="AT4" s="718"/>
      <c r="AU4" s="718"/>
      <c r="AV4" s="718"/>
      <c r="AW4" s="718"/>
      <c r="AX4" s="718"/>
      <c r="AY4" s="718"/>
      <c r="AZ4" s="214"/>
      <c r="BA4" s="214"/>
      <c r="BB4" s="214"/>
      <c r="BC4" s="214"/>
      <c r="BD4" s="214"/>
      <c r="BE4" s="215"/>
      <c r="BF4" s="215"/>
      <c r="BG4" s="215"/>
      <c r="BH4" s="215"/>
      <c r="BI4" s="215"/>
      <c r="BJ4" s="215"/>
      <c r="BK4" s="215"/>
      <c r="BL4" s="215"/>
      <c r="BM4" s="215"/>
      <c r="BN4" s="215"/>
      <c r="BO4" s="215"/>
      <c r="BP4" s="215"/>
      <c r="BQ4" s="719" t="s">
        <v>356</v>
      </c>
      <c r="BR4" s="719"/>
      <c r="BS4" s="719"/>
      <c r="BT4" s="719"/>
      <c r="BU4" s="719"/>
      <c r="BV4" s="719"/>
      <c r="BW4" s="719"/>
      <c r="BX4" s="719"/>
      <c r="BY4" s="719"/>
      <c r="BZ4" s="719"/>
      <c r="CA4" s="719"/>
      <c r="CB4" s="719"/>
      <c r="CC4" s="719"/>
      <c r="CD4" s="719"/>
      <c r="CE4" s="719"/>
      <c r="CF4" s="719"/>
      <c r="CG4" s="719"/>
      <c r="CH4" s="719"/>
      <c r="CI4" s="719"/>
      <c r="CJ4" s="719"/>
      <c r="CK4" s="719"/>
      <c r="CL4" s="719"/>
      <c r="CM4" s="719"/>
      <c r="CN4" s="719"/>
      <c r="CO4" s="719"/>
      <c r="CP4" s="719"/>
      <c r="CQ4" s="719"/>
      <c r="CR4" s="719"/>
      <c r="CS4" s="719"/>
      <c r="CT4" s="719"/>
      <c r="CU4" s="719"/>
      <c r="CV4" s="719"/>
      <c r="CW4" s="719"/>
      <c r="CX4" s="719"/>
      <c r="CY4" s="719"/>
      <c r="CZ4" s="719"/>
      <c r="DA4" s="719"/>
      <c r="DB4" s="719"/>
      <c r="DC4" s="719"/>
      <c r="DD4" s="719"/>
      <c r="DE4" s="719"/>
      <c r="DF4" s="719"/>
      <c r="DG4" s="719"/>
      <c r="DH4" s="719"/>
      <c r="DI4" s="719"/>
      <c r="DJ4" s="719"/>
      <c r="DK4" s="719"/>
      <c r="DL4" s="719"/>
      <c r="DM4" s="719"/>
      <c r="DN4" s="719"/>
      <c r="DO4" s="719"/>
      <c r="DP4" s="719"/>
      <c r="DQ4" s="719"/>
      <c r="DR4" s="719"/>
      <c r="DS4" s="719"/>
      <c r="DT4" s="719"/>
      <c r="DU4" s="719"/>
      <c r="DV4" s="719"/>
      <c r="DW4" s="719"/>
      <c r="DX4" s="719"/>
      <c r="DY4" s="719"/>
      <c r="DZ4" s="719"/>
      <c r="EA4" s="216"/>
    </row>
    <row r="5" spans="1:131" s="217" customFormat="1" ht="26.25" customHeight="1" x14ac:dyDescent="0.2">
      <c r="A5" s="720" t="s">
        <v>357</v>
      </c>
      <c r="B5" s="721"/>
      <c r="C5" s="721"/>
      <c r="D5" s="721"/>
      <c r="E5" s="721"/>
      <c r="F5" s="721"/>
      <c r="G5" s="721"/>
      <c r="H5" s="721"/>
      <c r="I5" s="721"/>
      <c r="J5" s="721"/>
      <c r="K5" s="721"/>
      <c r="L5" s="721"/>
      <c r="M5" s="721"/>
      <c r="N5" s="721"/>
      <c r="O5" s="721"/>
      <c r="P5" s="722"/>
      <c r="Q5" s="726" t="s">
        <v>358</v>
      </c>
      <c r="R5" s="727"/>
      <c r="S5" s="727"/>
      <c r="T5" s="727"/>
      <c r="U5" s="728"/>
      <c r="V5" s="726" t="s">
        <v>359</v>
      </c>
      <c r="W5" s="727"/>
      <c r="X5" s="727"/>
      <c r="Y5" s="727"/>
      <c r="Z5" s="728"/>
      <c r="AA5" s="726" t="s">
        <v>360</v>
      </c>
      <c r="AB5" s="727"/>
      <c r="AC5" s="727"/>
      <c r="AD5" s="727"/>
      <c r="AE5" s="727"/>
      <c r="AF5" s="732" t="s">
        <v>361</v>
      </c>
      <c r="AG5" s="727"/>
      <c r="AH5" s="727"/>
      <c r="AI5" s="727"/>
      <c r="AJ5" s="733"/>
      <c r="AK5" s="727" t="s">
        <v>362</v>
      </c>
      <c r="AL5" s="727"/>
      <c r="AM5" s="727"/>
      <c r="AN5" s="727"/>
      <c r="AO5" s="728"/>
      <c r="AP5" s="726" t="s">
        <v>363</v>
      </c>
      <c r="AQ5" s="727"/>
      <c r="AR5" s="727"/>
      <c r="AS5" s="727"/>
      <c r="AT5" s="728"/>
      <c r="AU5" s="726" t="s">
        <v>364</v>
      </c>
      <c r="AV5" s="727"/>
      <c r="AW5" s="727"/>
      <c r="AX5" s="727"/>
      <c r="AY5" s="733"/>
      <c r="AZ5" s="214"/>
      <c r="BA5" s="214"/>
      <c r="BB5" s="214"/>
      <c r="BC5" s="214"/>
      <c r="BD5" s="214"/>
      <c r="BE5" s="215"/>
      <c r="BF5" s="215"/>
      <c r="BG5" s="215"/>
      <c r="BH5" s="215"/>
      <c r="BI5" s="215"/>
      <c r="BJ5" s="215"/>
      <c r="BK5" s="215"/>
      <c r="BL5" s="215"/>
      <c r="BM5" s="215"/>
      <c r="BN5" s="215"/>
      <c r="BO5" s="215"/>
      <c r="BP5" s="215"/>
      <c r="BQ5" s="720" t="s">
        <v>365</v>
      </c>
      <c r="BR5" s="721"/>
      <c r="BS5" s="721"/>
      <c r="BT5" s="721"/>
      <c r="BU5" s="721"/>
      <c r="BV5" s="721"/>
      <c r="BW5" s="721"/>
      <c r="BX5" s="721"/>
      <c r="BY5" s="721"/>
      <c r="BZ5" s="721"/>
      <c r="CA5" s="721"/>
      <c r="CB5" s="721"/>
      <c r="CC5" s="721"/>
      <c r="CD5" s="721"/>
      <c r="CE5" s="721"/>
      <c r="CF5" s="721"/>
      <c r="CG5" s="722"/>
      <c r="CH5" s="726" t="s">
        <v>366</v>
      </c>
      <c r="CI5" s="727"/>
      <c r="CJ5" s="727"/>
      <c r="CK5" s="727"/>
      <c r="CL5" s="728"/>
      <c r="CM5" s="726" t="s">
        <v>367</v>
      </c>
      <c r="CN5" s="727"/>
      <c r="CO5" s="727"/>
      <c r="CP5" s="727"/>
      <c r="CQ5" s="728"/>
      <c r="CR5" s="726" t="s">
        <v>368</v>
      </c>
      <c r="CS5" s="727"/>
      <c r="CT5" s="727"/>
      <c r="CU5" s="727"/>
      <c r="CV5" s="728"/>
      <c r="CW5" s="726" t="s">
        <v>369</v>
      </c>
      <c r="CX5" s="727"/>
      <c r="CY5" s="727"/>
      <c r="CZ5" s="727"/>
      <c r="DA5" s="728"/>
      <c r="DB5" s="726" t="s">
        <v>370</v>
      </c>
      <c r="DC5" s="727"/>
      <c r="DD5" s="727"/>
      <c r="DE5" s="727"/>
      <c r="DF5" s="728"/>
      <c r="DG5" s="756" t="s">
        <v>371</v>
      </c>
      <c r="DH5" s="757"/>
      <c r="DI5" s="757"/>
      <c r="DJ5" s="757"/>
      <c r="DK5" s="758"/>
      <c r="DL5" s="756" t="s">
        <v>372</v>
      </c>
      <c r="DM5" s="757"/>
      <c r="DN5" s="757"/>
      <c r="DO5" s="757"/>
      <c r="DP5" s="758"/>
      <c r="DQ5" s="726" t="s">
        <v>373</v>
      </c>
      <c r="DR5" s="727"/>
      <c r="DS5" s="727"/>
      <c r="DT5" s="727"/>
      <c r="DU5" s="728"/>
      <c r="DV5" s="726" t="s">
        <v>364</v>
      </c>
      <c r="DW5" s="727"/>
      <c r="DX5" s="727"/>
      <c r="DY5" s="727"/>
      <c r="DZ5" s="733"/>
      <c r="EA5" s="216"/>
    </row>
    <row r="6" spans="1:131" s="217" customFormat="1" ht="26.25" customHeight="1" thickBot="1" x14ac:dyDescent="0.25">
      <c r="A6" s="723"/>
      <c r="B6" s="724"/>
      <c r="C6" s="724"/>
      <c r="D6" s="724"/>
      <c r="E6" s="724"/>
      <c r="F6" s="724"/>
      <c r="G6" s="724"/>
      <c r="H6" s="724"/>
      <c r="I6" s="724"/>
      <c r="J6" s="724"/>
      <c r="K6" s="724"/>
      <c r="L6" s="724"/>
      <c r="M6" s="724"/>
      <c r="N6" s="724"/>
      <c r="O6" s="724"/>
      <c r="P6" s="725"/>
      <c r="Q6" s="729"/>
      <c r="R6" s="730"/>
      <c r="S6" s="730"/>
      <c r="T6" s="730"/>
      <c r="U6" s="731"/>
      <c r="V6" s="729"/>
      <c r="W6" s="730"/>
      <c r="X6" s="730"/>
      <c r="Y6" s="730"/>
      <c r="Z6" s="731"/>
      <c r="AA6" s="729"/>
      <c r="AB6" s="730"/>
      <c r="AC6" s="730"/>
      <c r="AD6" s="730"/>
      <c r="AE6" s="730"/>
      <c r="AF6" s="734"/>
      <c r="AG6" s="730"/>
      <c r="AH6" s="730"/>
      <c r="AI6" s="730"/>
      <c r="AJ6" s="735"/>
      <c r="AK6" s="730"/>
      <c r="AL6" s="730"/>
      <c r="AM6" s="730"/>
      <c r="AN6" s="730"/>
      <c r="AO6" s="731"/>
      <c r="AP6" s="729"/>
      <c r="AQ6" s="730"/>
      <c r="AR6" s="730"/>
      <c r="AS6" s="730"/>
      <c r="AT6" s="731"/>
      <c r="AU6" s="729"/>
      <c r="AV6" s="730"/>
      <c r="AW6" s="730"/>
      <c r="AX6" s="730"/>
      <c r="AY6" s="735"/>
      <c r="AZ6" s="214"/>
      <c r="BA6" s="214"/>
      <c r="BB6" s="214"/>
      <c r="BC6" s="214"/>
      <c r="BD6" s="214"/>
      <c r="BE6" s="215"/>
      <c r="BF6" s="215"/>
      <c r="BG6" s="215"/>
      <c r="BH6" s="215"/>
      <c r="BI6" s="215"/>
      <c r="BJ6" s="215"/>
      <c r="BK6" s="215"/>
      <c r="BL6" s="215"/>
      <c r="BM6" s="215"/>
      <c r="BN6" s="215"/>
      <c r="BO6" s="215"/>
      <c r="BP6" s="215"/>
      <c r="BQ6" s="723"/>
      <c r="BR6" s="724"/>
      <c r="BS6" s="724"/>
      <c r="BT6" s="724"/>
      <c r="BU6" s="724"/>
      <c r="BV6" s="724"/>
      <c r="BW6" s="724"/>
      <c r="BX6" s="724"/>
      <c r="BY6" s="724"/>
      <c r="BZ6" s="724"/>
      <c r="CA6" s="724"/>
      <c r="CB6" s="724"/>
      <c r="CC6" s="724"/>
      <c r="CD6" s="724"/>
      <c r="CE6" s="724"/>
      <c r="CF6" s="724"/>
      <c r="CG6" s="725"/>
      <c r="CH6" s="729"/>
      <c r="CI6" s="730"/>
      <c r="CJ6" s="730"/>
      <c r="CK6" s="730"/>
      <c r="CL6" s="731"/>
      <c r="CM6" s="729"/>
      <c r="CN6" s="730"/>
      <c r="CO6" s="730"/>
      <c r="CP6" s="730"/>
      <c r="CQ6" s="731"/>
      <c r="CR6" s="729"/>
      <c r="CS6" s="730"/>
      <c r="CT6" s="730"/>
      <c r="CU6" s="730"/>
      <c r="CV6" s="731"/>
      <c r="CW6" s="729"/>
      <c r="CX6" s="730"/>
      <c r="CY6" s="730"/>
      <c r="CZ6" s="730"/>
      <c r="DA6" s="731"/>
      <c r="DB6" s="729"/>
      <c r="DC6" s="730"/>
      <c r="DD6" s="730"/>
      <c r="DE6" s="730"/>
      <c r="DF6" s="731"/>
      <c r="DG6" s="759"/>
      <c r="DH6" s="760"/>
      <c r="DI6" s="760"/>
      <c r="DJ6" s="760"/>
      <c r="DK6" s="761"/>
      <c r="DL6" s="759"/>
      <c r="DM6" s="760"/>
      <c r="DN6" s="760"/>
      <c r="DO6" s="760"/>
      <c r="DP6" s="761"/>
      <c r="DQ6" s="729"/>
      <c r="DR6" s="730"/>
      <c r="DS6" s="730"/>
      <c r="DT6" s="730"/>
      <c r="DU6" s="731"/>
      <c r="DV6" s="729"/>
      <c r="DW6" s="730"/>
      <c r="DX6" s="730"/>
      <c r="DY6" s="730"/>
      <c r="DZ6" s="735"/>
      <c r="EA6" s="216"/>
    </row>
    <row r="7" spans="1:131" s="217" customFormat="1" ht="26.25" customHeight="1" thickTop="1" x14ac:dyDescent="0.2">
      <c r="A7" s="218">
        <v>1</v>
      </c>
      <c r="B7" s="742" t="s">
        <v>374</v>
      </c>
      <c r="C7" s="743"/>
      <c r="D7" s="743"/>
      <c r="E7" s="743"/>
      <c r="F7" s="743"/>
      <c r="G7" s="743"/>
      <c r="H7" s="743"/>
      <c r="I7" s="743"/>
      <c r="J7" s="743"/>
      <c r="K7" s="743"/>
      <c r="L7" s="743"/>
      <c r="M7" s="743"/>
      <c r="N7" s="743"/>
      <c r="O7" s="743"/>
      <c r="P7" s="744"/>
      <c r="Q7" s="745">
        <v>4403</v>
      </c>
      <c r="R7" s="746"/>
      <c r="S7" s="746"/>
      <c r="T7" s="746"/>
      <c r="U7" s="746"/>
      <c r="V7" s="746">
        <v>4169</v>
      </c>
      <c r="W7" s="746"/>
      <c r="X7" s="746"/>
      <c r="Y7" s="746"/>
      <c r="Z7" s="746"/>
      <c r="AA7" s="746">
        <v>234</v>
      </c>
      <c r="AB7" s="746"/>
      <c r="AC7" s="746"/>
      <c r="AD7" s="746"/>
      <c r="AE7" s="747"/>
      <c r="AF7" s="748">
        <v>183</v>
      </c>
      <c r="AG7" s="749"/>
      <c r="AH7" s="749"/>
      <c r="AI7" s="749"/>
      <c r="AJ7" s="750"/>
      <c r="AK7" s="751" t="s">
        <v>564</v>
      </c>
      <c r="AL7" s="752"/>
      <c r="AM7" s="752"/>
      <c r="AN7" s="752"/>
      <c r="AO7" s="752"/>
      <c r="AP7" s="752">
        <v>3643</v>
      </c>
      <c r="AQ7" s="752"/>
      <c r="AR7" s="752"/>
      <c r="AS7" s="752"/>
      <c r="AT7" s="752"/>
      <c r="AU7" s="753"/>
      <c r="AV7" s="753"/>
      <c r="AW7" s="753"/>
      <c r="AX7" s="753"/>
      <c r="AY7" s="754"/>
      <c r="AZ7" s="214"/>
      <c r="BA7" s="214"/>
      <c r="BB7" s="214"/>
      <c r="BC7" s="214"/>
      <c r="BD7" s="214"/>
      <c r="BE7" s="215"/>
      <c r="BF7" s="215"/>
      <c r="BG7" s="215"/>
      <c r="BH7" s="215"/>
      <c r="BI7" s="215"/>
      <c r="BJ7" s="215"/>
      <c r="BK7" s="215"/>
      <c r="BL7" s="215"/>
      <c r="BM7" s="215"/>
      <c r="BN7" s="215"/>
      <c r="BO7" s="215"/>
      <c r="BP7" s="215"/>
      <c r="BQ7" s="218">
        <v>1</v>
      </c>
      <c r="BR7" s="219"/>
      <c r="BS7" s="739" t="s">
        <v>557</v>
      </c>
      <c r="BT7" s="740"/>
      <c r="BU7" s="740"/>
      <c r="BV7" s="740"/>
      <c r="BW7" s="740"/>
      <c r="BX7" s="740"/>
      <c r="BY7" s="740"/>
      <c r="BZ7" s="740"/>
      <c r="CA7" s="740"/>
      <c r="CB7" s="740"/>
      <c r="CC7" s="740"/>
      <c r="CD7" s="740"/>
      <c r="CE7" s="740"/>
      <c r="CF7" s="740"/>
      <c r="CG7" s="755"/>
      <c r="CH7" s="736">
        <v>40</v>
      </c>
      <c r="CI7" s="737"/>
      <c r="CJ7" s="737"/>
      <c r="CK7" s="737"/>
      <c r="CL7" s="738"/>
      <c r="CM7" s="736">
        <v>253</v>
      </c>
      <c r="CN7" s="737"/>
      <c r="CO7" s="737"/>
      <c r="CP7" s="737"/>
      <c r="CQ7" s="738"/>
      <c r="CR7" s="736">
        <v>9</v>
      </c>
      <c r="CS7" s="737"/>
      <c r="CT7" s="737"/>
      <c r="CU7" s="737"/>
      <c r="CV7" s="738"/>
      <c r="CW7" s="736"/>
      <c r="CX7" s="737"/>
      <c r="CY7" s="737"/>
      <c r="CZ7" s="737"/>
      <c r="DA7" s="738"/>
      <c r="DB7" s="736"/>
      <c r="DC7" s="737"/>
      <c r="DD7" s="737"/>
      <c r="DE7" s="737"/>
      <c r="DF7" s="738"/>
      <c r="DG7" s="736"/>
      <c r="DH7" s="737"/>
      <c r="DI7" s="737"/>
      <c r="DJ7" s="737"/>
      <c r="DK7" s="738"/>
      <c r="DL7" s="736"/>
      <c r="DM7" s="737"/>
      <c r="DN7" s="737"/>
      <c r="DO7" s="737"/>
      <c r="DP7" s="738"/>
      <c r="DQ7" s="736"/>
      <c r="DR7" s="737"/>
      <c r="DS7" s="737"/>
      <c r="DT7" s="737"/>
      <c r="DU7" s="738"/>
      <c r="DV7" s="739"/>
      <c r="DW7" s="740"/>
      <c r="DX7" s="740"/>
      <c r="DY7" s="740"/>
      <c r="DZ7" s="741"/>
      <c r="EA7" s="216"/>
    </row>
    <row r="8" spans="1:131" s="217" customFormat="1" ht="26.25" customHeight="1" x14ac:dyDescent="0.2">
      <c r="A8" s="220">
        <v>2</v>
      </c>
      <c r="B8" s="773" t="s">
        <v>375</v>
      </c>
      <c r="C8" s="774"/>
      <c r="D8" s="774"/>
      <c r="E8" s="774"/>
      <c r="F8" s="774"/>
      <c r="G8" s="774"/>
      <c r="H8" s="774"/>
      <c r="I8" s="774"/>
      <c r="J8" s="774"/>
      <c r="K8" s="774"/>
      <c r="L8" s="774"/>
      <c r="M8" s="774"/>
      <c r="N8" s="774"/>
      <c r="O8" s="774"/>
      <c r="P8" s="775"/>
      <c r="Q8" s="776">
        <v>8</v>
      </c>
      <c r="R8" s="777"/>
      <c r="S8" s="777"/>
      <c r="T8" s="777"/>
      <c r="U8" s="777"/>
      <c r="V8" s="777">
        <v>8</v>
      </c>
      <c r="W8" s="777"/>
      <c r="X8" s="777"/>
      <c r="Y8" s="777"/>
      <c r="Z8" s="777"/>
      <c r="AA8" s="777">
        <v>0</v>
      </c>
      <c r="AB8" s="777"/>
      <c r="AC8" s="777"/>
      <c r="AD8" s="777"/>
      <c r="AE8" s="778"/>
      <c r="AF8" s="779">
        <v>0</v>
      </c>
      <c r="AG8" s="780"/>
      <c r="AH8" s="780"/>
      <c r="AI8" s="780"/>
      <c r="AJ8" s="781"/>
      <c r="AK8" s="762" t="s">
        <v>564</v>
      </c>
      <c r="AL8" s="763"/>
      <c r="AM8" s="763"/>
      <c r="AN8" s="763"/>
      <c r="AO8" s="763"/>
      <c r="AP8" s="763" t="s">
        <v>564</v>
      </c>
      <c r="AQ8" s="763"/>
      <c r="AR8" s="763"/>
      <c r="AS8" s="763"/>
      <c r="AT8" s="763"/>
      <c r="AU8" s="764"/>
      <c r="AV8" s="764"/>
      <c r="AW8" s="764"/>
      <c r="AX8" s="764"/>
      <c r="AY8" s="765"/>
      <c r="AZ8" s="214"/>
      <c r="BA8" s="214"/>
      <c r="BB8" s="214"/>
      <c r="BC8" s="214"/>
      <c r="BD8" s="214"/>
      <c r="BE8" s="215"/>
      <c r="BF8" s="215"/>
      <c r="BG8" s="215"/>
      <c r="BH8" s="215"/>
      <c r="BI8" s="215"/>
      <c r="BJ8" s="215"/>
      <c r="BK8" s="215"/>
      <c r="BL8" s="215"/>
      <c r="BM8" s="215"/>
      <c r="BN8" s="215"/>
      <c r="BO8" s="215"/>
      <c r="BP8" s="215"/>
      <c r="BQ8" s="220">
        <v>2</v>
      </c>
      <c r="BR8" s="221"/>
      <c r="BS8" s="766" t="s">
        <v>558</v>
      </c>
      <c r="BT8" s="767"/>
      <c r="BU8" s="767"/>
      <c r="BV8" s="767"/>
      <c r="BW8" s="767"/>
      <c r="BX8" s="767"/>
      <c r="BY8" s="767"/>
      <c r="BZ8" s="767"/>
      <c r="CA8" s="767"/>
      <c r="CB8" s="767"/>
      <c r="CC8" s="767"/>
      <c r="CD8" s="767"/>
      <c r="CE8" s="767"/>
      <c r="CF8" s="767"/>
      <c r="CG8" s="768"/>
      <c r="CH8" s="769">
        <v>-7</v>
      </c>
      <c r="CI8" s="770"/>
      <c r="CJ8" s="770"/>
      <c r="CK8" s="770"/>
      <c r="CL8" s="771"/>
      <c r="CM8" s="769">
        <v>-28</v>
      </c>
      <c r="CN8" s="770"/>
      <c r="CO8" s="770"/>
      <c r="CP8" s="770"/>
      <c r="CQ8" s="771"/>
      <c r="CR8" s="769">
        <v>41</v>
      </c>
      <c r="CS8" s="770"/>
      <c r="CT8" s="770"/>
      <c r="CU8" s="770"/>
      <c r="CV8" s="771"/>
      <c r="CW8" s="769"/>
      <c r="CX8" s="770"/>
      <c r="CY8" s="770"/>
      <c r="CZ8" s="770"/>
      <c r="DA8" s="771"/>
      <c r="DB8" s="769">
        <v>8</v>
      </c>
      <c r="DC8" s="770"/>
      <c r="DD8" s="770"/>
      <c r="DE8" s="770"/>
      <c r="DF8" s="771"/>
      <c r="DG8" s="769"/>
      <c r="DH8" s="770"/>
      <c r="DI8" s="770"/>
      <c r="DJ8" s="770"/>
      <c r="DK8" s="771"/>
      <c r="DL8" s="769"/>
      <c r="DM8" s="770"/>
      <c r="DN8" s="770"/>
      <c r="DO8" s="770"/>
      <c r="DP8" s="771"/>
      <c r="DQ8" s="769"/>
      <c r="DR8" s="770"/>
      <c r="DS8" s="770"/>
      <c r="DT8" s="770"/>
      <c r="DU8" s="771"/>
      <c r="DV8" s="766"/>
      <c r="DW8" s="767"/>
      <c r="DX8" s="767"/>
      <c r="DY8" s="767"/>
      <c r="DZ8" s="772"/>
      <c r="EA8" s="216"/>
    </row>
    <row r="9" spans="1:131" s="217" customFormat="1" ht="26.25" customHeight="1" x14ac:dyDescent="0.2">
      <c r="A9" s="220">
        <v>3</v>
      </c>
      <c r="B9" s="773" t="s">
        <v>376</v>
      </c>
      <c r="C9" s="774"/>
      <c r="D9" s="774"/>
      <c r="E9" s="774"/>
      <c r="F9" s="774"/>
      <c r="G9" s="774"/>
      <c r="H9" s="774"/>
      <c r="I9" s="774"/>
      <c r="J9" s="774"/>
      <c r="K9" s="774"/>
      <c r="L9" s="774"/>
      <c r="M9" s="774"/>
      <c r="N9" s="774"/>
      <c r="O9" s="774"/>
      <c r="P9" s="775"/>
      <c r="Q9" s="776">
        <v>16</v>
      </c>
      <c r="R9" s="777"/>
      <c r="S9" s="777"/>
      <c r="T9" s="777"/>
      <c r="U9" s="777"/>
      <c r="V9" s="777">
        <v>15</v>
      </c>
      <c r="W9" s="777"/>
      <c r="X9" s="777"/>
      <c r="Y9" s="777"/>
      <c r="Z9" s="777"/>
      <c r="AA9" s="777">
        <v>1</v>
      </c>
      <c r="AB9" s="777"/>
      <c r="AC9" s="777"/>
      <c r="AD9" s="777"/>
      <c r="AE9" s="778"/>
      <c r="AF9" s="779" t="s">
        <v>122</v>
      </c>
      <c r="AG9" s="780"/>
      <c r="AH9" s="780"/>
      <c r="AI9" s="780"/>
      <c r="AJ9" s="781"/>
      <c r="AK9" s="762" t="s">
        <v>564</v>
      </c>
      <c r="AL9" s="763"/>
      <c r="AM9" s="763"/>
      <c r="AN9" s="763"/>
      <c r="AO9" s="763"/>
      <c r="AP9" s="763" t="s">
        <v>564</v>
      </c>
      <c r="AQ9" s="763"/>
      <c r="AR9" s="763"/>
      <c r="AS9" s="763"/>
      <c r="AT9" s="763"/>
      <c r="AU9" s="764"/>
      <c r="AV9" s="764"/>
      <c r="AW9" s="764"/>
      <c r="AX9" s="764"/>
      <c r="AY9" s="765"/>
      <c r="AZ9" s="214"/>
      <c r="BA9" s="214"/>
      <c r="BB9" s="214"/>
      <c r="BC9" s="214"/>
      <c r="BD9" s="214"/>
      <c r="BE9" s="215"/>
      <c r="BF9" s="215"/>
      <c r="BG9" s="215"/>
      <c r="BH9" s="215"/>
      <c r="BI9" s="215"/>
      <c r="BJ9" s="215"/>
      <c r="BK9" s="215"/>
      <c r="BL9" s="215"/>
      <c r="BM9" s="215"/>
      <c r="BN9" s="215"/>
      <c r="BO9" s="215"/>
      <c r="BP9" s="215"/>
      <c r="BQ9" s="220">
        <v>3</v>
      </c>
      <c r="BR9" s="221"/>
      <c r="BS9" s="766"/>
      <c r="BT9" s="767"/>
      <c r="BU9" s="767"/>
      <c r="BV9" s="767"/>
      <c r="BW9" s="767"/>
      <c r="BX9" s="767"/>
      <c r="BY9" s="767"/>
      <c r="BZ9" s="767"/>
      <c r="CA9" s="767"/>
      <c r="CB9" s="767"/>
      <c r="CC9" s="767"/>
      <c r="CD9" s="767"/>
      <c r="CE9" s="767"/>
      <c r="CF9" s="767"/>
      <c r="CG9" s="768"/>
      <c r="CH9" s="769"/>
      <c r="CI9" s="770"/>
      <c r="CJ9" s="770"/>
      <c r="CK9" s="770"/>
      <c r="CL9" s="771"/>
      <c r="CM9" s="769"/>
      <c r="CN9" s="770"/>
      <c r="CO9" s="770"/>
      <c r="CP9" s="770"/>
      <c r="CQ9" s="771"/>
      <c r="CR9" s="769"/>
      <c r="CS9" s="770"/>
      <c r="CT9" s="770"/>
      <c r="CU9" s="770"/>
      <c r="CV9" s="771"/>
      <c r="CW9" s="769"/>
      <c r="CX9" s="770"/>
      <c r="CY9" s="770"/>
      <c r="CZ9" s="770"/>
      <c r="DA9" s="771"/>
      <c r="DB9" s="769"/>
      <c r="DC9" s="770"/>
      <c r="DD9" s="770"/>
      <c r="DE9" s="770"/>
      <c r="DF9" s="771"/>
      <c r="DG9" s="769"/>
      <c r="DH9" s="770"/>
      <c r="DI9" s="770"/>
      <c r="DJ9" s="770"/>
      <c r="DK9" s="771"/>
      <c r="DL9" s="769"/>
      <c r="DM9" s="770"/>
      <c r="DN9" s="770"/>
      <c r="DO9" s="770"/>
      <c r="DP9" s="771"/>
      <c r="DQ9" s="769"/>
      <c r="DR9" s="770"/>
      <c r="DS9" s="770"/>
      <c r="DT9" s="770"/>
      <c r="DU9" s="771"/>
      <c r="DV9" s="766"/>
      <c r="DW9" s="767"/>
      <c r="DX9" s="767"/>
      <c r="DY9" s="767"/>
      <c r="DZ9" s="772"/>
      <c r="EA9" s="216"/>
    </row>
    <row r="10" spans="1:131" s="217" customFormat="1" ht="26.25" customHeight="1" x14ac:dyDescent="0.2">
      <c r="A10" s="220">
        <v>4</v>
      </c>
      <c r="B10" s="773" t="s">
        <v>377</v>
      </c>
      <c r="C10" s="774"/>
      <c r="D10" s="774"/>
      <c r="E10" s="774"/>
      <c r="F10" s="774"/>
      <c r="G10" s="774"/>
      <c r="H10" s="774"/>
      <c r="I10" s="774"/>
      <c r="J10" s="774"/>
      <c r="K10" s="774"/>
      <c r="L10" s="774"/>
      <c r="M10" s="774"/>
      <c r="N10" s="774"/>
      <c r="O10" s="774"/>
      <c r="P10" s="775"/>
      <c r="Q10" s="776">
        <v>1</v>
      </c>
      <c r="R10" s="777"/>
      <c r="S10" s="777"/>
      <c r="T10" s="777"/>
      <c r="U10" s="777"/>
      <c r="V10" s="777">
        <v>1</v>
      </c>
      <c r="W10" s="777"/>
      <c r="X10" s="777"/>
      <c r="Y10" s="777"/>
      <c r="Z10" s="777"/>
      <c r="AA10" s="777">
        <v>0</v>
      </c>
      <c r="AB10" s="777"/>
      <c r="AC10" s="777"/>
      <c r="AD10" s="777"/>
      <c r="AE10" s="778"/>
      <c r="AF10" s="779" t="s">
        <v>122</v>
      </c>
      <c r="AG10" s="780"/>
      <c r="AH10" s="780"/>
      <c r="AI10" s="780"/>
      <c r="AJ10" s="781"/>
      <c r="AK10" s="762" t="s">
        <v>564</v>
      </c>
      <c r="AL10" s="763"/>
      <c r="AM10" s="763"/>
      <c r="AN10" s="763"/>
      <c r="AO10" s="763"/>
      <c r="AP10" s="763" t="s">
        <v>564</v>
      </c>
      <c r="AQ10" s="763"/>
      <c r="AR10" s="763"/>
      <c r="AS10" s="763"/>
      <c r="AT10" s="763"/>
      <c r="AU10" s="764"/>
      <c r="AV10" s="764"/>
      <c r="AW10" s="764"/>
      <c r="AX10" s="764"/>
      <c r="AY10" s="765"/>
      <c r="AZ10" s="214"/>
      <c r="BA10" s="214"/>
      <c r="BB10" s="214"/>
      <c r="BC10" s="214"/>
      <c r="BD10" s="214"/>
      <c r="BE10" s="215"/>
      <c r="BF10" s="215"/>
      <c r="BG10" s="215"/>
      <c r="BH10" s="215"/>
      <c r="BI10" s="215"/>
      <c r="BJ10" s="215"/>
      <c r="BK10" s="215"/>
      <c r="BL10" s="215"/>
      <c r="BM10" s="215"/>
      <c r="BN10" s="215"/>
      <c r="BO10" s="215"/>
      <c r="BP10" s="215"/>
      <c r="BQ10" s="220">
        <v>4</v>
      </c>
      <c r="BR10" s="221"/>
      <c r="BS10" s="766"/>
      <c r="BT10" s="767"/>
      <c r="BU10" s="767"/>
      <c r="BV10" s="767"/>
      <c r="BW10" s="767"/>
      <c r="BX10" s="767"/>
      <c r="BY10" s="767"/>
      <c r="BZ10" s="767"/>
      <c r="CA10" s="767"/>
      <c r="CB10" s="767"/>
      <c r="CC10" s="767"/>
      <c r="CD10" s="767"/>
      <c r="CE10" s="767"/>
      <c r="CF10" s="767"/>
      <c r="CG10" s="768"/>
      <c r="CH10" s="769"/>
      <c r="CI10" s="770"/>
      <c r="CJ10" s="770"/>
      <c r="CK10" s="770"/>
      <c r="CL10" s="771"/>
      <c r="CM10" s="769"/>
      <c r="CN10" s="770"/>
      <c r="CO10" s="770"/>
      <c r="CP10" s="770"/>
      <c r="CQ10" s="771"/>
      <c r="CR10" s="769"/>
      <c r="CS10" s="770"/>
      <c r="CT10" s="770"/>
      <c r="CU10" s="770"/>
      <c r="CV10" s="771"/>
      <c r="CW10" s="769"/>
      <c r="CX10" s="770"/>
      <c r="CY10" s="770"/>
      <c r="CZ10" s="770"/>
      <c r="DA10" s="771"/>
      <c r="DB10" s="769"/>
      <c r="DC10" s="770"/>
      <c r="DD10" s="770"/>
      <c r="DE10" s="770"/>
      <c r="DF10" s="771"/>
      <c r="DG10" s="769"/>
      <c r="DH10" s="770"/>
      <c r="DI10" s="770"/>
      <c r="DJ10" s="770"/>
      <c r="DK10" s="771"/>
      <c r="DL10" s="769"/>
      <c r="DM10" s="770"/>
      <c r="DN10" s="770"/>
      <c r="DO10" s="770"/>
      <c r="DP10" s="771"/>
      <c r="DQ10" s="769"/>
      <c r="DR10" s="770"/>
      <c r="DS10" s="770"/>
      <c r="DT10" s="770"/>
      <c r="DU10" s="771"/>
      <c r="DV10" s="766"/>
      <c r="DW10" s="767"/>
      <c r="DX10" s="767"/>
      <c r="DY10" s="767"/>
      <c r="DZ10" s="772"/>
      <c r="EA10" s="216"/>
    </row>
    <row r="11" spans="1:131" s="217" customFormat="1" ht="26.25" customHeight="1" x14ac:dyDescent="0.2">
      <c r="A11" s="220">
        <v>5</v>
      </c>
      <c r="B11" s="773" t="s">
        <v>378</v>
      </c>
      <c r="C11" s="774"/>
      <c r="D11" s="774"/>
      <c r="E11" s="774"/>
      <c r="F11" s="774"/>
      <c r="G11" s="774"/>
      <c r="H11" s="774"/>
      <c r="I11" s="774"/>
      <c r="J11" s="774"/>
      <c r="K11" s="774"/>
      <c r="L11" s="774"/>
      <c r="M11" s="774"/>
      <c r="N11" s="774"/>
      <c r="O11" s="774"/>
      <c r="P11" s="775"/>
      <c r="Q11" s="776">
        <v>198</v>
      </c>
      <c r="R11" s="777"/>
      <c r="S11" s="777"/>
      <c r="T11" s="777"/>
      <c r="U11" s="777"/>
      <c r="V11" s="777">
        <v>198</v>
      </c>
      <c r="W11" s="777"/>
      <c r="X11" s="777"/>
      <c r="Y11" s="777"/>
      <c r="Z11" s="777"/>
      <c r="AA11" s="777" t="s">
        <v>564</v>
      </c>
      <c r="AB11" s="777"/>
      <c r="AC11" s="777"/>
      <c r="AD11" s="777"/>
      <c r="AE11" s="778"/>
      <c r="AF11" s="779">
        <v>0</v>
      </c>
      <c r="AG11" s="780"/>
      <c r="AH11" s="780"/>
      <c r="AI11" s="780"/>
      <c r="AJ11" s="781"/>
      <c r="AK11" s="762">
        <v>185</v>
      </c>
      <c r="AL11" s="763"/>
      <c r="AM11" s="763"/>
      <c r="AN11" s="763"/>
      <c r="AO11" s="763"/>
      <c r="AP11" s="763" t="s">
        <v>564</v>
      </c>
      <c r="AQ11" s="763"/>
      <c r="AR11" s="763"/>
      <c r="AS11" s="763"/>
      <c r="AT11" s="763"/>
      <c r="AU11" s="764"/>
      <c r="AV11" s="764"/>
      <c r="AW11" s="764"/>
      <c r="AX11" s="764"/>
      <c r="AY11" s="765"/>
      <c r="AZ11" s="214"/>
      <c r="BA11" s="214"/>
      <c r="BB11" s="214"/>
      <c r="BC11" s="214"/>
      <c r="BD11" s="214"/>
      <c r="BE11" s="215"/>
      <c r="BF11" s="215"/>
      <c r="BG11" s="215"/>
      <c r="BH11" s="215"/>
      <c r="BI11" s="215"/>
      <c r="BJ11" s="215"/>
      <c r="BK11" s="215"/>
      <c r="BL11" s="215"/>
      <c r="BM11" s="215"/>
      <c r="BN11" s="215"/>
      <c r="BO11" s="215"/>
      <c r="BP11" s="215"/>
      <c r="BQ11" s="220">
        <v>5</v>
      </c>
      <c r="BR11" s="221"/>
      <c r="BS11" s="766"/>
      <c r="BT11" s="767"/>
      <c r="BU11" s="767"/>
      <c r="BV11" s="767"/>
      <c r="BW11" s="767"/>
      <c r="BX11" s="767"/>
      <c r="BY11" s="767"/>
      <c r="BZ11" s="767"/>
      <c r="CA11" s="767"/>
      <c r="CB11" s="767"/>
      <c r="CC11" s="767"/>
      <c r="CD11" s="767"/>
      <c r="CE11" s="767"/>
      <c r="CF11" s="767"/>
      <c r="CG11" s="76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66"/>
      <c r="DW11" s="767"/>
      <c r="DX11" s="767"/>
      <c r="DY11" s="767"/>
      <c r="DZ11" s="772"/>
      <c r="EA11" s="216"/>
    </row>
    <row r="12" spans="1:131" s="217" customFormat="1" ht="26.25" customHeight="1" x14ac:dyDescent="0.2">
      <c r="A12" s="220">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62"/>
      <c r="AL12" s="763"/>
      <c r="AM12" s="763"/>
      <c r="AN12" s="763"/>
      <c r="AO12" s="763"/>
      <c r="AP12" s="763"/>
      <c r="AQ12" s="763"/>
      <c r="AR12" s="763"/>
      <c r="AS12" s="763"/>
      <c r="AT12" s="763"/>
      <c r="AU12" s="764"/>
      <c r="AV12" s="764"/>
      <c r="AW12" s="764"/>
      <c r="AX12" s="764"/>
      <c r="AY12" s="765"/>
      <c r="AZ12" s="214"/>
      <c r="BA12" s="214"/>
      <c r="BB12" s="214"/>
      <c r="BC12" s="214"/>
      <c r="BD12" s="214"/>
      <c r="BE12" s="215"/>
      <c r="BF12" s="215"/>
      <c r="BG12" s="215"/>
      <c r="BH12" s="215"/>
      <c r="BI12" s="215"/>
      <c r="BJ12" s="215"/>
      <c r="BK12" s="215"/>
      <c r="BL12" s="215"/>
      <c r="BM12" s="215"/>
      <c r="BN12" s="215"/>
      <c r="BO12" s="215"/>
      <c r="BP12" s="215"/>
      <c r="BQ12" s="220">
        <v>6</v>
      </c>
      <c r="BR12" s="221"/>
      <c r="BS12" s="766"/>
      <c r="BT12" s="767"/>
      <c r="BU12" s="767"/>
      <c r="BV12" s="767"/>
      <c r="BW12" s="767"/>
      <c r="BX12" s="767"/>
      <c r="BY12" s="767"/>
      <c r="BZ12" s="767"/>
      <c r="CA12" s="767"/>
      <c r="CB12" s="767"/>
      <c r="CC12" s="767"/>
      <c r="CD12" s="767"/>
      <c r="CE12" s="767"/>
      <c r="CF12" s="767"/>
      <c r="CG12" s="76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66"/>
      <c r="DW12" s="767"/>
      <c r="DX12" s="767"/>
      <c r="DY12" s="767"/>
      <c r="DZ12" s="772"/>
      <c r="EA12" s="216"/>
    </row>
    <row r="13" spans="1:131" s="217" customFormat="1" ht="26.25" customHeight="1" x14ac:dyDescent="0.2">
      <c r="A13" s="220">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62"/>
      <c r="AL13" s="763"/>
      <c r="AM13" s="763"/>
      <c r="AN13" s="763"/>
      <c r="AO13" s="763"/>
      <c r="AP13" s="763"/>
      <c r="AQ13" s="763"/>
      <c r="AR13" s="763"/>
      <c r="AS13" s="763"/>
      <c r="AT13" s="763"/>
      <c r="AU13" s="764"/>
      <c r="AV13" s="764"/>
      <c r="AW13" s="764"/>
      <c r="AX13" s="764"/>
      <c r="AY13" s="765"/>
      <c r="AZ13" s="214"/>
      <c r="BA13" s="214"/>
      <c r="BB13" s="214"/>
      <c r="BC13" s="214"/>
      <c r="BD13" s="214"/>
      <c r="BE13" s="215"/>
      <c r="BF13" s="215"/>
      <c r="BG13" s="215"/>
      <c r="BH13" s="215"/>
      <c r="BI13" s="215"/>
      <c r="BJ13" s="215"/>
      <c r="BK13" s="215"/>
      <c r="BL13" s="215"/>
      <c r="BM13" s="215"/>
      <c r="BN13" s="215"/>
      <c r="BO13" s="215"/>
      <c r="BP13" s="215"/>
      <c r="BQ13" s="220">
        <v>7</v>
      </c>
      <c r="BR13" s="221"/>
      <c r="BS13" s="766"/>
      <c r="BT13" s="767"/>
      <c r="BU13" s="767"/>
      <c r="BV13" s="767"/>
      <c r="BW13" s="767"/>
      <c r="BX13" s="767"/>
      <c r="BY13" s="767"/>
      <c r="BZ13" s="767"/>
      <c r="CA13" s="767"/>
      <c r="CB13" s="767"/>
      <c r="CC13" s="767"/>
      <c r="CD13" s="767"/>
      <c r="CE13" s="767"/>
      <c r="CF13" s="767"/>
      <c r="CG13" s="76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66"/>
      <c r="DW13" s="767"/>
      <c r="DX13" s="767"/>
      <c r="DY13" s="767"/>
      <c r="DZ13" s="772"/>
      <c r="EA13" s="216"/>
    </row>
    <row r="14" spans="1:131" s="217" customFormat="1" ht="26.25" customHeight="1" x14ac:dyDescent="0.2">
      <c r="A14" s="220">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62"/>
      <c r="AL14" s="763"/>
      <c r="AM14" s="763"/>
      <c r="AN14" s="763"/>
      <c r="AO14" s="763"/>
      <c r="AP14" s="763"/>
      <c r="AQ14" s="763"/>
      <c r="AR14" s="763"/>
      <c r="AS14" s="763"/>
      <c r="AT14" s="763"/>
      <c r="AU14" s="764"/>
      <c r="AV14" s="764"/>
      <c r="AW14" s="764"/>
      <c r="AX14" s="764"/>
      <c r="AY14" s="765"/>
      <c r="AZ14" s="214"/>
      <c r="BA14" s="214"/>
      <c r="BB14" s="214"/>
      <c r="BC14" s="214"/>
      <c r="BD14" s="214"/>
      <c r="BE14" s="215"/>
      <c r="BF14" s="215"/>
      <c r="BG14" s="215"/>
      <c r="BH14" s="215"/>
      <c r="BI14" s="215"/>
      <c r="BJ14" s="215"/>
      <c r="BK14" s="215"/>
      <c r="BL14" s="215"/>
      <c r="BM14" s="215"/>
      <c r="BN14" s="215"/>
      <c r="BO14" s="215"/>
      <c r="BP14" s="215"/>
      <c r="BQ14" s="220">
        <v>8</v>
      </c>
      <c r="BR14" s="221"/>
      <c r="BS14" s="766"/>
      <c r="BT14" s="767"/>
      <c r="BU14" s="767"/>
      <c r="BV14" s="767"/>
      <c r="BW14" s="767"/>
      <c r="BX14" s="767"/>
      <c r="BY14" s="767"/>
      <c r="BZ14" s="767"/>
      <c r="CA14" s="767"/>
      <c r="CB14" s="767"/>
      <c r="CC14" s="767"/>
      <c r="CD14" s="767"/>
      <c r="CE14" s="767"/>
      <c r="CF14" s="767"/>
      <c r="CG14" s="76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66"/>
      <c r="DW14" s="767"/>
      <c r="DX14" s="767"/>
      <c r="DY14" s="767"/>
      <c r="DZ14" s="772"/>
      <c r="EA14" s="216"/>
    </row>
    <row r="15" spans="1:131" s="217" customFormat="1" ht="26.25" customHeight="1" x14ac:dyDescent="0.2">
      <c r="A15" s="220">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62"/>
      <c r="AL15" s="763"/>
      <c r="AM15" s="763"/>
      <c r="AN15" s="763"/>
      <c r="AO15" s="763"/>
      <c r="AP15" s="763"/>
      <c r="AQ15" s="763"/>
      <c r="AR15" s="763"/>
      <c r="AS15" s="763"/>
      <c r="AT15" s="763"/>
      <c r="AU15" s="764"/>
      <c r="AV15" s="764"/>
      <c r="AW15" s="764"/>
      <c r="AX15" s="764"/>
      <c r="AY15" s="765"/>
      <c r="AZ15" s="214"/>
      <c r="BA15" s="214"/>
      <c r="BB15" s="214"/>
      <c r="BC15" s="214"/>
      <c r="BD15" s="214"/>
      <c r="BE15" s="215"/>
      <c r="BF15" s="215"/>
      <c r="BG15" s="215"/>
      <c r="BH15" s="215"/>
      <c r="BI15" s="215"/>
      <c r="BJ15" s="215"/>
      <c r="BK15" s="215"/>
      <c r="BL15" s="215"/>
      <c r="BM15" s="215"/>
      <c r="BN15" s="215"/>
      <c r="BO15" s="215"/>
      <c r="BP15" s="215"/>
      <c r="BQ15" s="220">
        <v>9</v>
      </c>
      <c r="BR15" s="221"/>
      <c r="BS15" s="766"/>
      <c r="BT15" s="767"/>
      <c r="BU15" s="767"/>
      <c r="BV15" s="767"/>
      <c r="BW15" s="767"/>
      <c r="BX15" s="767"/>
      <c r="BY15" s="767"/>
      <c r="BZ15" s="767"/>
      <c r="CA15" s="767"/>
      <c r="CB15" s="767"/>
      <c r="CC15" s="767"/>
      <c r="CD15" s="767"/>
      <c r="CE15" s="767"/>
      <c r="CF15" s="767"/>
      <c r="CG15" s="76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66"/>
      <c r="DW15" s="767"/>
      <c r="DX15" s="767"/>
      <c r="DY15" s="767"/>
      <c r="DZ15" s="772"/>
      <c r="EA15" s="216"/>
    </row>
    <row r="16" spans="1:131" s="217" customFormat="1" ht="26.25" customHeight="1" x14ac:dyDescent="0.2">
      <c r="A16" s="220">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62"/>
      <c r="AL16" s="763"/>
      <c r="AM16" s="763"/>
      <c r="AN16" s="763"/>
      <c r="AO16" s="763"/>
      <c r="AP16" s="763"/>
      <c r="AQ16" s="763"/>
      <c r="AR16" s="763"/>
      <c r="AS16" s="763"/>
      <c r="AT16" s="763"/>
      <c r="AU16" s="764"/>
      <c r="AV16" s="764"/>
      <c r="AW16" s="764"/>
      <c r="AX16" s="764"/>
      <c r="AY16" s="765"/>
      <c r="AZ16" s="214"/>
      <c r="BA16" s="214"/>
      <c r="BB16" s="214"/>
      <c r="BC16" s="214"/>
      <c r="BD16" s="214"/>
      <c r="BE16" s="215"/>
      <c r="BF16" s="215"/>
      <c r="BG16" s="215"/>
      <c r="BH16" s="215"/>
      <c r="BI16" s="215"/>
      <c r="BJ16" s="215"/>
      <c r="BK16" s="215"/>
      <c r="BL16" s="215"/>
      <c r="BM16" s="215"/>
      <c r="BN16" s="215"/>
      <c r="BO16" s="215"/>
      <c r="BP16" s="215"/>
      <c r="BQ16" s="220">
        <v>10</v>
      </c>
      <c r="BR16" s="221"/>
      <c r="BS16" s="766"/>
      <c r="BT16" s="767"/>
      <c r="BU16" s="767"/>
      <c r="BV16" s="767"/>
      <c r="BW16" s="767"/>
      <c r="BX16" s="767"/>
      <c r="BY16" s="767"/>
      <c r="BZ16" s="767"/>
      <c r="CA16" s="767"/>
      <c r="CB16" s="767"/>
      <c r="CC16" s="767"/>
      <c r="CD16" s="767"/>
      <c r="CE16" s="767"/>
      <c r="CF16" s="767"/>
      <c r="CG16" s="76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66"/>
      <c r="DW16" s="767"/>
      <c r="DX16" s="767"/>
      <c r="DY16" s="767"/>
      <c r="DZ16" s="772"/>
      <c r="EA16" s="216"/>
    </row>
    <row r="17" spans="1:131" s="217" customFormat="1" ht="26.25" customHeight="1" x14ac:dyDescent="0.2">
      <c r="A17" s="220">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62"/>
      <c r="AL17" s="763"/>
      <c r="AM17" s="763"/>
      <c r="AN17" s="763"/>
      <c r="AO17" s="763"/>
      <c r="AP17" s="763"/>
      <c r="AQ17" s="763"/>
      <c r="AR17" s="763"/>
      <c r="AS17" s="763"/>
      <c r="AT17" s="763"/>
      <c r="AU17" s="764"/>
      <c r="AV17" s="764"/>
      <c r="AW17" s="764"/>
      <c r="AX17" s="764"/>
      <c r="AY17" s="765"/>
      <c r="AZ17" s="214"/>
      <c r="BA17" s="214"/>
      <c r="BB17" s="214"/>
      <c r="BC17" s="214"/>
      <c r="BD17" s="214"/>
      <c r="BE17" s="215"/>
      <c r="BF17" s="215"/>
      <c r="BG17" s="215"/>
      <c r="BH17" s="215"/>
      <c r="BI17" s="215"/>
      <c r="BJ17" s="215"/>
      <c r="BK17" s="215"/>
      <c r="BL17" s="215"/>
      <c r="BM17" s="215"/>
      <c r="BN17" s="215"/>
      <c r="BO17" s="215"/>
      <c r="BP17" s="215"/>
      <c r="BQ17" s="220">
        <v>11</v>
      </c>
      <c r="BR17" s="221"/>
      <c r="BS17" s="766"/>
      <c r="BT17" s="767"/>
      <c r="BU17" s="767"/>
      <c r="BV17" s="767"/>
      <c r="BW17" s="767"/>
      <c r="BX17" s="767"/>
      <c r="BY17" s="767"/>
      <c r="BZ17" s="767"/>
      <c r="CA17" s="767"/>
      <c r="CB17" s="767"/>
      <c r="CC17" s="767"/>
      <c r="CD17" s="767"/>
      <c r="CE17" s="767"/>
      <c r="CF17" s="767"/>
      <c r="CG17" s="76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66"/>
      <c r="DW17" s="767"/>
      <c r="DX17" s="767"/>
      <c r="DY17" s="767"/>
      <c r="DZ17" s="772"/>
      <c r="EA17" s="216"/>
    </row>
    <row r="18" spans="1:131" s="217" customFormat="1" ht="26.25" customHeight="1" x14ac:dyDescent="0.2">
      <c r="A18" s="220">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62"/>
      <c r="AL18" s="763"/>
      <c r="AM18" s="763"/>
      <c r="AN18" s="763"/>
      <c r="AO18" s="763"/>
      <c r="AP18" s="763"/>
      <c r="AQ18" s="763"/>
      <c r="AR18" s="763"/>
      <c r="AS18" s="763"/>
      <c r="AT18" s="763"/>
      <c r="AU18" s="764"/>
      <c r="AV18" s="764"/>
      <c r="AW18" s="764"/>
      <c r="AX18" s="764"/>
      <c r="AY18" s="765"/>
      <c r="AZ18" s="214"/>
      <c r="BA18" s="214"/>
      <c r="BB18" s="214"/>
      <c r="BC18" s="214"/>
      <c r="BD18" s="214"/>
      <c r="BE18" s="215"/>
      <c r="BF18" s="215"/>
      <c r="BG18" s="215"/>
      <c r="BH18" s="215"/>
      <c r="BI18" s="215"/>
      <c r="BJ18" s="215"/>
      <c r="BK18" s="215"/>
      <c r="BL18" s="215"/>
      <c r="BM18" s="215"/>
      <c r="BN18" s="215"/>
      <c r="BO18" s="215"/>
      <c r="BP18" s="215"/>
      <c r="BQ18" s="220">
        <v>12</v>
      </c>
      <c r="BR18" s="221"/>
      <c r="BS18" s="766"/>
      <c r="BT18" s="767"/>
      <c r="BU18" s="767"/>
      <c r="BV18" s="767"/>
      <c r="BW18" s="767"/>
      <c r="BX18" s="767"/>
      <c r="BY18" s="767"/>
      <c r="BZ18" s="767"/>
      <c r="CA18" s="767"/>
      <c r="CB18" s="767"/>
      <c r="CC18" s="767"/>
      <c r="CD18" s="767"/>
      <c r="CE18" s="767"/>
      <c r="CF18" s="767"/>
      <c r="CG18" s="76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66"/>
      <c r="DW18" s="767"/>
      <c r="DX18" s="767"/>
      <c r="DY18" s="767"/>
      <c r="DZ18" s="772"/>
      <c r="EA18" s="216"/>
    </row>
    <row r="19" spans="1:131" s="217" customFormat="1" ht="26.25" customHeight="1" x14ac:dyDescent="0.2">
      <c r="A19" s="220">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62"/>
      <c r="AL19" s="763"/>
      <c r="AM19" s="763"/>
      <c r="AN19" s="763"/>
      <c r="AO19" s="763"/>
      <c r="AP19" s="763"/>
      <c r="AQ19" s="763"/>
      <c r="AR19" s="763"/>
      <c r="AS19" s="763"/>
      <c r="AT19" s="763"/>
      <c r="AU19" s="764"/>
      <c r="AV19" s="764"/>
      <c r="AW19" s="764"/>
      <c r="AX19" s="764"/>
      <c r="AY19" s="765"/>
      <c r="AZ19" s="214"/>
      <c r="BA19" s="214"/>
      <c r="BB19" s="214"/>
      <c r="BC19" s="214"/>
      <c r="BD19" s="214"/>
      <c r="BE19" s="215"/>
      <c r="BF19" s="215"/>
      <c r="BG19" s="215"/>
      <c r="BH19" s="215"/>
      <c r="BI19" s="215"/>
      <c r="BJ19" s="215"/>
      <c r="BK19" s="215"/>
      <c r="BL19" s="215"/>
      <c r="BM19" s="215"/>
      <c r="BN19" s="215"/>
      <c r="BO19" s="215"/>
      <c r="BP19" s="215"/>
      <c r="BQ19" s="220">
        <v>13</v>
      </c>
      <c r="BR19" s="221"/>
      <c r="BS19" s="766"/>
      <c r="BT19" s="767"/>
      <c r="BU19" s="767"/>
      <c r="BV19" s="767"/>
      <c r="BW19" s="767"/>
      <c r="BX19" s="767"/>
      <c r="BY19" s="767"/>
      <c r="BZ19" s="767"/>
      <c r="CA19" s="767"/>
      <c r="CB19" s="767"/>
      <c r="CC19" s="767"/>
      <c r="CD19" s="767"/>
      <c r="CE19" s="767"/>
      <c r="CF19" s="767"/>
      <c r="CG19" s="76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66"/>
      <c r="DW19" s="767"/>
      <c r="DX19" s="767"/>
      <c r="DY19" s="767"/>
      <c r="DZ19" s="772"/>
      <c r="EA19" s="216"/>
    </row>
    <row r="20" spans="1:131" s="217" customFormat="1" ht="26.25" customHeight="1" x14ac:dyDescent="0.2">
      <c r="A20" s="220">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62"/>
      <c r="AL20" s="763"/>
      <c r="AM20" s="763"/>
      <c r="AN20" s="763"/>
      <c r="AO20" s="763"/>
      <c r="AP20" s="763"/>
      <c r="AQ20" s="763"/>
      <c r="AR20" s="763"/>
      <c r="AS20" s="763"/>
      <c r="AT20" s="763"/>
      <c r="AU20" s="764"/>
      <c r="AV20" s="764"/>
      <c r="AW20" s="764"/>
      <c r="AX20" s="764"/>
      <c r="AY20" s="765"/>
      <c r="AZ20" s="214"/>
      <c r="BA20" s="214"/>
      <c r="BB20" s="214"/>
      <c r="BC20" s="214"/>
      <c r="BD20" s="214"/>
      <c r="BE20" s="215"/>
      <c r="BF20" s="215"/>
      <c r="BG20" s="215"/>
      <c r="BH20" s="215"/>
      <c r="BI20" s="215"/>
      <c r="BJ20" s="215"/>
      <c r="BK20" s="215"/>
      <c r="BL20" s="215"/>
      <c r="BM20" s="215"/>
      <c r="BN20" s="215"/>
      <c r="BO20" s="215"/>
      <c r="BP20" s="215"/>
      <c r="BQ20" s="220">
        <v>14</v>
      </c>
      <c r="BR20" s="221"/>
      <c r="BS20" s="766"/>
      <c r="BT20" s="767"/>
      <c r="BU20" s="767"/>
      <c r="BV20" s="767"/>
      <c r="BW20" s="767"/>
      <c r="BX20" s="767"/>
      <c r="BY20" s="767"/>
      <c r="BZ20" s="767"/>
      <c r="CA20" s="767"/>
      <c r="CB20" s="767"/>
      <c r="CC20" s="767"/>
      <c r="CD20" s="767"/>
      <c r="CE20" s="767"/>
      <c r="CF20" s="767"/>
      <c r="CG20" s="76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66"/>
      <c r="DW20" s="767"/>
      <c r="DX20" s="767"/>
      <c r="DY20" s="767"/>
      <c r="DZ20" s="772"/>
      <c r="EA20" s="216"/>
    </row>
    <row r="21" spans="1:131" s="217" customFormat="1" ht="26.25" customHeight="1" thickBot="1" x14ac:dyDescent="0.25">
      <c r="A21" s="220">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62"/>
      <c r="AL21" s="763"/>
      <c r="AM21" s="763"/>
      <c r="AN21" s="763"/>
      <c r="AO21" s="763"/>
      <c r="AP21" s="763"/>
      <c r="AQ21" s="763"/>
      <c r="AR21" s="763"/>
      <c r="AS21" s="763"/>
      <c r="AT21" s="763"/>
      <c r="AU21" s="764"/>
      <c r="AV21" s="764"/>
      <c r="AW21" s="764"/>
      <c r="AX21" s="764"/>
      <c r="AY21" s="765"/>
      <c r="AZ21" s="214"/>
      <c r="BA21" s="214"/>
      <c r="BB21" s="214"/>
      <c r="BC21" s="214"/>
      <c r="BD21" s="214"/>
      <c r="BE21" s="215"/>
      <c r="BF21" s="215"/>
      <c r="BG21" s="215"/>
      <c r="BH21" s="215"/>
      <c r="BI21" s="215"/>
      <c r="BJ21" s="215"/>
      <c r="BK21" s="215"/>
      <c r="BL21" s="215"/>
      <c r="BM21" s="215"/>
      <c r="BN21" s="215"/>
      <c r="BO21" s="215"/>
      <c r="BP21" s="215"/>
      <c r="BQ21" s="220">
        <v>15</v>
      </c>
      <c r="BR21" s="221"/>
      <c r="BS21" s="766"/>
      <c r="BT21" s="767"/>
      <c r="BU21" s="767"/>
      <c r="BV21" s="767"/>
      <c r="BW21" s="767"/>
      <c r="BX21" s="767"/>
      <c r="BY21" s="767"/>
      <c r="BZ21" s="767"/>
      <c r="CA21" s="767"/>
      <c r="CB21" s="767"/>
      <c r="CC21" s="767"/>
      <c r="CD21" s="767"/>
      <c r="CE21" s="767"/>
      <c r="CF21" s="767"/>
      <c r="CG21" s="76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66"/>
      <c r="DW21" s="767"/>
      <c r="DX21" s="767"/>
      <c r="DY21" s="767"/>
      <c r="DZ21" s="772"/>
      <c r="EA21" s="216"/>
    </row>
    <row r="22" spans="1:131" s="217" customFormat="1" ht="26.25" customHeight="1" x14ac:dyDescent="0.2">
      <c r="A22" s="220">
        <v>16</v>
      </c>
      <c r="B22" s="773"/>
      <c r="C22" s="774"/>
      <c r="D22" s="774"/>
      <c r="E22" s="774"/>
      <c r="F22" s="774"/>
      <c r="G22" s="774"/>
      <c r="H22" s="774"/>
      <c r="I22" s="774"/>
      <c r="J22" s="774"/>
      <c r="K22" s="774"/>
      <c r="L22" s="774"/>
      <c r="M22" s="774"/>
      <c r="N22" s="774"/>
      <c r="O22" s="774"/>
      <c r="P22" s="775"/>
      <c r="Q22" s="792"/>
      <c r="R22" s="793"/>
      <c r="S22" s="793"/>
      <c r="T22" s="793"/>
      <c r="U22" s="793"/>
      <c r="V22" s="793"/>
      <c r="W22" s="793"/>
      <c r="X22" s="793"/>
      <c r="Y22" s="793"/>
      <c r="Z22" s="793"/>
      <c r="AA22" s="793"/>
      <c r="AB22" s="793"/>
      <c r="AC22" s="793"/>
      <c r="AD22" s="793"/>
      <c r="AE22" s="794"/>
      <c r="AF22" s="779"/>
      <c r="AG22" s="780"/>
      <c r="AH22" s="780"/>
      <c r="AI22" s="780"/>
      <c r="AJ22" s="781"/>
      <c r="AK22" s="795"/>
      <c r="AL22" s="796"/>
      <c r="AM22" s="796"/>
      <c r="AN22" s="796"/>
      <c r="AO22" s="796"/>
      <c r="AP22" s="796"/>
      <c r="AQ22" s="796"/>
      <c r="AR22" s="796"/>
      <c r="AS22" s="796"/>
      <c r="AT22" s="796"/>
      <c r="AU22" s="797"/>
      <c r="AV22" s="797"/>
      <c r="AW22" s="797"/>
      <c r="AX22" s="797"/>
      <c r="AY22" s="798"/>
      <c r="AZ22" s="799" t="s">
        <v>379</v>
      </c>
      <c r="BA22" s="799"/>
      <c r="BB22" s="799"/>
      <c r="BC22" s="799"/>
      <c r="BD22" s="800"/>
      <c r="BE22" s="215"/>
      <c r="BF22" s="215"/>
      <c r="BG22" s="215"/>
      <c r="BH22" s="215"/>
      <c r="BI22" s="215"/>
      <c r="BJ22" s="215"/>
      <c r="BK22" s="215"/>
      <c r="BL22" s="215"/>
      <c r="BM22" s="215"/>
      <c r="BN22" s="215"/>
      <c r="BO22" s="215"/>
      <c r="BP22" s="215"/>
      <c r="BQ22" s="220">
        <v>16</v>
      </c>
      <c r="BR22" s="221"/>
      <c r="BS22" s="766"/>
      <c r="BT22" s="767"/>
      <c r="BU22" s="767"/>
      <c r="BV22" s="767"/>
      <c r="BW22" s="767"/>
      <c r="BX22" s="767"/>
      <c r="BY22" s="767"/>
      <c r="BZ22" s="767"/>
      <c r="CA22" s="767"/>
      <c r="CB22" s="767"/>
      <c r="CC22" s="767"/>
      <c r="CD22" s="767"/>
      <c r="CE22" s="767"/>
      <c r="CF22" s="767"/>
      <c r="CG22" s="76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66"/>
      <c r="DW22" s="767"/>
      <c r="DX22" s="767"/>
      <c r="DY22" s="767"/>
      <c r="DZ22" s="772"/>
      <c r="EA22" s="216"/>
    </row>
    <row r="23" spans="1:131" s="217" customFormat="1" ht="26.25" customHeight="1" thickBot="1" x14ac:dyDescent="0.25">
      <c r="A23" s="222" t="s">
        <v>380</v>
      </c>
      <c r="B23" s="782" t="s">
        <v>381</v>
      </c>
      <c r="C23" s="783"/>
      <c r="D23" s="783"/>
      <c r="E23" s="783"/>
      <c r="F23" s="783"/>
      <c r="G23" s="783"/>
      <c r="H23" s="783"/>
      <c r="I23" s="783"/>
      <c r="J23" s="783"/>
      <c r="K23" s="783"/>
      <c r="L23" s="783"/>
      <c r="M23" s="783"/>
      <c r="N23" s="783"/>
      <c r="O23" s="783"/>
      <c r="P23" s="784"/>
      <c r="Q23" s="785"/>
      <c r="R23" s="786"/>
      <c r="S23" s="786"/>
      <c r="T23" s="786"/>
      <c r="U23" s="786"/>
      <c r="V23" s="786"/>
      <c r="W23" s="786"/>
      <c r="X23" s="786"/>
      <c r="Y23" s="786"/>
      <c r="Z23" s="786"/>
      <c r="AA23" s="786"/>
      <c r="AB23" s="786"/>
      <c r="AC23" s="786"/>
      <c r="AD23" s="786"/>
      <c r="AE23" s="787"/>
      <c r="AF23" s="788">
        <v>183</v>
      </c>
      <c r="AG23" s="786"/>
      <c r="AH23" s="786"/>
      <c r="AI23" s="786"/>
      <c r="AJ23" s="789"/>
      <c r="AK23" s="790"/>
      <c r="AL23" s="791"/>
      <c r="AM23" s="791"/>
      <c r="AN23" s="791"/>
      <c r="AO23" s="791"/>
      <c r="AP23" s="786"/>
      <c r="AQ23" s="786"/>
      <c r="AR23" s="786"/>
      <c r="AS23" s="786"/>
      <c r="AT23" s="786"/>
      <c r="AU23" s="802"/>
      <c r="AV23" s="802"/>
      <c r="AW23" s="802"/>
      <c r="AX23" s="802"/>
      <c r="AY23" s="803"/>
      <c r="AZ23" s="804" t="s">
        <v>122</v>
      </c>
      <c r="BA23" s="805"/>
      <c r="BB23" s="805"/>
      <c r="BC23" s="805"/>
      <c r="BD23" s="806"/>
      <c r="BE23" s="215"/>
      <c r="BF23" s="215"/>
      <c r="BG23" s="215"/>
      <c r="BH23" s="215"/>
      <c r="BI23" s="215"/>
      <c r="BJ23" s="215"/>
      <c r="BK23" s="215"/>
      <c r="BL23" s="215"/>
      <c r="BM23" s="215"/>
      <c r="BN23" s="215"/>
      <c r="BO23" s="215"/>
      <c r="BP23" s="215"/>
      <c r="BQ23" s="220">
        <v>17</v>
      </c>
      <c r="BR23" s="221"/>
      <c r="BS23" s="766"/>
      <c r="BT23" s="767"/>
      <c r="BU23" s="767"/>
      <c r="BV23" s="767"/>
      <c r="BW23" s="767"/>
      <c r="BX23" s="767"/>
      <c r="BY23" s="767"/>
      <c r="BZ23" s="767"/>
      <c r="CA23" s="767"/>
      <c r="CB23" s="767"/>
      <c r="CC23" s="767"/>
      <c r="CD23" s="767"/>
      <c r="CE23" s="767"/>
      <c r="CF23" s="767"/>
      <c r="CG23" s="76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66"/>
      <c r="DW23" s="767"/>
      <c r="DX23" s="767"/>
      <c r="DY23" s="767"/>
      <c r="DZ23" s="772"/>
      <c r="EA23" s="216"/>
    </row>
    <row r="24" spans="1:131" s="217" customFormat="1" ht="26.25" customHeight="1" x14ac:dyDescent="0.2">
      <c r="A24" s="801" t="s">
        <v>382</v>
      </c>
      <c r="B24" s="801"/>
      <c r="C24" s="801"/>
      <c r="D24" s="801"/>
      <c r="E24" s="801"/>
      <c r="F24" s="801"/>
      <c r="G24" s="801"/>
      <c r="H24" s="801"/>
      <c r="I24" s="801"/>
      <c r="J24" s="801"/>
      <c r="K24" s="801"/>
      <c r="L24" s="801"/>
      <c r="M24" s="801"/>
      <c r="N24" s="801"/>
      <c r="O24" s="801"/>
      <c r="P24" s="801"/>
      <c r="Q24" s="801"/>
      <c r="R24" s="801"/>
      <c r="S24" s="801"/>
      <c r="T24" s="801"/>
      <c r="U24" s="801"/>
      <c r="V24" s="801"/>
      <c r="W24" s="801"/>
      <c r="X24" s="801"/>
      <c r="Y24" s="801"/>
      <c r="Z24" s="801"/>
      <c r="AA24" s="801"/>
      <c r="AB24" s="801"/>
      <c r="AC24" s="801"/>
      <c r="AD24" s="801"/>
      <c r="AE24" s="801"/>
      <c r="AF24" s="801"/>
      <c r="AG24" s="801"/>
      <c r="AH24" s="801"/>
      <c r="AI24" s="801"/>
      <c r="AJ24" s="801"/>
      <c r="AK24" s="801"/>
      <c r="AL24" s="801"/>
      <c r="AM24" s="801"/>
      <c r="AN24" s="801"/>
      <c r="AO24" s="801"/>
      <c r="AP24" s="801"/>
      <c r="AQ24" s="801"/>
      <c r="AR24" s="801"/>
      <c r="AS24" s="801"/>
      <c r="AT24" s="801"/>
      <c r="AU24" s="801"/>
      <c r="AV24" s="801"/>
      <c r="AW24" s="801"/>
      <c r="AX24" s="801"/>
      <c r="AY24" s="801"/>
      <c r="AZ24" s="214"/>
      <c r="BA24" s="214"/>
      <c r="BB24" s="214"/>
      <c r="BC24" s="214"/>
      <c r="BD24" s="214"/>
      <c r="BE24" s="215"/>
      <c r="BF24" s="215"/>
      <c r="BG24" s="215"/>
      <c r="BH24" s="215"/>
      <c r="BI24" s="215"/>
      <c r="BJ24" s="215"/>
      <c r="BK24" s="215"/>
      <c r="BL24" s="215"/>
      <c r="BM24" s="215"/>
      <c r="BN24" s="215"/>
      <c r="BO24" s="215"/>
      <c r="BP24" s="215"/>
      <c r="BQ24" s="220">
        <v>18</v>
      </c>
      <c r="BR24" s="221"/>
      <c r="BS24" s="766"/>
      <c r="BT24" s="767"/>
      <c r="BU24" s="767"/>
      <c r="BV24" s="767"/>
      <c r="BW24" s="767"/>
      <c r="BX24" s="767"/>
      <c r="BY24" s="767"/>
      <c r="BZ24" s="767"/>
      <c r="CA24" s="767"/>
      <c r="CB24" s="767"/>
      <c r="CC24" s="767"/>
      <c r="CD24" s="767"/>
      <c r="CE24" s="767"/>
      <c r="CF24" s="767"/>
      <c r="CG24" s="76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66"/>
      <c r="DW24" s="767"/>
      <c r="DX24" s="767"/>
      <c r="DY24" s="767"/>
      <c r="DZ24" s="772"/>
      <c r="EA24" s="216"/>
    </row>
    <row r="25" spans="1:131" ht="26.25" customHeight="1" thickBot="1" x14ac:dyDescent="0.25">
      <c r="A25" s="718" t="s">
        <v>383</v>
      </c>
      <c r="B25" s="718"/>
      <c r="C25" s="718"/>
      <c r="D25" s="718"/>
      <c r="E25" s="718"/>
      <c r="F25" s="718"/>
      <c r="G25" s="718"/>
      <c r="H25" s="718"/>
      <c r="I25" s="718"/>
      <c r="J25" s="718"/>
      <c r="K25" s="718"/>
      <c r="L25" s="718"/>
      <c r="M25" s="718"/>
      <c r="N25" s="718"/>
      <c r="O25" s="718"/>
      <c r="P25" s="718"/>
      <c r="Q25" s="718"/>
      <c r="R25" s="718"/>
      <c r="S25" s="718"/>
      <c r="T25" s="718"/>
      <c r="U25" s="718"/>
      <c r="V25" s="718"/>
      <c r="W25" s="718"/>
      <c r="X25" s="718"/>
      <c r="Y25" s="718"/>
      <c r="Z25" s="718"/>
      <c r="AA25" s="718"/>
      <c r="AB25" s="718"/>
      <c r="AC25" s="718"/>
      <c r="AD25" s="718"/>
      <c r="AE25" s="718"/>
      <c r="AF25" s="718"/>
      <c r="AG25" s="718"/>
      <c r="AH25" s="718"/>
      <c r="AI25" s="718"/>
      <c r="AJ25" s="718"/>
      <c r="AK25" s="718"/>
      <c r="AL25" s="718"/>
      <c r="AM25" s="718"/>
      <c r="AN25" s="718"/>
      <c r="AO25" s="718"/>
      <c r="AP25" s="718"/>
      <c r="AQ25" s="718"/>
      <c r="AR25" s="718"/>
      <c r="AS25" s="718"/>
      <c r="AT25" s="718"/>
      <c r="AU25" s="718"/>
      <c r="AV25" s="718"/>
      <c r="AW25" s="718"/>
      <c r="AX25" s="718"/>
      <c r="AY25" s="718"/>
      <c r="AZ25" s="718"/>
      <c r="BA25" s="718"/>
      <c r="BB25" s="718"/>
      <c r="BC25" s="718"/>
      <c r="BD25" s="718"/>
      <c r="BE25" s="718"/>
      <c r="BF25" s="718"/>
      <c r="BG25" s="718"/>
      <c r="BH25" s="718"/>
      <c r="BI25" s="718"/>
      <c r="BJ25" s="214"/>
      <c r="BK25" s="214"/>
      <c r="BL25" s="214"/>
      <c r="BM25" s="214"/>
      <c r="BN25" s="214"/>
      <c r="BO25" s="223"/>
      <c r="BP25" s="223"/>
      <c r="BQ25" s="220">
        <v>19</v>
      </c>
      <c r="BR25" s="221"/>
      <c r="BS25" s="766"/>
      <c r="BT25" s="767"/>
      <c r="BU25" s="767"/>
      <c r="BV25" s="767"/>
      <c r="BW25" s="767"/>
      <c r="BX25" s="767"/>
      <c r="BY25" s="767"/>
      <c r="BZ25" s="767"/>
      <c r="CA25" s="767"/>
      <c r="CB25" s="767"/>
      <c r="CC25" s="767"/>
      <c r="CD25" s="767"/>
      <c r="CE25" s="767"/>
      <c r="CF25" s="767"/>
      <c r="CG25" s="76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66"/>
      <c r="DW25" s="767"/>
      <c r="DX25" s="767"/>
      <c r="DY25" s="767"/>
      <c r="DZ25" s="772"/>
      <c r="EA25" s="212"/>
    </row>
    <row r="26" spans="1:131" ht="26.25" customHeight="1" x14ac:dyDescent="0.2">
      <c r="A26" s="720" t="s">
        <v>357</v>
      </c>
      <c r="B26" s="721"/>
      <c r="C26" s="721"/>
      <c r="D26" s="721"/>
      <c r="E26" s="721"/>
      <c r="F26" s="721"/>
      <c r="G26" s="721"/>
      <c r="H26" s="721"/>
      <c r="I26" s="721"/>
      <c r="J26" s="721"/>
      <c r="K26" s="721"/>
      <c r="L26" s="721"/>
      <c r="M26" s="721"/>
      <c r="N26" s="721"/>
      <c r="O26" s="721"/>
      <c r="P26" s="722"/>
      <c r="Q26" s="726" t="s">
        <v>384</v>
      </c>
      <c r="R26" s="727"/>
      <c r="S26" s="727"/>
      <c r="T26" s="727"/>
      <c r="U26" s="728"/>
      <c r="V26" s="726" t="s">
        <v>385</v>
      </c>
      <c r="W26" s="727"/>
      <c r="X26" s="727"/>
      <c r="Y26" s="727"/>
      <c r="Z26" s="728"/>
      <c r="AA26" s="726" t="s">
        <v>386</v>
      </c>
      <c r="AB26" s="727"/>
      <c r="AC26" s="727"/>
      <c r="AD26" s="727"/>
      <c r="AE26" s="727"/>
      <c r="AF26" s="807" t="s">
        <v>387</v>
      </c>
      <c r="AG26" s="808"/>
      <c r="AH26" s="808"/>
      <c r="AI26" s="808"/>
      <c r="AJ26" s="809"/>
      <c r="AK26" s="727" t="s">
        <v>388</v>
      </c>
      <c r="AL26" s="727"/>
      <c r="AM26" s="727"/>
      <c r="AN26" s="727"/>
      <c r="AO26" s="728"/>
      <c r="AP26" s="726" t="s">
        <v>389</v>
      </c>
      <c r="AQ26" s="727"/>
      <c r="AR26" s="727"/>
      <c r="AS26" s="727"/>
      <c r="AT26" s="728"/>
      <c r="AU26" s="726" t="s">
        <v>390</v>
      </c>
      <c r="AV26" s="727"/>
      <c r="AW26" s="727"/>
      <c r="AX26" s="727"/>
      <c r="AY26" s="728"/>
      <c r="AZ26" s="726" t="s">
        <v>391</v>
      </c>
      <c r="BA26" s="727"/>
      <c r="BB26" s="727"/>
      <c r="BC26" s="727"/>
      <c r="BD26" s="728"/>
      <c r="BE26" s="726" t="s">
        <v>364</v>
      </c>
      <c r="BF26" s="727"/>
      <c r="BG26" s="727"/>
      <c r="BH26" s="727"/>
      <c r="BI26" s="733"/>
      <c r="BJ26" s="214"/>
      <c r="BK26" s="214"/>
      <c r="BL26" s="214"/>
      <c r="BM26" s="214"/>
      <c r="BN26" s="214"/>
      <c r="BO26" s="223"/>
      <c r="BP26" s="223"/>
      <c r="BQ26" s="220">
        <v>20</v>
      </c>
      <c r="BR26" s="221"/>
      <c r="BS26" s="766"/>
      <c r="BT26" s="767"/>
      <c r="BU26" s="767"/>
      <c r="BV26" s="767"/>
      <c r="BW26" s="767"/>
      <c r="BX26" s="767"/>
      <c r="BY26" s="767"/>
      <c r="BZ26" s="767"/>
      <c r="CA26" s="767"/>
      <c r="CB26" s="767"/>
      <c r="CC26" s="767"/>
      <c r="CD26" s="767"/>
      <c r="CE26" s="767"/>
      <c r="CF26" s="767"/>
      <c r="CG26" s="76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66"/>
      <c r="DW26" s="767"/>
      <c r="DX26" s="767"/>
      <c r="DY26" s="767"/>
      <c r="DZ26" s="772"/>
      <c r="EA26" s="212"/>
    </row>
    <row r="27" spans="1:131" ht="26.25" customHeight="1" thickBot="1" x14ac:dyDescent="0.25">
      <c r="A27" s="723"/>
      <c r="B27" s="724"/>
      <c r="C27" s="724"/>
      <c r="D27" s="724"/>
      <c r="E27" s="724"/>
      <c r="F27" s="724"/>
      <c r="G27" s="724"/>
      <c r="H27" s="724"/>
      <c r="I27" s="724"/>
      <c r="J27" s="724"/>
      <c r="K27" s="724"/>
      <c r="L27" s="724"/>
      <c r="M27" s="724"/>
      <c r="N27" s="724"/>
      <c r="O27" s="724"/>
      <c r="P27" s="725"/>
      <c r="Q27" s="729"/>
      <c r="R27" s="730"/>
      <c r="S27" s="730"/>
      <c r="T27" s="730"/>
      <c r="U27" s="731"/>
      <c r="V27" s="729"/>
      <c r="W27" s="730"/>
      <c r="X27" s="730"/>
      <c r="Y27" s="730"/>
      <c r="Z27" s="731"/>
      <c r="AA27" s="729"/>
      <c r="AB27" s="730"/>
      <c r="AC27" s="730"/>
      <c r="AD27" s="730"/>
      <c r="AE27" s="730"/>
      <c r="AF27" s="810"/>
      <c r="AG27" s="811"/>
      <c r="AH27" s="811"/>
      <c r="AI27" s="811"/>
      <c r="AJ27" s="812"/>
      <c r="AK27" s="730"/>
      <c r="AL27" s="730"/>
      <c r="AM27" s="730"/>
      <c r="AN27" s="730"/>
      <c r="AO27" s="731"/>
      <c r="AP27" s="729"/>
      <c r="AQ27" s="730"/>
      <c r="AR27" s="730"/>
      <c r="AS27" s="730"/>
      <c r="AT27" s="731"/>
      <c r="AU27" s="729"/>
      <c r="AV27" s="730"/>
      <c r="AW27" s="730"/>
      <c r="AX27" s="730"/>
      <c r="AY27" s="731"/>
      <c r="AZ27" s="729"/>
      <c r="BA27" s="730"/>
      <c r="BB27" s="730"/>
      <c r="BC27" s="730"/>
      <c r="BD27" s="731"/>
      <c r="BE27" s="729"/>
      <c r="BF27" s="730"/>
      <c r="BG27" s="730"/>
      <c r="BH27" s="730"/>
      <c r="BI27" s="735"/>
      <c r="BJ27" s="214"/>
      <c r="BK27" s="214"/>
      <c r="BL27" s="214"/>
      <c r="BM27" s="214"/>
      <c r="BN27" s="214"/>
      <c r="BO27" s="223"/>
      <c r="BP27" s="223"/>
      <c r="BQ27" s="220">
        <v>21</v>
      </c>
      <c r="BR27" s="221"/>
      <c r="BS27" s="766"/>
      <c r="BT27" s="767"/>
      <c r="BU27" s="767"/>
      <c r="BV27" s="767"/>
      <c r="BW27" s="767"/>
      <c r="BX27" s="767"/>
      <c r="BY27" s="767"/>
      <c r="BZ27" s="767"/>
      <c r="CA27" s="767"/>
      <c r="CB27" s="767"/>
      <c r="CC27" s="767"/>
      <c r="CD27" s="767"/>
      <c r="CE27" s="767"/>
      <c r="CF27" s="767"/>
      <c r="CG27" s="76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66"/>
      <c r="DW27" s="767"/>
      <c r="DX27" s="767"/>
      <c r="DY27" s="767"/>
      <c r="DZ27" s="772"/>
      <c r="EA27" s="212"/>
    </row>
    <row r="28" spans="1:131" ht="26.25" customHeight="1" thickTop="1" x14ac:dyDescent="0.2">
      <c r="A28" s="224">
        <v>1</v>
      </c>
      <c r="B28" s="742" t="s">
        <v>392</v>
      </c>
      <c r="C28" s="743"/>
      <c r="D28" s="743"/>
      <c r="E28" s="743"/>
      <c r="F28" s="743"/>
      <c r="G28" s="743"/>
      <c r="H28" s="743"/>
      <c r="I28" s="743"/>
      <c r="J28" s="743"/>
      <c r="K28" s="743"/>
      <c r="L28" s="743"/>
      <c r="M28" s="743"/>
      <c r="N28" s="743"/>
      <c r="O28" s="743"/>
      <c r="P28" s="744"/>
      <c r="Q28" s="815">
        <v>103</v>
      </c>
      <c r="R28" s="816"/>
      <c r="S28" s="816"/>
      <c r="T28" s="816"/>
      <c r="U28" s="816"/>
      <c r="V28" s="816">
        <v>103</v>
      </c>
      <c r="W28" s="816"/>
      <c r="X28" s="816"/>
      <c r="Y28" s="816"/>
      <c r="Z28" s="816"/>
      <c r="AA28" s="816">
        <v>0</v>
      </c>
      <c r="AB28" s="816"/>
      <c r="AC28" s="816"/>
      <c r="AD28" s="816"/>
      <c r="AE28" s="817"/>
      <c r="AF28" s="818">
        <v>0</v>
      </c>
      <c r="AG28" s="816"/>
      <c r="AH28" s="816"/>
      <c r="AI28" s="816"/>
      <c r="AJ28" s="819"/>
      <c r="AK28" s="820" t="s">
        <v>564</v>
      </c>
      <c r="AL28" s="821"/>
      <c r="AM28" s="821"/>
      <c r="AN28" s="821"/>
      <c r="AO28" s="821"/>
      <c r="AP28" s="821" t="s">
        <v>564</v>
      </c>
      <c r="AQ28" s="821"/>
      <c r="AR28" s="821"/>
      <c r="AS28" s="821"/>
      <c r="AT28" s="821"/>
      <c r="AU28" s="821" t="s">
        <v>564</v>
      </c>
      <c r="AV28" s="821"/>
      <c r="AW28" s="821"/>
      <c r="AX28" s="821"/>
      <c r="AY28" s="821"/>
      <c r="AZ28" s="822" t="s">
        <v>564</v>
      </c>
      <c r="BA28" s="822"/>
      <c r="BB28" s="822"/>
      <c r="BC28" s="822"/>
      <c r="BD28" s="822"/>
      <c r="BE28" s="813"/>
      <c r="BF28" s="813"/>
      <c r="BG28" s="813"/>
      <c r="BH28" s="813"/>
      <c r="BI28" s="814"/>
      <c r="BJ28" s="214"/>
      <c r="BK28" s="214"/>
      <c r="BL28" s="214"/>
      <c r="BM28" s="214"/>
      <c r="BN28" s="214"/>
      <c r="BO28" s="223"/>
      <c r="BP28" s="223"/>
      <c r="BQ28" s="220">
        <v>22</v>
      </c>
      <c r="BR28" s="221"/>
      <c r="BS28" s="766"/>
      <c r="BT28" s="767"/>
      <c r="BU28" s="767"/>
      <c r="BV28" s="767"/>
      <c r="BW28" s="767"/>
      <c r="BX28" s="767"/>
      <c r="BY28" s="767"/>
      <c r="BZ28" s="767"/>
      <c r="CA28" s="767"/>
      <c r="CB28" s="767"/>
      <c r="CC28" s="767"/>
      <c r="CD28" s="767"/>
      <c r="CE28" s="767"/>
      <c r="CF28" s="767"/>
      <c r="CG28" s="76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66"/>
      <c r="DW28" s="767"/>
      <c r="DX28" s="767"/>
      <c r="DY28" s="767"/>
      <c r="DZ28" s="772"/>
      <c r="EA28" s="212"/>
    </row>
    <row r="29" spans="1:131" ht="26.25" customHeight="1" x14ac:dyDescent="0.2">
      <c r="A29" s="224">
        <v>2</v>
      </c>
      <c r="B29" s="773" t="s">
        <v>393</v>
      </c>
      <c r="C29" s="774"/>
      <c r="D29" s="774"/>
      <c r="E29" s="774"/>
      <c r="F29" s="774"/>
      <c r="G29" s="774"/>
      <c r="H29" s="774"/>
      <c r="I29" s="774"/>
      <c r="J29" s="774"/>
      <c r="K29" s="774"/>
      <c r="L29" s="774"/>
      <c r="M29" s="774"/>
      <c r="N29" s="774"/>
      <c r="O29" s="774"/>
      <c r="P29" s="775"/>
      <c r="Q29" s="776">
        <v>242</v>
      </c>
      <c r="R29" s="777"/>
      <c r="S29" s="777"/>
      <c r="T29" s="777"/>
      <c r="U29" s="777"/>
      <c r="V29" s="777">
        <v>229</v>
      </c>
      <c r="W29" s="777"/>
      <c r="X29" s="777"/>
      <c r="Y29" s="777"/>
      <c r="Z29" s="777"/>
      <c r="AA29" s="777">
        <v>13</v>
      </c>
      <c r="AB29" s="777"/>
      <c r="AC29" s="777"/>
      <c r="AD29" s="777"/>
      <c r="AE29" s="778"/>
      <c r="AF29" s="779">
        <v>13</v>
      </c>
      <c r="AG29" s="780"/>
      <c r="AH29" s="780"/>
      <c r="AI29" s="780"/>
      <c r="AJ29" s="781"/>
      <c r="AK29" s="827" t="s">
        <v>564</v>
      </c>
      <c r="AL29" s="823"/>
      <c r="AM29" s="823"/>
      <c r="AN29" s="823"/>
      <c r="AO29" s="823"/>
      <c r="AP29" s="823" t="s">
        <v>564</v>
      </c>
      <c r="AQ29" s="823"/>
      <c r="AR29" s="823"/>
      <c r="AS29" s="823"/>
      <c r="AT29" s="823"/>
      <c r="AU29" s="823" t="s">
        <v>564</v>
      </c>
      <c r="AV29" s="823"/>
      <c r="AW29" s="823"/>
      <c r="AX29" s="823"/>
      <c r="AY29" s="823"/>
      <c r="AZ29" s="824" t="s">
        <v>564</v>
      </c>
      <c r="BA29" s="824"/>
      <c r="BB29" s="824"/>
      <c r="BC29" s="824"/>
      <c r="BD29" s="824"/>
      <c r="BE29" s="825"/>
      <c r="BF29" s="825"/>
      <c r="BG29" s="825"/>
      <c r="BH29" s="825"/>
      <c r="BI29" s="826"/>
      <c r="BJ29" s="214"/>
      <c r="BK29" s="214"/>
      <c r="BL29" s="214"/>
      <c r="BM29" s="214"/>
      <c r="BN29" s="214"/>
      <c r="BO29" s="223"/>
      <c r="BP29" s="223"/>
      <c r="BQ29" s="220">
        <v>23</v>
      </c>
      <c r="BR29" s="221"/>
      <c r="BS29" s="766"/>
      <c r="BT29" s="767"/>
      <c r="BU29" s="767"/>
      <c r="BV29" s="767"/>
      <c r="BW29" s="767"/>
      <c r="BX29" s="767"/>
      <c r="BY29" s="767"/>
      <c r="BZ29" s="767"/>
      <c r="CA29" s="767"/>
      <c r="CB29" s="767"/>
      <c r="CC29" s="767"/>
      <c r="CD29" s="767"/>
      <c r="CE29" s="767"/>
      <c r="CF29" s="767"/>
      <c r="CG29" s="76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66"/>
      <c r="DW29" s="767"/>
      <c r="DX29" s="767"/>
      <c r="DY29" s="767"/>
      <c r="DZ29" s="772"/>
      <c r="EA29" s="212"/>
    </row>
    <row r="30" spans="1:131" ht="26.25" customHeight="1" x14ac:dyDescent="0.2">
      <c r="A30" s="224">
        <v>3</v>
      </c>
      <c r="B30" s="773" t="s">
        <v>394</v>
      </c>
      <c r="C30" s="774"/>
      <c r="D30" s="774"/>
      <c r="E30" s="774"/>
      <c r="F30" s="774"/>
      <c r="G30" s="774"/>
      <c r="H30" s="774"/>
      <c r="I30" s="774"/>
      <c r="J30" s="774"/>
      <c r="K30" s="774"/>
      <c r="L30" s="774"/>
      <c r="M30" s="774"/>
      <c r="N30" s="774"/>
      <c r="O30" s="774"/>
      <c r="P30" s="775"/>
      <c r="Q30" s="776">
        <v>32</v>
      </c>
      <c r="R30" s="777"/>
      <c r="S30" s="777"/>
      <c r="T30" s="777"/>
      <c r="U30" s="777"/>
      <c r="V30" s="777">
        <v>32</v>
      </c>
      <c r="W30" s="777"/>
      <c r="X30" s="777"/>
      <c r="Y30" s="777"/>
      <c r="Z30" s="777"/>
      <c r="AA30" s="777">
        <v>0</v>
      </c>
      <c r="AB30" s="777"/>
      <c r="AC30" s="777"/>
      <c r="AD30" s="777"/>
      <c r="AE30" s="778"/>
      <c r="AF30" s="779">
        <v>0</v>
      </c>
      <c r="AG30" s="780"/>
      <c r="AH30" s="780"/>
      <c r="AI30" s="780"/>
      <c r="AJ30" s="781"/>
      <c r="AK30" s="827" t="s">
        <v>564</v>
      </c>
      <c r="AL30" s="823"/>
      <c r="AM30" s="823"/>
      <c r="AN30" s="823"/>
      <c r="AO30" s="823"/>
      <c r="AP30" s="823" t="s">
        <v>564</v>
      </c>
      <c r="AQ30" s="823"/>
      <c r="AR30" s="823"/>
      <c r="AS30" s="823"/>
      <c r="AT30" s="823"/>
      <c r="AU30" s="823" t="s">
        <v>564</v>
      </c>
      <c r="AV30" s="823"/>
      <c r="AW30" s="823"/>
      <c r="AX30" s="823"/>
      <c r="AY30" s="823"/>
      <c r="AZ30" s="824" t="s">
        <v>564</v>
      </c>
      <c r="BA30" s="824"/>
      <c r="BB30" s="824"/>
      <c r="BC30" s="824"/>
      <c r="BD30" s="824"/>
      <c r="BE30" s="825"/>
      <c r="BF30" s="825"/>
      <c r="BG30" s="825"/>
      <c r="BH30" s="825"/>
      <c r="BI30" s="826"/>
      <c r="BJ30" s="214"/>
      <c r="BK30" s="214"/>
      <c r="BL30" s="214"/>
      <c r="BM30" s="214"/>
      <c r="BN30" s="214"/>
      <c r="BO30" s="223"/>
      <c r="BP30" s="223"/>
      <c r="BQ30" s="220">
        <v>24</v>
      </c>
      <c r="BR30" s="221"/>
      <c r="BS30" s="766"/>
      <c r="BT30" s="767"/>
      <c r="BU30" s="767"/>
      <c r="BV30" s="767"/>
      <c r="BW30" s="767"/>
      <c r="BX30" s="767"/>
      <c r="BY30" s="767"/>
      <c r="BZ30" s="767"/>
      <c r="CA30" s="767"/>
      <c r="CB30" s="767"/>
      <c r="CC30" s="767"/>
      <c r="CD30" s="767"/>
      <c r="CE30" s="767"/>
      <c r="CF30" s="767"/>
      <c r="CG30" s="76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66"/>
      <c r="DW30" s="767"/>
      <c r="DX30" s="767"/>
      <c r="DY30" s="767"/>
      <c r="DZ30" s="772"/>
      <c r="EA30" s="212"/>
    </row>
    <row r="31" spans="1:131" ht="26.25" customHeight="1" x14ac:dyDescent="0.2">
      <c r="A31" s="224">
        <v>4</v>
      </c>
      <c r="B31" s="773" t="s">
        <v>395</v>
      </c>
      <c r="C31" s="774"/>
      <c r="D31" s="774"/>
      <c r="E31" s="774"/>
      <c r="F31" s="774"/>
      <c r="G31" s="774"/>
      <c r="H31" s="774"/>
      <c r="I31" s="774"/>
      <c r="J31" s="774"/>
      <c r="K31" s="774"/>
      <c r="L31" s="774"/>
      <c r="M31" s="774"/>
      <c r="N31" s="774"/>
      <c r="O31" s="774"/>
      <c r="P31" s="775"/>
      <c r="Q31" s="776">
        <v>65</v>
      </c>
      <c r="R31" s="777"/>
      <c r="S31" s="777"/>
      <c r="T31" s="777"/>
      <c r="U31" s="777"/>
      <c r="V31" s="777">
        <v>48</v>
      </c>
      <c r="W31" s="777"/>
      <c r="X31" s="777"/>
      <c r="Y31" s="777"/>
      <c r="Z31" s="777"/>
      <c r="AA31" s="777">
        <v>17</v>
      </c>
      <c r="AB31" s="777"/>
      <c r="AC31" s="777"/>
      <c r="AD31" s="777"/>
      <c r="AE31" s="778"/>
      <c r="AF31" s="779">
        <v>17</v>
      </c>
      <c r="AG31" s="780"/>
      <c r="AH31" s="780"/>
      <c r="AI31" s="780"/>
      <c r="AJ31" s="781"/>
      <c r="AK31" s="827">
        <v>39</v>
      </c>
      <c r="AL31" s="823"/>
      <c r="AM31" s="823"/>
      <c r="AN31" s="823"/>
      <c r="AO31" s="823"/>
      <c r="AP31" s="823">
        <v>120</v>
      </c>
      <c r="AQ31" s="823"/>
      <c r="AR31" s="823"/>
      <c r="AS31" s="823"/>
      <c r="AT31" s="823"/>
      <c r="AU31" s="823" t="s">
        <v>564</v>
      </c>
      <c r="AV31" s="823"/>
      <c r="AW31" s="823"/>
      <c r="AX31" s="823"/>
      <c r="AY31" s="823"/>
      <c r="AZ31" s="824" t="s">
        <v>564</v>
      </c>
      <c r="BA31" s="824"/>
      <c r="BB31" s="824"/>
      <c r="BC31" s="824"/>
      <c r="BD31" s="824"/>
      <c r="BE31" s="825" t="s">
        <v>396</v>
      </c>
      <c r="BF31" s="825"/>
      <c r="BG31" s="825"/>
      <c r="BH31" s="825"/>
      <c r="BI31" s="826"/>
      <c r="BJ31" s="214"/>
      <c r="BK31" s="214"/>
      <c r="BL31" s="214"/>
      <c r="BM31" s="214"/>
      <c r="BN31" s="214"/>
      <c r="BO31" s="223"/>
      <c r="BP31" s="223"/>
      <c r="BQ31" s="220">
        <v>25</v>
      </c>
      <c r="BR31" s="221"/>
      <c r="BS31" s="766"/>
      <c r="BT31" s="767"/>
      <c r="BU31" s="767"/>
      <c r="BV31" s="767"/>
      <c r="BW31" s="767"/>
      <c r="BX31" s="767"/>
      <c r="BY31" s="767"/>
      <c r="BZ31" s="767"/>
      <c r="CA31" s="767"/>
      <c r="CB31" s="767"/>
      <c r="CC31" s="767"/>
      <c r="CD31" s="767"/>
      <c r="CE31" s="767"/>
      <c r="CF31" s="767"/>
      <c r="CG31" s="76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66"/>
      <c r="DW31" s="767"/>
      <c r="DX31" s="767"/>
      <c r="DY31" s="767"/>
      <c r="DZ31" s="772"/>
      <c r="EA31" s="212"/>
    </row>
    <row r="32" spans="1:131" ht="26.25" customHeight="1" x14ac:dyDescent="0.2">
      <c r="A32" s="224">
        <v>5</v>
      </c>
      <c r="B32" s="773" t="s">
        <v>397</v>
      </c>
      <c r="C32" s="774"/>
      <c r="D32" s="774"/>
      <c r="E32" s="774"/>
      <c r="F32" s="774"/>
      <c r="G32" s="774"/>
      <c r="H32" s="774"/>
      <c r="I32" s="774"/>
      <c r="J32" s="774"/>
      <c r="K32" s="774"/>
      <c r="L32" s="774"/>
      <c r="M32" s="774"/>
      <c r="N32" s="774"/>
      <c r="O32" s="774"/>
      <c r="P32" s="775"/>
      <c r="Q32" s="776">
        <v>28</v>
      </c>
      <c r="R32" s="777"/>
      <c r="S32" s="777"/>
      <c r="T32" s="777"/>
      <c r="U32" s="777"/>
      <c r="V32" s="777">
        <v>20</v>
      </c>
      <c r="W32" s="777"/>
      <c r="X32" s="777"/>
      <c r="Y32" s="777"/>
      <c r="Z32" s="777"/>
      <c r="AA32" s="777">
        <v>8</v>
      </c>
      <c r="AB32" s="777"/>
      <c r="AC32" s="777"/>
      <c r="AD32" s="777"/>
      <c r="AE32" s="778"/>
      <c r="AF32" s="779">
        <v>8</v>
      </c>
      <c r="AG32" s="780"/>
      <c r="AH32" s="780"/>
      <c r="AI32" s="780"/>
      <c r="AJ32" s="781"/>
      <c r="AK32" s="827">
        <v>0</v>
      </c>
      <c r="AL32" s="823"/>
      <c r="AM32" s="823"/>
      <c r="AN32" s="823"/>
      <c r="AO32" s="823"/>
      <c r="AP32" s="823">
        <v>50</v>
      </c>
      <c r="AQ32" s="823"/>
      <c r="AR32" s="823"/>
      <c r="AS32" s="823"/>
      <c r="AT32" s="823"/>
      <c r="AU32" s="823" t="s">
        <v>564</v>
      </c>
      <c r="AV32" s="823"/>
      <c r="AW32" s="823"/>
      <c r="AX32" s="823"/>
      <c r="AY32" s="823"/>
      <c r="AZ32" s="824" t="s">
        <v>564</v>
      </c>
      <c r="BA32" s="824"/>
      <c r="BB32" s="824"/>
      <c r="BC32" s="824"/>
      <c r="BD32" s="824"/>
      <c r="BE32" s="825" t="s">
        <v>396</v>
      </c>
      <c r="BF32" s="825"/>
      <c r="BG32" s="825"/>
      <c r="BH32" s="825"/>
      <c r="BI32" s="826"/>
      <c r="BJ32" s="214"/>
      <c r="BK32" s="214"/>
      <c r="BL32" s="214"/>
      <c r="BM32" s="214"/>
      <c r="BN32" s="214"/>
      <c r="BO32" s="223"/>
      <c r="BP32" s="223"/>
      <c r="BQ32" s="220">
        <v>26</v>
      </c>
      <c r="BR32" s="221"/>
      <c r="BS32" s="766"/>
      <c r="BT32" s="767"/>
      <c r="BU32" s="767"/>
      <c r="BV32" s="767"/>
      <c r="BW32" s="767"/>
      <c r="BX32" s="767"/>
      <c r="BY32" s="767"/>
      <c r="BZ32" s="767"/>
      <c r="CA32" s="767"/>
      <c r="CB32" s="767"/>
      <c r="CC32" s="767"/>
      <c r="CD32" s="767"/>
      <c r="CE32" s="767"/>
      <c r="CF32" s="767"/>
      <c r="CG32" s="76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66"/>
      <c r="DW32" s="767"/>
      <c r="DX32" s="767"/>
      <c r="DY32" s="767"/>
      <c r="DZ32" s="772"/>
      <c r="EA32" s="212"/>
    </row>
    <row r="33" spans="1:131" ht="26.25" customHeight="1" x14ac:dyDescent="0.2">
      <c r="A33" s="224">
        <v>6</v>
      </c>
      <c r="B33" s="773"/>
      <c r="C33" s="774"/>
      <c r="D33" s="774"/>
      <c r="E33" s="774"/>
      <c r="F33" s="774"/>
      <c r="G33" s="774"/>
      <c r="H33" s="774"/>
      <c r="I33" s="774"/>
      <c r="J33" s="774"/>
      <c r="K33" s="774"/>
      <c r="L33" s="774"/>
      <c r="M33" s="774"/>
      <c r="N33" s="774"/>
      <c r="O33" s="774"/>
      <c r="P33" s="775"/>
      <c r="Q33" s="776"/>
      <c r="R33" s="777"/>
      <c r="S33" s="777"/>
      <c r="T33" s="777"/>
      <c r="U33" s="777"/>
      <c r="V33" s="777"/>
      <c r="W33" s="777"/>
      <c r="X33" s="777"/>
      <c r="Y33" s="777"/>
      <c r="Z33" s="777"/>
      <c r="AA33" s="777"/>
      <c r="AB33" s="777"/>
      <c r="AC33" s="777"/>
      <c r="AD33" s="777"/>
      <c r="AE33" s="778"/>
      <c r="AF33" s="779"/>
      <c r="AG33" s="780"/>
      <c r="AH33" s="780"/>
      <c r="AI33" s="780"/>
      <c r="AJ33" s="781"/>
      <c r="AK33" s="827"/>
      <c r="AL33" s="823"/>
      <c r="AM33" s="823"/>
      <c r="AN33" s="823"/>
      <c r="AO33" s="823"/>
      <c r="AP33" s="823"/>
      <c r="AQ33" s="823"/>
      <c r="AR33" s="823"/>
      <c r="AS33" s="823"/>
      <c r="AT33" s="823"/>
      <c r="AU33" s="823"/>
      <c r="AV33" s="823"/>
      <c r="AW33" s="823"/>
      <c r="AX33" s="823"/>
      <c r="AY33" s="823"/>
      <c r="AZ33" s="824"/>
      <c r="BA33" s="824"/>
      <c r="BB33" s="824"/>
      <c r="BC33" s="824"/>
      <c r="BD33" s="824"/>
      <c r="BE33" s="825"/>
      <c r="BF33" s="825"/>
      <c r="BG33" s="825"/>
      <c r="BH33" s="825"/>
      <c r="BI33" s="826"/>
      <c r="BJ33" s="214"/>
      <c r="BK33" s="214"/>
      <c r="BL33" s="214"/>
      <c r="BM33" s="214"/>
      <c r="BN33" s="214"/>
      <c r="BO33" s="223"/>
      <c r="BP33" s="223"/>
      <c r="BQ33" s="220">
        <v>27</v>
      </c>
      <c r="BR33" s="221"/>
      <c r="BS33" s="766"/>
      <c r="BT33" s="767"/>
      <c r="BU33" s="767"/>
      <c r="BV33" s="767"/>
      <c r="BW33" s="767"/>
      <c r="BX33" s="767"/>
      <c r="BY33" s="767"/>
      <c r="BZ33" s="767"/>
      <c r="CA33" s="767"/>
      <c r="CB33" s="767"/>
      <c r="CC33" s="767"/>
      <c r="CD33" s="767"/>
      <c r="CE33" s="767"/>
      <c r="CF33" s="767"/>
      <c r="CG33" s="76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66"/>
      <c r="DW33" s="767"/>
      <c r="DX33" s="767"/>
      <c r="DY33" s="767"/>
      <c r="DZ33" s="772"/>
      <c r="EA33" s="212"/>
    </row>
    <row r="34" spans="1:131" ht="26.25" customHeight="1" x14ac:dyDescent="0.2">
      <c r="A34" s="224">
        <v>7</v>
      </c>
      <c r="B34" s="773"/>
      <c r="C34" s="774"/>
      <c r="D34" s="774"/>
      <c r="E34" s="774"/>
      <c r="F34" s="774"/>
      <c r="G34" s="774"/>
      <c r="H34" s="774"/>
      <c r="I34" s="774"/>
      <c r="J34" s="774"/>
      <c r="K34" s="774"/>
      <c r="L34" s="774"/>
      <c r="M34" s="774"/>
      <c r="N34" s="774"/>
      <c r="O34" s="774"/>
      <c r="P34" s="775"/>
      <c r="Q34" s="776"/>
      <c r="R34" s="777"/>
      <c r="S34" s="777"/>
      <c r="T34" s="777"/>
      <c r="U34" s="777"/>
      <c r="V34" s="777"/>
      <c r="W34" s="777"/>
      <c r="X34" s="777"/>
      <c r="Y34" s="777"/>
      <c r="Z34" s="777"/>
      <c r="AA34" s="777"/>
      <c r="AB34" s="777"/>
      <c r="AC34" s="777"/>
      <c r="AD34" s="777"/>
      <c r="AE34" s="778"/>
      <c r="AF34" s="779"/>
      <c r="AG34" s="780"/>
      <c r="AH34" s="780"/>
      <c r="AI34" s="780"/>
      <c r="AJ34" s="781"/>
      <c r="AK34" s="827"/>
      <c r="AL34" s="823"/>
      <c r="AM34" s="823"/>
      <c r="AN34" s="823"/>
      <c r="AO34" s="823"/>
      <c r="AP34" s="823"/>
      <c r="AQ34" s="823"/>
      <c r="AR34" s="823"/>
      <c r="AS34" s="823"/>
      <c r="AT34" s="823"/>
      <c r="AU34" s="823"/>
      <c r="AV34" s="823"/>
      <c r="AW34" s="823"/>
      <c r="AX34" s="823"/>
      <c r="AY34" s="823"/>
      <c r="AZ34" s="824"/>
      <c r="BA34" s="824"/>
      <c r="BB34" s="824"/>
      <c r="BC34" s="824"/>
      <c r="BD34" s="824"/>
      <c r="BE34" s="825"/>
      <c r="BF34" s="825"/>
      <c r="BG34" s="825"/>
      <c r="BH34" s="825"/>
      <c r="BI34" s="826"/>
      <c r="BJ34" s="214"/>
      <c r="BK34" s="214"/>
      <c r="BL34" s="214"/>
      <c r="BM34" s="214"/>
      <c r="BN34" s="214"/>
      <c r="BO34" s="223"/>
      <c r="BP34" s="223"/>
      <c r="BQ34" s="220">
        <v>28</v>
      </c>
      <c r="BR34" s="221"/>
      <c r="BS34" s="766"/>
      <c r="BT34" s="767"/>
      <c r="BU34" s="767"/>
      <c r="BV34" s="767"/>
      <c r="BW34" s="767"/>
      <c r="BX34" s="767"/>
      <c r="BY34" s="767"/>
      <c r="BZ34" s="767"/>
      <c r="CA34" s="767"/>
      <c r="CB34" s="767"/>
      <c r="CC34" s="767"/>
      <c r="CD34" s="767"/>
      <c r="CE34" s="767"/>
      <c r="CF34" s="767"/>
      <c r="CG34" s="76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66"/>
      <c r="DW34" s="767"/>
      <c r="DX34" s="767"/>
      <c r="DY34" s="767"/>
      <c r="DZ34" s="772"/>
      <c r="EA34" s="212"/>
    </row>
    <row r="35" spans="1:131" ht="26.25" customHeight="1" x14ac:dyDescent="0.2">
      <c r="A35" s="224">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27"/>
      <c r="AL35" s="823"/>
      <c r="AM35" s="823"/>
      <c r="AN35" s="823"/>
      <c r="AO35" s="823"/>
      <c r="AP35" s="823"/>
      <c r="AQ35" s="823"/>
      <c r="AR35" s="823"/>
      <c r="AS35" s="823"/>
      <c r="AT35" s="823"/>
      <c r="AU35" s="823"/>
      <c r="AV35" s="823"/>
      <c r="AW35" s="823"/>
      <c r="AX35" s="823"/>
      <c r="AY35" s="823"/>
      <c r="AZ35" s="824"/>
      <c r="BA35" s="824"/>
      <c r="BB35" s="824"/>
      <c r="BC35" s="824"/>
      <c r="BD35" s="824"/>
      <c r="BE35" s="825"/>
      <c r="BF35" s="825"/>
      <c r="BG35" s="825"/>
      <c r="BH35" s="825"/>
      <c r="BI35" s="826"/>
      <c r="BJ35" s="214"/>
      <c r="BK35" s="214"/>
      <c r="BL35" s="214"/>
      <c r="BM35" s="214"/>
      <c r="BN35" s="214"/>
      <c r="BO35" s="223"/>
      <c r="BP35" s="223"/>
      <c r="BQ35" s="220">
        <v>29</v>
      </c>
      <c r="BR35" s="221"/>
      <c r="BS35" s="766"/>
      <c r="BT35" s="767"/>
      <c r="BU35" s="767"/>
      <c r="BV35" s="767"/>
      <c r="BW35" s="767"/>
      <c r="BX35" s="767"/>
      <c r="BY35" s="767"/>
      <c r="BZ35" s="767"/>
      <c r="CA35" s="767"/>
      <c r="CB35" s="767"/>
      <c r="CC35" s="767"/>
      <c r="CD35" s="767"/>
      <c r="CE35" s="767"/>
      <c r="CF35" s="767"/>
      <c r="CG35" s="76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66"/>
      <c r="DW35" s="767"/>
      <c r="DX35" s="767"/>
      <c r="DY35" s="767"/>
      <c r="DZ35" s="772"/>
      <c r="EA35" s="212"/>
    </row>
    <row r="36" spans="1:131" ht="26.25" customHeight="1" x14ac:dyDescent="0.2">
      <c r="A36" s="224">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27"/>
      <c r="AL36" s="823"/>
      <c r="AM36" s="823"/>
      <c r="AN36" s="823"/>
      <c r="AO36" s="823"/>
      <c r="AP36" s="823"/>
      <c r="AQ36" s="823"/>
      <c r="AR36" s="823"/>
      <c r="AS36" s="823"/>
      <c r="AT36" s="823"/>
      <c r="AU36" s="823"/>
      <c r="AV36" s="823"/>
      <c r="AW36" s="823"/>
      <c r="AX36" s="823"/>
      <c r="AY36" s="823"/>
      <c r="AZ36" s="824"/>
      <c r="BA36" s="824"/>
      <c r="BB36" s="824"/>
      <c r="BC36" s="824"/>
      <c r="BD36" s="824"/>
      <c r="BE36" s="825"/>
      <c r="BF36" s="825"/>
      <c r="BG36" s="825"/>
      <c r="BH36" s="825"/>
      <c r="BI36" s="826"/>
      <c r="BJ36" s="214"/>
      <c r="BK36" s="214"/>
      <c r="BL36" s="214"/>
      <c r="BM36" s="214"/>
      <c r="BN36" s="214"/>
      <c r="BO36" s="223"/>
      <c r="BP36" s="223"/>
      <c r="BQ36" s="220">
        <v>30</v>
      </c>
      <c r="BR36" s="221"/>
      <c r="BS36" s="766"/>
      <c r="BT36" s="767"/>
      <c r="BU36" s="767"/>
      <c r="BV36" s="767"/>
      <c r="BW36" s="767"/>
      <c r="BX36" s="767"/>
      <c r="BY36" s="767"/>
      <c r="BZ36" s="767"/>
      <c r="CA36" s="767"/>
      <c r="CB36" s="767"/>
      <c r="CC36" s="767"/>
      <c r="CD36" s="767"/>
      <c r="CE36" s="767"/>
      <c r="CF36" s="767"/>
      <c r="CG36" s="76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66"/>
      <c r="DW36" s="767"/>
      <c r="DX36" s="767"/>
      <c r="DY36" s="767"/>
      <c r="DZ36" s="772"/>
      <c r="EA36" s="212"/>
    </row>
    <row r="37" spans="1:131" ht="26.25" customHeight="1" x14ac:dyDescent="0.2">
      <c r="A37" s="224">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27"/>
      <c r="AL37" s="823"/>
      <c r="AM37" s="823"/>
      <c r="AN37" s="823"/>
      <c r="AO37" s="823"/>
      <c r="AP37" s="823"/>
      <c r="AQ37" s="823"/>
      <c r="AR37" s="823"/>
      <c r="AS37" s="823"/>
      <c r="AT37" s="823"/>
      <c r="AU37" s="823"/>
      <c r="AV37" s="823"/>
      <c r="AW37" s="823"/>
      <c r="AX37" s="823"/>
      <c r="AY37" s="823"/>
      <c r="AZ37" s="824"/>
      <c r="BA37" s="824"/>
      <c r="BB37" s="824"/>
      <c r="BC37" s="824"/>
      <c r="BD37" s="824"/>
      <c r="BE37" s="825"/>
      <c r="BF37" s="825"/>
      <c r="BG37" s="825"/>
      <c r="BH37" s="825"/>
      <c r="BI37" s="826"/>
      <c r="BJ37" s="214"/>
      <c r="BK37" s="214"/>
      <c r="BL37" s="214"/>
      <c r="BM37" s="214"/>
      <c r="BN37" s="214"/>
      <c r="BO37" s="223"/>
      <c r="BP37" s="223"/>
      <c r="BQ37" s="220">
        <v>31</v>
      </c>
      <c r="BR37" s="221"/>
      <c r="BS37" s="766"/>
      <c r="BT37" s="767"/>
      <c r="BU37" s="767"/>
      <c r="BV37" s="767"/>
      <c r="BW37" s="767"/>
      <c r="BX37" s="767"/>
      <c r="BY37" s="767"/>
      <c r="BZ37" s="767"/>
      <c r="CA37" s="767"/>
      <c r="CB37" s="767"/>
      <c r="CC37" s="767"/>
      <c r="CD37" s="767"/>
      <c r="CE37" s="767"/>
      <c r="CF37" s="767"/>
      <c r="CG37" s="76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66"/>
      <c r="DW37" s="767"/>
      <c r="DX37" s="767"/>
      <c r="DY37" s="767"/>
      <c r="DZ37" s="772"/>
      <c r="EA37" s="212"/>
    </row>
    <row r="38" spans="1:131" ht="26.25" customHeight="1" x14ac:dyDescent="0.2">
      <c r="A38" s="224">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27"/>
      <c r="AL38" s="823"/>
      <c r="AM38" s="823"/>
      <c r="AN38" s="823"/>
      <c r="AO38" s="823"/>
      <c r="AP38" s="823"/>
      <c r="AQ38" s="823"/>
      <c r="AR38" s="823"/>
      <c r="AS38" s="823"/>
      <c r="AT38" s="823"/>
      <c r="AU38" s="823"/>
      <c r="AV38" s="823"/>
      <c r="AW38" s="823"/>
      <c r="AX38" s="823"/>
      <c r="AY38" s="823"/>
      <c r="AZ38" s="824"/>
      <c r="BA38" s="824"/>
      <c r="BB38" s="824"/>
      <c r="BC38" s="824"/>
      <c r="BD38" s="824"/>
      <c r="BE38" s="825"/>
      <c r="BF38" s="825"/>
      <c r="BG38" s="825"/>
      <c r="BH38" s="825"/>
      <c r="BI38" s="826"/>
      <c r="BJ38" s="214"/>
      <c r="BK38" s="214"/>
      <c r="BL38" s="214"/>
      <c r="BM38" s="214"/>
      <c r="BN38" s="214"/>
      <c r="BO38" s="223"/>
      <c r="BP38" s="223"/>
      <c r="BQ38" s="220">
        <v>32</v>
      </c>
      <c r="BR38" s="221"/>
      <c r="BS38" s="766"/>
      <c r="BT38" s="767"/>
      <c r="BU38" s="767"/>
      <c r="BV38" s="767"/>
      <c r="BW38" s="767"/>
      <c r="BX38" s="767"/>
      <c r="BY38" s="767"/>
      <c r="BZ38" s="767"/>
      <c r="CA38" s="767"/>
      <c r="CB38" s="767"/>
      <c r="CC38" s="767"/>
      <c r="CD38" s="767"/>
      <c r="CE38" s="767"/>
      <c r="CF38" s="767"/>
      <c r="CG38" s="76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66"/>
      <c r="DW38" s="767"/>
      <c r="DX38" s="767"/>
      <c r="DY38" s="767"/>
      <c r="DZ38" s="772"/>
      <c r="EA38" s="212"/>
    </row>
    <row r="39" spans="1:131" ht="26.25" customHeight="1" x14ac:dyDescent="0.2">
      <c r="A39" s="224">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27"/>
      <c r="AL39" s="823"/>
      <c r="AM39" s="823"/>
      <c r="AN39" s="823"/>
      <c r="AO39" s="823"/>
      <c r="AP39" s="823"/>
      <c r="AQ39" s="823"/>
      <c r="AR39" s="823"/>
      <c r="AS39" s="823"/>
      <c r="AT39" s="823"/>
      <c r="AU39" s="823"/>
      <c r="AV39" s="823"/>
      <c r="AW39" s="823"/>
      <c r="AX39" s="823"/>
      <c r="AY39" s="823"/>
      <c r="AZ39" s="824"/>
      <c r="BA39" s="824"/>
      <c r="BB39" s="824"/>
      <c r="BC39" s="824"/>
      <c r="BD39" s="824"/>
      <c r="BE39" s="825"/>
      <c r="BF39" s="825"/>
      <c r="BG39" s="825"/>
      <c r="BH39" s="825"/>
      <c r="BI39" s="826"/>
      <c r="BJ39" s="214"/>
      <c r="BK39" s="214"/>
      <c r="BL39" s="214"/>
      <c r="BM39" s="214"/>
      <c r="BN39" s="214"/>
      <c r="BO39" s="223"/>
      <c r="BP39" s="223"/>
      <c r="BQ39" s="220">
        <v>33</v>
      </c>
      <c r="BR39" s="221"/>
      <c r="BS39" s="766"/>
      <c r="BT39" s="767"/>
      <c r="BU39" s="767"/>
      <c r="BV39" s="767"/>
      <c r="BW39" s="767"/>
      <c r="BX39" s="767"/>
      <c r="BY39" s="767"/>
      <c r="BZ39" s="767"/>
      <c r="CA39" s="767"/>
      <c r="CB39" s="767"/>
      <c r="CC39" s="767"/>
      <c r="CD39" s="767"/>
      <c r="CE39" s="767"/>
      <c r="CF39" s="767"/>
      <c r="CG39" s="76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66"/>
      <c r="DW39" s="767"/>
      <c r="DX39" s="767"/>
      <c r="DY39" s="767"/>
      <c r="DZ39" s="772"/>
      <c r="EA39" s="212"/>
    </row>
    <row r="40" spans="1:131" ht="26.25" customHeight="1" x14ac:dyDescent="0.2">
      <c r="A40" s="220">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27"/>
      <c r="AL40" s="823"/>
      <c r="AM40" s="823"/>
      <c r="AN40" s="823"/>
      <c r="AO40" s="823"/>
      <c r="AP40" s="823"/>
      <c r="AQ40" s="823"/>
      <c r="AR40" s="823"/>
      <c r="AS40" s="823"/>
      <c r="AT40" s="823"/>
      <c r="AU40" s="823"/>
      <c r="AV40" s="823"/>
      <c r="AW40" s="823"/>
      <c r="AX40" s="823"/>
      <c r="AY40" s="823"/>
      <c r="AZ40" s="824"/>
      <c r="BA40" s="824"/>
      <c r="BB40" s="824"/>
      <c r="BC40" s="824"/>
      <c r="BD40" s="824"/>
      <c r="BE40" s="825"/>
      <c r="BF40" s="825"/>
      <c r="BG40" s="825"/>
      <c r="BH40" s="825"/>
      <c r="BI40" s="826"/>
      <c r="BJ40" s="214"/>
      <c r="BK40" s="214"/>
      <c r="BL40" s="214"/>
      <c r="BM40" s="214"/>
      <c r="BN40" s="214"/>
      <c r="BO40" s="223"/>
      <c r="BP40" s="223"/>
      <c r="BQ40" s="220">
        <v>34</v>
      </c>
      <c r="BR40" s="221"/>
      <c r="BS40" s="766"/>
      <c r="BT40" s="767"/>
      <c r="BU40" s="767"/>
      <c r="BV40" s="767"/>
      <c r="BW40" s="767"/>
      <c r="BX40" s="767"/>
      <c r="BY40" s="767"/>
      <c r="BZ40" s="767"/>
      <c r="CA40" s="767"/>
      <c r="CB40" s="767"/>
      <c r="CC40" s="767"/>
      <c r="CD40" s="767"/>
      <c r="CE40" s="767"/>
      <c r="CF40" s="767"/>
      <c r="CG40" s="76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66"/>
      <c r="DW40" s="767"/>
      <c r="DX40" s="767"/>
      <c r="DY40" s="767"/>
      <c r="DZ40" s="772"/>
      <c r="EA40" s="212"/>
    </row>
    <row r="41" spans="1:131" ht="26.25" customHeight="1" x14ac:dyDescent="0.2">
      <c r="A41" s="220">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27"/>
      <c r="AL41" s="823"/>
      <c r="AM41" s="823"/>
      <c r="AN41" s="823"/>
      <c r="AO41" s="823"/>
      <c r="AP41" s="823"/>
      <c r="AQ41" s="823"/>
      <c r="AR41" s="823"/>
      <c r="AS41" s="823"/>
      <c r="AT41" s="823"/>
      <c r="AU41" s="823"/>
      <c r="AV41" s="823"/>
      <c r="AW41" s="823"/>
      <c r="AX41" s="823"/>
      <c r="AY41" s="823"/>
      <c r="AZ41" s="824"/>
      <c r="BA41" s="824"/>
      <c r="BB41" s="824"/>
      <c r="BC41" s="824"/>
      <c r="BD41" s="824"/>
      <c r="BE41" s="825"/>
      <c r="BF41" s="825"/>
      <c r="BG41" s="825"/>
      <c r="BH41" s="825"/>
      <c r="BI41" s="826"/>
      <c r="BJ41" s="214"/>
      <c r="BK41" s="214"/>
      <c r="BL41" s="214"/>
      <c r="BM41" s="214"/>
      <c r="BN41" s="214"/>
      <c r="BO41" s="223"/>
      <c r="BP41" s="223"/>
      <c r="BQ41" s="220">
        <v>35</v>
      </c>
      <c r="BR41" s="221"/>
      <c r="BS41" s="766"/>
      <c r="BT41" s="767"/>
      <c r="BU41" s="767"/>
      <c r="BV41" s="767"/>
      <c r="BW41" s="767"/>
      <c r="BX41" s="767"/>
      <c r="BY41" s="767"/>
      <c r="BZ41" s="767"/>
      <c r="CA41" s="767"/>
      <c r="CB41" s="767"/>
      <c r="CC41" s="767"/>
      <c r="CD41" s="767"/>
      <c r="CE41" s="767"/>
      <c r="CF41" s="767"/>
      <c r="CG41" s="76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66"/>
      <c r="DW41" s="767"/>
      <c r="DX41" s="767"/>
      <c r="DY41" s="767"/>
      <c r="DZ41" s="772"/>
      <c r="EA41" s="212"/>
    </row>
    <row r="42" spans="1:131" ht="26.25" customHeight="1" x14ac:dyDescent="0.2">
      <c r="A42" s="220">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27"/>
      <c r="AL42" s="823"/>
      <c r="AM42" s="823"/>
      <c r="AN42" s="823"/>
      <c r="AO42" s="823"/>
      <c r="AP42" s="823"/>
      <c r="AQ42" s="823"/>
      <c r="AR42" s="823"/>
      <c r="AS42" s="823"/>
      <c r="AT42" s="823"/>
      <c r="AU42" s="823"/>
      <c r="AV42" s="823"/>
      <c r="AW42" s="823"/>
      <c r="AX42" s="823"/>
      <c r="AY42" s="823"/>
      <c r="AZ42" s="824"/>
      <c r="BA42" s="824"/>
      <c r="BB42" s="824"/>
      <c r="BC42" s="824"/>
      <c r="BD42" s="824"/>
      <c r="BE42" s="825"/>
      <c r="BF42" s="825"/>
      <c r="BG42" s="825"/>
      <c r="BH42" s="825"/>
      <c r="BI42" s="826"/>
      <c r="BJ42" s="214"/>
      <c r="BK42" s="214"/>
      <c r="BL42" s="214"/>
      <c r="BM42" s="214"/>
      <c r="BN42" s="214"/>
      <c r="BO42" s="223"/>
      <c r="BP42" s="223"/>
      <c r="BQ42" s="220">
        <v>36</v>
      </c>
      <c r="BR42" s="221"/>
      <c r="BS42" s="766"/>
      <c r="BT42" s="767"/>
      <c r="BU42" s="767"/>
      <c r="BV42" s="767"/>
      <c r="BW42" s="767"/>
      <c r="BX42" s="767"/>
      <c r="BY42" s="767"/>
      <c r="BZ42" s="767"/>
      <c r="CA42" s="767"/>
      <c r="CB42" s="767"/>
      <c r="CC42" s="767"/>
      <c r="CD42" s="767"/>
      <c r="CE42" s="767"/>
      <c r="CF42" s="767"/>
      <c r="CG42" s="76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66"/>
      <c r="DW42" s="767"/>
      <c r="DX42" s="767"/>
      <c r="DY42" s="767"/>
      <c r="DZ42" s="772"/>
      <c r="EA42" s="212"/>
    </row>
    <row r="43" spans="1:131" ht="26.25" customHeight="1" x14ac:dyDescent="0.2">
      <c r="A43" s="220">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27"/>
      <c r="AL43" s="823"/>
      <c r="AM43" s="823"/>
      <c r="AN43" s="823"/>
      <c r="AO43" s="823"/>
      <c r="AP43" s="823"/>
      <c r="AQ43" s="823"/>
      <c r="AR43" s="823"/>
      <c r="AS43" s="823"/>
      <c r="AT43" s="823"/>
      <c r="AU43" s="823"/>
      <c r="AV43" s="823"/>
      <c r="AW43" s="823"/>
      <c r="AX43" s="823"/>
      <c r="AY43" s="823"/>
      <c r="AZ43" s="824"/>
      <c r="BA43" s="824"/>
      <c r="BB43" s="824"/>
      <c r="BC43" s="824"/>
      <c r="BD43" s="824"/>
      <c r="BE43" s="825"/>
      <c r="BF43" s="825"/>
      <c r="BG43" s="825"/>
      <c r="BH43" s="825"/>
      <c r="BI43" s="826"/>
      <c r="BJ43" s="214"/>
      <c r="BK43" s="214"/>
      <c r="BL43" s="214"/>
      <c r="BM43" s="214"/>
      <c r="BN43" s="214"/>
      <c r="BO43" s="223"/>
      <c r="BP43" s="223"/>
      <c r="BQ43" s="220">
        <v>37</v>
      </c>
      <c r="BR43" s="221"/>
      <c r="BS43" s="766"/>
      <c r="BT43" s="767"/>
      <c r="BU43" s="767"/>
      <c r="BV43" s="767"/>
      <c r="BW43" s="767"/>
      <c r="BX43" s="767"/>
      <c r="BY43" s="767"/>
      <c r="BZ43" s="767"/>
      <c r="CA43" s="767"/>
      <c r="CB43" s="767"/>
      <c r="CC43" s="767"/>
      <c r="CD43" s="767"/>
      <c r="CE43" s="767"/>
      <c r="CF43" s="767"/>
      <c r="CG43" s="76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66"/>
      <c r="DW43" s="767"/>
      <c r="DX43" s="767"/>
      <c r="DY43" s="767"/>
      <c r="DZ43" s="772"/>
      <c r="EA43" s="212"/>
    </row>
    <row r="44" spans="1:131" ht="26.25" customHeight="1" x14ac:dyDescent="0.2">
      <c r="A44" s="220">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27"/>
      <c r="AL44" s="823"/>
      <c r="AM44" s="823"/>
      <c r="AN44" s="823"/>
      <c r="AO44" s="823"/>
      <c r="AP44" s="823"/>
      <c r="AQ44" s="823"/>
      <c r="AR44" s="823"/>
      <c r="AS44" s="823"/>
      <c r="AT44" s="823"/>
      <c r="AU44" s="823"/>
      <c r="AV44" s="823"/>
      <c r="AW44" s="823"/>
      <c r="AX44" s="823"/>
      <c r="AY44" s="823"/>
      <c r="AZ44" s="824"/>
      <c r="BA44" s="824"/>
      <c r="BB44" s="824"/>
      <c r="BC44" s="824"/>
      <c r="BD44" s="824"/>
      <c r="BE44" s="825"/>
      <c r="BF44" s="825"/>
      <c r="BG44" s="825"/>
      <c r="BH44" s="825"/>
      <c r="BI44" s="826"/>
      <c r="BJ44" s="214"/>
      <c r="BK44" s="214"/>
      <c r="BL44" s="214"/>
      <c r="BM44" s="214"/>
      <c r="BN44" s="214"/>
      <c r="BO44" s="223"/>
      <c r="BP44" s="223"/>
      <c r="BQ44" s="220">
        <v>38</v>
      </c>
      <c r="BR44" s="221"/>
      <c r="BS44" s="766"/>
      <c r="BT44" s="767"/>
      <c r="BU44" s="767"/>
      <c r="BV44" s="767"/>
      <c r="BW44" s="767"/>
      <c r="BX44" s="767"/>
      <c r="BY44" s="767"/>
      <c r="BZ44" s="767"/>
      <c r="CA44" s="767"/>
      <c r="CB44" s="767"/>
      <c r="CC44" s="767"/>
      <c r="CD44" s="767"/>
      <c r="CE44" s="767"/>
      <c r="CF44" s="767"/>
      <c r="CG44" s="76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66"/>
      <c r="DW44" s="767"/>
      <c r="DX44" s="767"/>
      <c r="DY44" s="767"/>
      <c r="DZ44" s="772"/>
      <c r="EA44" s="212"/>
    </row>
    <row r="45" spans="1:131" ht="26.25" customHeight="1" x14ac:dyDescent="0.2">
      <c r="A45" s="220">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27"/>
      <c r="AL45" s="823"/>
      <c r="AM45" s="823"/>
      <c r="AN45" s="823"/>
      <c r="AO45" s="823"/>
      <c r="AP45" s="823"/>
      <c r="AQ45" s="823"/>
      <c r="AR45" s="823"/>
      <c r="AS45" s="823"/>
      <c r="AT45" s="823"/>
      <c r="AU45" s="823"/>
      <c r="AV45" s="823"/>
      <c r="AW45" s="823"/>
      <c r="AX45" s="823"/>
      <c r="AY45" s="823"/>
      <c r="AZ45" s="824"/>
      <c r="BA45" s="824"/>
      <c r="BB45" s="824"/>
      <c r="BC45" s="824"/>
      <c r="BD45" s="824"/>
      <c r="BE45" s="825"/>
      <c r="BF45" s="825"/>
      <c r="BG45" s="825"/>
      <c r="BH45" s="825"/>
      <c r="BI45" s="826"/>
      <c r="BJ45" s="214"/>
      <c r="BK45" s="214"/>
      <c r="BL45" s="214"/>
      <c r="BM45" s="214"/>
      <c r="BN45" s="214"/>
      <c r="BO45" s="223"/>
      <c r="BP45" s="223"/>
      <c r="BQ45" s="220">
        <v>39</v>
      </c>
      <c r="BR45" s="221"/>
      <c r="BS45" s="766"/>
      <c r="BT45" s="767"/>
      <c r="BU45" s="767"/>
      <c r="BV45" s="767"/>
      <c r="BW45" s="767"/>
      <c r="BX45" s="767"/>
      <c r="BY45" s="767"/>
      <c r="BZ45" s="767"/>
      <c r="CA45" s="767"/>
      <c r="CB45" s="767"/>
      <c r="CC45" s="767"/>
      <c r="CD45" s="767"/>
      <c r="CE45" s="767"/>
      <c r="CF45" s="767"/>
      <c r="CG45" s="76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66"/>
      <c r="DW45" s="767"/>
      <c r="DX45" s="767"/>
      <c r="DY45" s="767"/>
      <c r="DZ45" s="772"/>
      <c r="EA45" s="212"/>
    </row>
    <row r="46" spans="1:131" ht="26.25" customHeight="1" x14ac:dyDescent="0.2">
      <c r="A46" s="220">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27"/>
      <c r="AL46" s="823"/>
      <c r="AM46" s="823"/>
      <c r="AN46" s="823"/>
      <c r="AO46" s="823"/>
      <c r="AP46" s="823"/>
      <c r="AQ46" s="823"/>
      <c r="AR46" s="823"/>
      <c r="AS46" s="823"/>
      <c r="AT46" s="823"/>
      <c r="AU46" s="823"/>
      <c r="AV46" s="823"/>
      <c r="AW46" s="823"/>
      <c r="AX46" s="823"/>
      <c r="AY46" s="823"/>
      <c r="AZ46" s="824"/>
      <c r="BA46" s="824"/>
      <c r="BB46" s="824"/>
      <c r="BC46" s="824"/>
      <c r="BD46" s="824"/>
      <c r="BE46" s="825"/>
      <c r="BF46" s="825"/>
      <c r="BG46" s="825"/>
      <c r="BH46" s="825"/>
      <c r="BI46" s="826"/>
      <c r="BJ46" s="214"/>
      <c r="BK46" s="214"/>
      <c r="BL46" s="214"/>
      <c r="BM46" s="214"/>
      <c r="BN46" s="214"/>
      <c r="BO46" s="223"/>
      <c r="BP46" s="223"/>
      <c r="BQ46" s="220">
        <v>40</v>
      </c>
      <c r="BR46" s="221"/>
      <c r="BS46" s="766"/>
      <c r="BT46" s="767"/>
      <c r="BU46" s="767"/>
      <c r="BV46" s="767"/>
      <c r="BW46" s="767"/>
      <c r="BX46" s="767"/>
      <c r="BY46" s="767"/>
      <c r="BZ46" s="767"/>
      <c r="CA46" s="767"/>
      <c r="CB46" s="767"/>
      <c r="CC46" s="767"/>
      <c r="CD46" s="767"/>
      <c r="CE46" s="767"/>
      <c r="CF46" s="767"/>
      <c r="CG46" s="76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66"/>
      <c r="DW46" s="767"/>
      <c r="DX46" s="767"/>
      <c r="DY46" s="767"/>
      <c r="DZ46" s="772"/>
      <c r="EA46" s="212"/>
    </row>
    <row r="47" spans="1:131" ht="26.25" customHeight="1" x14ac:dyDescent="0.2">
      <c r="A47" s="220">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27"/>
      <c r="AL47" s="823"/>
      <c r="AM47" s="823"/>
      <c r="AN47" s="823"/>
      <c r="AO47" s="823"/>
      <c r="AP47" s="823"/>
      <c r="AQ47" s="823"/>
      <c r="AR47" s="823"/>
      <c r="AS47" s="823"/>
      <c r="AT47" s="823"/>
      <c r="AU47" s="823"/>
      <c r="AV47" s="823"/>
      <c r="AW47" s="823"/>
      <c r="AX47" s="823"/>
      <c r="AY47" s="823"/>
      <c r="AZ47" s="824"/>
      <c r="BA47" s="824"/>
      <c r="BB47" s="824"/>
      <c r="BC47" s="824"/>
      <c r="BD47" s="824"/>
      <c r="BE47" s="825"/>
      <c r="BF47" s="825"/>
      <c r="BG47" s="825"/>
      <c r="BH47" s="825"/>
      <c r="BI47" s="826"/>
      <c r="BJ47" s="214"/>
      <c r="BK47" s="214"/>
      <c r="BL47" s="214"/>
      <c r="BM47" s="214"/>
      <c r="BN47" s="214"/>
      <c r="BO47" s="223"/>
      <c r="BP47" s="223"/>
      <c r="BQ47" s="220">
        <v>41</v>
      </c>
      <c r="BR47" s="221"/>
      <c r="BS47" s="766"/>
      <c r="BT47" s="767"/>
      <c r="BU47" s="767"/>
      <c r="BV47" s="767"/>
      <c r="BW47" s="767"/>
      <c r="BX47" s="767"/>
      <c r="BY47" s="767"/>
      <c r="BZ47" s="767"/>
      <c r="CA47" s="767"/>
      <c r="CB47" s="767"/>
      <c r="CC47" s="767"/>
      <c r="CD47" s="767"/>
      <c r="CE47" s="767"/>
      <c r="CF47" s="767"/>
      <c r="CG47" s="76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66"/>
      <c r="DW47" s="767"/>
      <c r="DX47" s="767"/>
      <c r="DY47" s="767"/>
      <c r="DZ47" s="772"/>
      <c r="EA47" s="212"/>
    </row>
    <row r="48" spans="1:131" ht="26.25" customHeight="1" x14ac:dyDescent="0.2">
      <c r="A48" s="220">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27"/>
      <c r="AL48" s="823"/>
      <c r="AM48" s="823"/>
      <c r="AN48" s="823"/>
      <c r="AO48" s="823"/>
      <c r="AP48" s="823"/>
      <c r="AQ48" s="823"/>
      <c r="AR48" s="823"/>
      <c r="AS48" s="823"/>
      <c r="AT48" s="823"/>
      <c r="AU48" s="823"/>
      <c r="AV48" s="823"/>
      <c r="AW48" s="823"/>
      <c r="AX48" s="823"/>
      <c r="AY48" s="823"/>
      <c r="AZ48" s="824"/>
      <c r="BA48" s="824"/>
      <c r="BB48" s="824"/>
      <c r="BC48" s="824"/>
      <c r="BD48" s="824"/>
      <c r="BE48" s="825"/>
      <c r="BF48" s="825"/>
      <c r="BG48" s="825"/>
      <c r="BH48" s="825"/>
      <c r="BI48" s="826"/>
      <c r="BJ48" s="214"/>
      <c r="BK48" s="214"/>
      <c r="BL48" s="214"/>
      <c r="BM48" s="214"/>
      <c r="BN48" s="214"/>
      <c r="BO48" s="223"/>
      <c r="BP48" s="223"/>
      <c r="BQ48" s="220">
        <v>42</v>
      </c>
      <c r="BR48" s="221"/>
      <c r="BS48" s="766"/>
      <c r="BT48" s="767"/>
      <c r="BU48" s="767"/>
      <c r="BV48" s="767"/>
      <c r="BW48" s="767"/>
      <c r="BX48" s="767"/>
      <c r="BY48" s="767"/>
      <c r="BZ48" s="767"/>
      <c r="CA48" s="767"/>
      <c r="CB48" s="767"/>
      <c r="CC48" s="767"/>
      <c r="CD48" s="767"/>
      <c r="CE48" s="767"/>
      <c r="CF48" s="767"/>
      <c r="CG48" s="76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66"/>
      <c r="DW48" s="767"/>
      <c r="DX48" s="767"/>
      <c r="DY48" s="767"/>
      <c r="DZ48" s="772"/>
      <c r="EA48" s="212"/>
    </row>
    <row r="49" spans="1:131" ht="26.25" customHeight="1" x14ac:dyDescent="0.2">
      <c r="A49" s="220">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27"/>
      <c r="AL49" s="823"/>
      <c r="AM49" s="823"/>
      <c r="AN49" s="823"/>
      <c r="AO49" s="823"/>
      <c r="AP49" s="823"/>
      <c r="AQ49" s="823"/>
      <c r="AR49" s="823"/>
      <c r="AS49" s="823"/>
      <c r="AT49" s="823"/>
      <c r="AU49" s="823"/>
      <c r="AV49" s="823"/>
      <c r="AW49" s="823"/>
      <c r="AX49" s="823"/>
      <c r="AY49" s="823"/>
      <c r="AZ49" s="824"/>
      <c r="BA49" s="824"/>
      <c r="BB49" s="824"/>
      <c r="BC49" s="824"/>
      <c r="BD49" s="824"/>
      <c r="BE49" s="825"/>
      <c r="BF49" s="825"/>
      <c r="BG49" s="825"/>
      <c r="BH49" s="825"/>
      <c r="BI49" s="826"/>
      <c r="BJ49" s="214"/>
      <c r="BK49" s="214"/>
      <c r="BL49" s="214"/>
      <c r="BM49" s="214"/>
      <c r="BN49" s="214"/>
      <c r="BO49" s="223"/>
      <c r="BP49" s="223"/>
      <c r="BQ49" s="220">
        <v>43</v>
      </c>
      <c r="BR49" s="221"/>
      <c r="BS49" s="766"/>
      <c r="BT49" s="767"/>
      <c r="BU49" s="767"/>
      <c r="BV49" s="767"/>
      <c r="BW49" s="767"/>
      <c r="BX49" s="767"/>
      <c r="BY49" s="767"/>
      <c r="BZ49" s="767"/>
      <c r="CA49" s="767"/>
      <c r="CB49" s="767"/>
      <c r="CC49" s="767"/>
      <c r="CD49" s="767"/>
      <c r="CE49" s="767"/>
      <c r="CF49" s="767"/>
      <c r="CG49" s="76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66"/>
      <c r="DW49" s="767"/>
      <c r="DX49" s="767"/>
      <c r="DY49" s="767"/>
      <c r="DZ49" s="772"/>
      <c r="EA49" s="212"/>
    </row>
    <row r="50" spans="1:131" ht="26.25" customHeight="1" x14ac:dyDescent="0.2">
      <c r="A50" s="220">
        <v>23</v>
      </c>
      <c r="B50" s="773"/>
      <c r="C50" s="774"/>
      <c r="D50" s="774"/>
      <c r="E50" s="774"/>
      <c r="F50" s="774"/>
      <c r="G50" s="774"/>
      <c r="H50" s="774"/>
      <c r="I50" s="774"/>
      <c r="J50" s="774"/>
      <c r="K50" s="774"/>
      <c r="L50" s="774"/>
      <c r="M50" s="774"/>
      <c r="N50" s="774"/>
      <c r="O50" s="774"/>
      <c r="P50" s="775"/>
      <c r="Q50" s="828"/>
      <c r="R50" s="829"/>
      <c r="S50" s="829"/>
      <c r="T50" s="829"/>
      <c r="U50" s="829"/>
      <c r="V50" s="829"/>
      <c r="W50" s="829"/>
      <c r="X50" s="829"/>
      <c r="Y50" s="829"/>
      <c r="Z50" s="829"/>
      <c r="AA50" s="829"/>
      <c r="AB50" s="829"/>
      <c r="AC50" s="829"/>
      <c r="AD50" s="829"/>
      <c r="AE50" s="830"/>
      <c r="AF50" s="779"/>
      <c r="AG50" s="780"/>
      <c r="AH50" s="780"/>
      <c r="AI50" s="780"/>
      <c r="AJ50" s="781"/>
      <c r="AK50" s="832"/>
      <c r="AL50" s="829"/>
      <c r="AM50" s="829"/>
      <c r="AN50" s="829"/>
      <c r="AO50" s="829"/>
      <c r="AP50" s="829"/>
      <c r="AQ50" s="829"/>
      <c r="AR50" s="829"/>
      <c r="AS50" s="829"/>
      <c r="AT50" s="829"/>
      <c r="AU50" s="829"/>
      <c r="AV50" s="829"/>
      <c r="AW50" s="829"/>
      <c r="AX50" s="829"/>
      <c r="AY50" s="829"/>
      <c r="AZ50" s="831"/>
      <c r="BA50" s="831"/>
      <c r="BB50" s="831"/>
      <c r="BC50" s="831"/>
      <c r="BD50" s="831"/>
      <c r="BE50" s="825"/>
      <c r="BF50" s="825"/>
      <c r="BG50" s="825"/>
      <c r="BH50" s="825"/>
      <c r="BI50" s="826"/>
      <c r="BJ50" s="214"/>
      <c r="BK50" s="214"/>
      <c r="BL50" s="214"/>
      <c r="BM50" s="214"/>
      <c r="BN50" s="214"/>
      <c r="BO50" s="223"/>
      <c r="BP50" s="223"/>
      <c r="BQ50" s="220">
        <v>44</v>
      </c>
      <c r="BR50" s="221"/>
      <c r="BS50" s="766"/>
      <c r="BT50" s="767"/>
      <c r="BU50" s="767"/>
      <c r="BV50" s="767"/>
      <c r="BW50" s="767"/>
      <c r="BX50" s="767"/>
      <c r="BY50" s="767"/>
      <c r="BZ50" s="767"/>
      <c r="CA50" s="767"/>
      <c r="CB50" s="767"/>
      <c r="CC50" s="767"/>
      <c r="CD50" s="767"/>
      <c r="CE50" s="767"/>
      <c r="CF50" s="767"/>
      <c r="CG50" s="76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66"/>
      <c r="DW50" s="767"/>
      <c r="DX50" s="767"/>
      <c r="DY50" s="767"/>
      <c r="DZ50" s="772"/>
      <c r="EA50" s="212"/>
    </row>
    <row r="51" spans="1:131" ht="26.25" customHeight="1" x14ac:dyDescent="0.2">
      <c r="A51" s="220">
        <v>24</v>
      </c>
      <c r="B51" s="773"/>
      <c r="C51" s="774"/>
      <c r="D51" s="774"/>
      <c r="E51" s="774"/>
      <c r="F51" s="774"/>
      <c r="G51" s="774"/>
      <c r="H51" s="774"/>
      <c r="I51" s="774"/>
      <c r="J51" s="774"/>
      <c r="K51" s="774"/>
      <c r="L51" s="774"/>
      <c r="M51" s="774"/>
      <c r="N51" s="774"/>
      <c r="O51" s="774"/>
      <c r="P51" s="775"/>
      <c r="Q51" s="828"/>
      <c r="R51" s="829"/>
      <c r="S51" s="829"/>
      <c r="T51" s="829"/>
      <c r="U51" s="829"/>
      <c r="V51" s="829"/>
      <c r="W51" s="829"/>
      <c r="X51" s="829"/>
      <c r="Y51" s="829"/>
      <c r="Z51" s="829"/>
      <c r="AA51" s="829"/>
      <c r="AB51" s="829"/>
      <c r="AC51" s="829"/>
      <c r="AD51" s="829"/>
      <c r="AE51" s="830"/>
      <c r="AF51" s="779"/>
      <c r="AG51" s="780"/>
      <c r="AH51" s="780"/>
      <c r="AI51" s="780"/>
      <c r="AJ51" s="781"/>
      <c r="AK51" s="832"/>
      <c r="AL51" s="829"/>
      <c r="AM51" s="829"/>
      <c r="AN51" s="829"/>
      <c r="AO51" s="829"/>
      <c r="AP51" s="829"/>
      <c r="AQ51" s="829"/>
      <c r="AR51" s="829"/>
      <c r="AS51" s="829"/>
      <c r="AT51" s="829"/>
      <c r="AU51" s="829"/>
      <c r="AV51" s="829"/>
      <c r="AW51" s="829"/>
      <c r="AX51" s="829"/>
      <c r="AY51" s="829"/>
      <c r="AZ51" s="831"/>
      <c r="BA51" s="831"/>
      <c r="BB51" s="831"/>
      <c r="BC51" s="831"/>
      <c r="BD51" s="831"/>
      <c r="BE51" s="825"/>
      <c r="BF51" s="825"/>
      <c r="BG51" s="825"/>
      <c r="BH51" s="825"/>
      <c r="BI51" s="826"/>
      <c r="BJ51" s="214"/>
      <c r="BK51" s="214"/>
      <c r="BL51" s="214"/>
      <c r="BM51" s="214"/>
      <c r="BN51" s="214"/>
      <c r="BO51" s="223"/>
      <c r="BP51" s="223"/>
      <c r="BQ51" s="220">
        <v>45</v>
      </c>
      <c r="BR51" s="221"/>
      <c r="BS51" s="766"/>
      <c r="BT51" s="767"/>
      <c r="BU51" s="767"/>
      <c r="BV51" s="767"/>
      <c r="BW51" s="767"/>
      <c r="BX51" s="767"/>
      <c r="BY51" s="767"/>
      <c r="BZ51" s="767"/>
      <c r="CA51" s="767"/>
      <c r="CB51" s="767"/>
      <c r="CC51" s="767"/>
      <c r="CD51" s="767"/>
      <c r="CE51" s="767"/>
      <c r="CF51" s="767"/>
      <c r="CG51" s="76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66"/>
      <c r="DW51" s="767"/>
      <c r="DX51" s="767"/>
      <c r="DY51" s="767"/>
      <c r="DZ51" s="772"/>
      <c r="EA51" s="212"/>
    </row>
    <row r="52" spans="1:131" ht="26.25" customHeight="1" x14ac:dyDescent="0.2">
      <c r="A52" s="220">
        <v>25</v>
      </c>
      <c r="B52" s="773"/>
      <c r="C52" s="774"/>
      <c r="D52" s="774"/>
      <c r="E52" s="774"/>
      <c r="F52" s="774"/>
      <c r="G52" s="774"/>
      <c r="H52" s="774"/>
      <c r="I52" s="774"/>
      <c r="J52" s="774"/>
      <c r="K52" s="774"/>
      <c r="L52" s="774"/>
      <c r="M52" s="774"/>
      <c r="N52" s="774"/>
      <c r="O52" s="774"/>
      <c r="P52" s="775"/>
      <c r="Q52" s="828"/>
      <c r="R52" s="829"/>
      <c r="S52" s="829"/>
      <c r="T52" s="829"/>
      <c r="U52" s="829"/>
      <c r="V52" s="829"/>
      <c r="W52" s="829"/>
      <c r="X52" s="829"/>
      <c r="Y52" s="829"/>
      <c r="Z52" s="829"/>
      <c r="AA52" s="829"/>
      <c r="AB52" s="829"/>
      <c r="AC52" s="829"/>
      <c r="AD52" s="829"/>
      <c r="AE52" s="830"/>
      <c r="AF52" s="779"/>
      <c r="AG52" s="780"/>
      <c r="AH52" s="780"/>
      <c r="AI52" s="780"/>
      <c r="AJ52" s="781"/>
      <c r="AK52" s="832"/>
      <c r="AL52" s="829"/>
      <c r="AM52" s="829"/>
      <c r="AN52" s="829"/>
      <c r="AO52" s="829"/>
      <c r="AP52" s="829"/>
      <c r="AQ52" s="829"/>
      <c r="AR52" s="829"/>
      <c r="AS52" s="829"/>
      <c r="AT52" s="829"/>
      <c r="AU52" s="829"/>
      <c r="AV52" s="829"/>
      <c r="AW52" s="829"/>
      <c r="AX52" s="829"/>
      <c r="AY52" s="829"/>
      <c r="AZ52" s="831"/>
      <c r="BA52" s="831"/>
      <c r="BB52" s="831"/>
      <c r="BC52" s="831"/>
      <c r="BD52" s="831"/>
      <c r="BE52" s="825"/>
      <c r="BF52" s="825"/>
      <c r="BG52" s="825"/>
      <c r="BH52" s="825"/>
      <c r="BI52" s="826"/>
      <c r="BJ52" s="214"/>
      <c r="BK52" s="214"/>
      <c r="BL52" s="214"/>
      <c r="BM52" s="214"/>
      <c r="BN52" s="214"/>
      <c r="BO52" s="223"/>
      <c r="BP52" s="223"/>
      <c r="BQ52" s="220">
        <v>46</v>
      </c>
      <c r="BR52" s="221"/>
      <c r="BS52" s="766"/>
      <c r="BT52" s="767"/>
      <c r="BU52" s="767"/>
      <c r="BV52" s="767"/>
      <c r="BW52" s="767"/>
      <c r="BX52" s="767"/>
      <c r="BY52" s="767"/>
      <c r="BZ52" s="767"/>
      <c r="CA52" s="767"/>
      <c r="CB52" s="767"/>
      <c r="CC52" s="767"/>
      <c r="CD52" s="767"/>
      <c r="CE52" s="767"/>
      <c r="CF52" s="767"/>
      <c r="CG52" s="76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66"/>
      <c r="DW52" s="767"/>
      <c r="DX52" s="767"/>
      <c r="DY52" s="767"/>
      <c r="DZ52" s="772"/>
      <c r="EA52" s="212"/>
    </row>
    <row r="53" spans="1:131" ht="26.25" customHeight="1" x14ac:dyDescent="0.2">
      <c r="A53" s="220">
        <v>26</v>
      </c>
      <c r="B53" s="773"/>
      <c r="C53" s="774"/>
      <c r="D53" s="774"/>
      <c r="E53" s="774"/>
      <c r="F53" s="774"/>
      <c r="G53" s="774"/>
      <c r="H53" s="774"/>
      <c r="I53" s="774"/>
      <c r="J53" s="774"/>
      <c r="K53" s="774"/>
      <c r="L53" s="774"/>
      <c r="M53" s="774"/>
      <c r="N53" s="774"/>
      <c r="O53" s="774"/>
      <c r="P53" s="775"/>
      <c r="Q53" s="828"/>
      <c r="R53" s="829"/>
      <c r="S53" s="829"/>
      <c r="T53" s="829"/>
      <c r="U53" s="829"/>
      <c r="V53" s="829"/>
      <c r="W53" s="829"/>
      <c r="X53" s="829"/>
      <c r="Y53" s="829"/>
      <c r="Z53" s="829"/>
      <c r="AA53" s="829"/>
      <c r="AB53" s="829"/>
      <c r="AC53" s="829"/>
      <c r="AD53" s="829"/>
      <c r="AE53" s="830"/>
      <c r="AF53" s="779"/>
      <c r="AG53" s="780"/>
      <c r="AH53" s="780"/>
      <c r="AI53" s="780"/>
      <c r="AJ53" s="781"/>
      <c r="AK53" s="832"/>
      <c r="AL53" s="829"/>
      <c r="AM53" s="829"/>
      <c r="AN53" s="829"/>
      <c r="AO53" s="829"/>
      <c r="AP53" s="829"/>
      <c r="AQ53" s="829"/>
      <c r="AR53" s="829"/>
      <c r="AS53" s="829"/>
      <c r="AT53" s="829"/>
      <c r="AU53" s="829"/>
      <c r="AV53" s="829"/>
      <c r="AW53" s="829"/>
      <c r="AX53" s="829"/>
      <c r="AY53" s="829"/>
      <c r="AZ53" s="831"/>
      <c r="BA53" s="831"/>
      <c r="BB53" s="831"/>
      <c r="BC53" s="831"/>
      <c r="BD53" s="831"/>
      <c r="BE53" s="825"/>
      <c r="BF53" s="825"/>
      <c r="BG53" s="825"/>
      <c r="BH53" s="825"/>
      <c r="BI53" s="826"/>
      <c r="BJ53" s="214"/>
      <c r="BK53" s="214"/>
      <c r="BL53" s="214"/>
      <c r="BM53" s="214"/>
      <c r="BN53" s="214"/>
      <c r="BO53" s="223"/>
      <c r="BP53" s="223"/>
      <c r="BQ53" s="220">
        <v>47</v>
      </c>
      <c r="BR53" s="221"/>
      <c r="BS53" s="766"/>
      <c r="BT53" s="767"/>
      <c r="BU53" s="767"/>
      <c r="BV53" s="767"/>
      <c r="BW53" s="767"/>
      <c r="BX53" s="767"/>
      <c r="BY53" s="767"/>
      <c r="BZ53" s="767"/>
      <c r="CA53" s="767"/>
      <c r="CB53" s="767"/>
      <c r="CC53" s="767"/>
      <c r="CD53" s="767"/>
      <c r="CE53" s="767"/>
      <c r="CF53" s="767"/>
      <c r="CG53" s="76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66"/>
      <c r="DW53" s="767"/>
      <c r="DX53" s="767"/>
      <c r="DY53" s="767"/>
      <c r="DZ53" s="772"/>
      <c r="EA53" s="212"/>
    </row>
    <row r="54" spans="1:131" ht="26.25" customHeight="1" x14ac:dyDescent="0.2">
      <c r="A54" s="220">
        <v>27</v>
      </c>
      <c r="B54" s="773"/>
      <c r="C54" s="774"/>
      <c r="D54" s="774"/>
      <c r="E54" s="774"/>
      <c r="F54" s="774"/>
      <c r="G54" s="774"/>
      <c r="H54" s="774"/>
      <c r="I54" s="774"/>
      <c r="J54" s="774"/>
      <c r="K54" s="774"/>
      <c r="L54" s="774"/>
      <c r="M54" s="774"/>
      <c r="N54" s="774"/>
      <c r="O54" s="774"/>
      <c r="P54" s="775"/>
      <c r="Q54" s="828"/>
      <c r="R54" s="829"/>
      <c r="S54" s="829"/>
      <c r="T54" s="829"/>
      <c r="U54" s="829"/>
      <c r="V54" s="829"/>
      <c r="W54" s="829"/>
      <c r="X54" s="829"/>
      <c r="Y54" s="829"/>
      <c r="Z54" s="829"/>
      <c r="AA54" s="829"/>
      <c r="AB54" s="829"/>
      <c r="AC54" s="829"/>
      <c r="AD54" s="829"/>
      <c r="AE54" s="830"/>
      <c r="AF54" s="779"/>
      <c r="AG54" s="780"/>
      <c r="AH54" s="780"/>
      <c r="AI54" s="780"/>
      <c r="AJ54" s="781"/>
      <c r="AK54" s="832"/>
      <c r="AL54" s="829"/>
      <c r="AM54" s="829"/>
      <c r="AN54" s="829"/>
      <c r="AO54" s="829"/>
      <c r="AP54" s="829"/>
      <c r="AQ54" s="829"/>
      <c r="AR54" s="829"/>
      <c r="AS54" s="829"/>
      <c r="AT54" s="829"/>
      <c r="AU54" s="829"/>
      <c r="AV54" s="829"/>
      <c r="AW54" s="829"/>
      <c r="AX54" s="829"/>
      <c r="AY54" s="829"/>
      <c r="AZ54" s="831"/>
      <c r="BA54" s="831"/>
      <c r="BB54" s="831"/>
      <c r="BC54" s="831"/>
      <c r="BD54" s="831"/>
      <c r="BE54" s="825"/>
      <c r="BF54" s="825"/>
      <c r="BG54" s="825"/>
      <c r="BH54" s="825"/>
      <c r="BI54" s="826"/>
      <c r="BJ54" s="214"/>
      <c r="BK54" s="214"/>
      <c r="BL54" s="214"/>
      <c r="BM54" s="214"/>
      <c r="BN54" s="214"/>
      <c r="BO54" s="223"/>
      <c r="BP54" s="223"/>
      <c r="BQ54" s="220">
        <v>48</v>
      </c>
      <c r="BR54" s="221"/>
      <c r="BS54" s="766"/>
      <c r="BT54" s="767"/>
      <c r="BU54" s="767"/>
      <c r="BV54" s="767"/>
      <c r="BW54" s="767"/>
      <c r="BX54" s="767"/>
      <c r="BY54" s="767"/>
      <c r="BZ54" s="767"/>
      <c r="CA54" s="767"/>
      <c r="CB54" s="767"/>
      <c r="CC54" s="767"/>
      <c r="CD54" s="767"/>
      <c r="CE54" s="767"/>
      <c r="CF54" s="767"/>
      <c r="CG54" s="76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66"/>
      <c r="DW54" s="767"/>
      <c r="DX54" s="767"/>
      <c r="DY54" s="767"/>
      <c r="DZ54" s="772"/>
      <c r="EA54" s="212"/>
    </row>
    <row r="55" spans="1:131" ht="26.25" customHeight="1" x14ac:dyDescent="0.2">
      <c r="A55" s="220">
        <v>28</v>
      </c>
      <c r="B55" s="773"/>
      <c r="C55" s="774"/>
      <c r="D55" s="774"/>
      <c r="E55" s="774"/>
      <c r="F55" s="774"/>
      <c r="G55" s="774"/>
      <c r="H55" s="774"/>
      <c r="I55" s="774"/>
      <c r="J55" s="774"/>
      <c r="K55" s="774"/>
      <c r="L55" s="774"/>
      <c r="M55" s="774"/>
      <c r="N55" s="774"/>
      <c r="O55" s="774"/>
      <c r="P55" s="775"/>
      <c r="Q55" s="828"/>
      <c r="R55" s="829"/>
      <c r="S55" s="829"/>
      <c r="T55" s="829"/>
      <c r="U55" s="829"/>
      <c r="V55" s="829"/>
      <c r="W55" s="829"/>
      <c r="X55" s="829"/>
      <c r="Y55" s="829"/>
      <c r="Z55" s="829"/>
      <c r="AA55" s="829"/>
      <c r="AB55" s="829"/>
      <c r="AC55" s="829"/>
      <c r="AD55" s="829"/>
      <c r="AE55" s="830"/>
      <c r="AF55" s="779"/>
      <c r="AG55" s="780"/>
      <c r="AH55" s="780"/>
      <c r="AI55" s="780"/>
      <c r="AJ55" s="781"/>
      <c r="AK55" s="832"/>
      <c r="AL55" s="829"/>
      <c r="AM55" s="829"/>
      <c r="AN55" s="829"/>
      <c r="AO55" s="829"/>
      <c r="AP55" s="829"/>
      <c r="AQ55" s="829"/>
      <c r="AR55" s="829"/>
      <c r="AS55" s="829"/>
      <c r="AT55" s="829"/>
      <c r="AU55" s="829"/>
      <c r="AV55" s="829"/>
      <c r="AW55" s="829"/>
      <c r="AX55" s="829"/>
      <c r="AY55" s="829"/>
      <c r="AZ55" s="831"/>
      <c r="BA55" s="831"/>
      <c r="BB55" s="831"/>
      <c r="BC55" s="831"/>
      <c r="BD55" s="831"/>
      <c r="BE55" s="825"/>
      <c r="BF55" s="825"/>
      <c r="BG55" s="825"/>
      <c r="BH55" s="825"/>
      <c r="BI55" s="826"/>
      <c r="BJ55" s="214"/>
      <c r="BK55" s="214"/>
      <c r="BL55" s="214"/>
      <c r="BM55" s="214"/>
      <c r="BN55" s="214"/>
      <c r="BO55" s="223"/>
      <c r="BP55" s="223"/>
      <c r="BQ55" s="220">
        <v>49</v>
      </c>
      <c r="BR55" s="221"/>
      <c r="BS55" s="766"/>
      <c r="BT55" s="767"/>
      <c r="BU55" s="767"/>
      <c r="BV55" s="767"/>
      <c r="BW55" s="767"/>
      <c r="BX55" s="767"/>
      <c r="BY55" s="767"/>
      <c r="BZ55" s="767"/>
      <c r="CA55" s="767"/>
      <c r="CB55" s="767"/>
      <c r="CC55" s="767"/>
      <c r="CD55" s="767"/>
      <c r="CE55" s="767"/>
      <c r="CF55" s="767"/>
      <c r="CG55" s="76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66"/>
      <c r="DW55" s="767"/>
      <c r="DX55" s="767"/>
      <c r="DY55" s="767"/>
      <c r="DZ55" s="772"/>
      <c r="EA55" s="212"/>
    </row>
    <row r="56" spans="1:131" ht="26.25" customHeight="1" x14ac:dyDescent="0.2">
      <c r="A56" s="220">
        <v>29</v>
      </c>
      <c r="B56" s="773"/>
      <c r="C56" s="774"/>
      <c r="D56" s="774"/>
      <c r="E56" s="774"/>
      <c r="F56" s="774"/>
      <c r="G56" s="774"/>
      <c r="H56" s="774"/>
      <c r="I56" s="774"/>
      <c r="J56" s="774"/>
      <c r="K56" s="774"/>
      <c r="L56" s="774"/>
      <c r="M56" s="774"/>
      <c r="N56" s="774"/>
      <c r="O56" s="774"/>
      <c r="P56" s="775"/>
      <c r="Q56" s="828"/>
      <c r="R56" s="829"/>
      <c r="S56" s="829"/>
      <c r="T56" s="829"/>
      <c r="U56" s="829"/>
      <c r="V56" s="829"/>
      <c r="W56" s="829"/>
      <c r="X56" s="829"/>
      <c r="Y56" s="829"/>
      <c r="Z56" s="829"/>
      <c r="AA56" s="829"/>
      <c r="AB56" s="829"/>
      <c r="AC56" s="829"/>
      <c r="AD56" s="829"/>
      <c r="AE56" s="830"/>
      <c r="AF56" s="779"/>
      <c r="AG56" s="780"/>
      <c r="AH56" s="780"/>
      <c r="AI56" s="780"/>
      <c r="AJ56" s="781"/>
      <c r="AK56" s="832"/>
      <c r="AL56" s="829"/>
      <c r="AM56" s="829"/>
      <c r="AN56" s="829"/>
      <c r="AO56" s="829"/>
      <c r="AP56" s="829"/>
      <c r="AQ56" s="829"/>
      <c r="AR56" s="829"/>
      <c r="AS56" s="829"/>
      <c r="AT56" s="829"/>
      <c r="AU56" s="829"/>
      <c r="AV56" s="829"/>
      <c r="AW56" s="829"/>
      <c r="AX56" s="829"/>
      <c r="AY56" s="829"/>
      <c r="AZ56" s="831"/>
      <c r="BA56" s="831"/>
      <c r="BB56" s="831"/>
      <c r="BC56" s="831"/>
      <c r="BD56" s="831"/>
      <c r="BE56" s="825"/>
      <c r="BF56" s="825"/>
      <c r="BG56" s="825"/>
      <c r="BH56" s="825"/>
      <c r="BI56" s="826"/>
      <c r="BJ56" s="214"/>
      <c r="BK56" s="214"/>
      <c r="BL56" s="214"/>
      <c r="BM56" s="214"/>
      <c r="BN56" s="214"/>
      <c r="BO56" s="223"/>
      <c r="BP56" s="223"/>
      <c r="BQ56" s="220">
        <v>50</v>
      </c>
      <c r="BR56" s="221"/>
      <c r="BS56" s="766"/>
      <c r="BT56" s="767"/>
      <c r="BU56" s="767"/>
      <c r="BV56" s="767"/>
      <c r="BW56" s="767"/>
      <c r="BX56" s="767"/>
      <c r="BY56" s="767"/>
      <c r="BZ56" s="767"/>
      <c r="CA56" s="767"/>
      <c r="CB56" s="767"/>
      <c r="CC56" s="767"/>
      <c r="CD56" s="767"/>
      <c r="CE56" s="767"/>
      <c r="CF56" s="767"/>
      <c r="CG56" s="76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66"/>
      <c r="DW56" s="767"/>
      <c r="DX56" s="767"/>
      <c r="DY56" s="767"/>
      <c r="DZ56" s="772"/>
      <c r="EA56" s="212"/>
    </row>
    <row r="57" spans="1:131" ht="26.25" customHeight="1" x14ac:dyDescent="0.2">
      <c r="A57" s="220">
        <v>30</v>
      </c>
      <c r="B57" s="773"/>
      <c r="C57" s="774"/>
      <c r="D57" s="774"/>
      <c r="E57" s="774"/>
      <c r="F57" s="774"/>
      <c r="G57" s="774"/>
      <c r="H57" s="774"/>
      <c r="I57" s="774"/>
      <c r="J57" s="774"/>
      <c r="K57" s="774"/>
      <c r="L57" s="774"/>
      <c r="M57" s="774"/>
      <c r="N57" s="774"/>
      <c r="O57" s="774"/>
      <c r="P57" s="775"/>
      <c r="Q57" s="828"/>
      <c r="R57" s="829"/>
      <c r="S57" s="829"/>
      <c r="T57" s="829"/>
      <c r="U57" s="829"/>
      <c r="V57" s="829"/>
      <c r="W57" s="829"/>
      <c r="X57" s="829"/>
      <c r="Y57" s="829"/>
      <c r="Z57" s="829"/>
      <c r="AA57" s="829"/>
      <c r="AB57" s="829"/>
      <c r="AC57" s="829"/>
      <c r="AD57" s="829"/>
      <c r="AE57" s="830"/>
      <c r="AF57" s="779"/>
      <c r="AG57" s="780"/>
      <c r="AH57" s="780"/>
      <c r="AI57" s="780"/>
      <c r="AJ57" s="781"/>
      <c r="AK57" s="832"/>
      <c r="AL57" s="829"/>
      <c r="AM57" s="829"/>
      <c r="AN57" s="829"/>
      <c r="AO57" s="829"/>
      <c r="AP57" s="829"/>
      <c r="AQ57" s="829"/>
      <c r="AR57" s="829"/>
      <c r="AS57" s="829"/>
      <c r="AT57" s="829"/>
      <c r="AU57" s="829"/>
      <c r="AV57" s="829"/>
      <c r="AW57" s="829"/>
      <c r="AX57" s="829"/>
      <c r="AY57" s="829"/>
      <c r="AZ57" s="831"/>
      <c r="BA57" s="831"/>
      <c r="BB57" s="831"/>
      <c r="BC57" s="831"/>
      <c r="BD57" s="831"/>
      <c r="BE57" s="825"/>
      <c r="BF57" s="825"/>
      <c r="BG57" s="825"/>
      <c r="BH57" s="825"/>
      <c r="BI57" s="826"/>
      <c r="BJ57" s="214"/>
      <c r="BK57" s="214"/>
      <c r="BL57" s="214"/>
      <c r="BM57" s="214"/>
      <c r="BN57" s="214"/>
      <c r="BO57" s="223"/>
      <c r="BP57" s="223"/>
      <c r="BQ57" s="220">
        <v>51</v>
      </c>
      <c r="BR57" s="221"/>
      <c r="BS57" s="766"/>
      <c r="BT57" s="767"/>
      <c r="BU57" s="767"/>
      <c r="BV57" s="767"/>
      <c r="BW57" s="767"/>
      <c r="BX57" s="767"/>
      <c r="BY57" s="767"/>
      <c r="BZ57" s="767"/>
      <c r="CA57" s="767"/>
      <c r="CB57" s="767"/>
      <c r="CC57" s="767"/>
      <c r="CD57" s="767"/>
      <c r="CE57" s="767"/>
      <c r="CF57" s="767"/>
      <c r="CG57" s="76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66"/>
      <c r="DW57" s="767"/>
      <c r="DX57" s="767"/>
      <c r="DY57" s="767"/>
      <c r="DZ57" s="772"/>
      <c r="EA57" s="212"/>
    </row>
    <row r="58" spans="1:131" ht="26.25" customHeight="1" x14ac:dyDescent="0.2">
      <c r="A58" s="220">
        <v>31</v>
      </c>
      <c r="B58" s="773"/>
      <c r="C58" s="774"/>
      <c r="D58" s="774"/>
      <c r="E58" s="774"/>
      <c r="F58" s="774"/>
      <c r="G58" s="774"/>
      <c r="H58" s="774"/>
      <c r="I58" s="774"/>
      <c r="J58" s="774"/>
      <c r="K58" s="774"/>
      <c r="L58" s="774"/>
      <c r="M58" s="774"/>
      <c r="N58" s="774"/>
      <c r="O58" s="774"/>
      <c r="P58" s="775"/>
      <c r="Q58" s="828"/>
      <c r="R58" s="829"/>
      <c r="S58" s="829"/>
      <c r="T58" s="829"/>
      <c r="U58" s="829"/>
      <c r="V58" s="829"/>
      <c r="W58" s="829"/>
      <c r="X58" s="829"/>
      <c r="Y58" s="829"/>
      <c r="Z58" s="829"/>
      <c r="AA58" s="829"/>
      <c r="AB58" s="829"/>
      <c r="AC58" s="829"/>
      <c r="AD58" s="829"/>
      <c r="AE58" s="830"/>
      <c r="AF58" s="779"/>
      <c r="AG58" s="780"/>
      <c r="AH58" s="780"/>
      <c r="AI58" s="780"/>
      <c r="AJ58" s="781"/>
      <c r="AK58" s="832"/>
      <c r="AL58" s="829"/>
      <c r="AM58" s="829"/>
      <c r="AN58" s="829"/>
      <c r="AO58" s="829"/>
      <c r="AP58" s="829"/>
      <c r="AQ58" s="829"/>
      <c r="AR58" s="829"/>
      <c r="AS58" s="829"/>
      <c r="AT58" s="829"/>
      <c r="AU58" s="829"/>
      <c r="AV58" s="829"/>
      <c r="AW58" s="829"/>
      <c r="AX58" s="829"/>
      <c r="AY58" s="829"/>
      <c r="AZ58" s="831"/>
      <c r="BA58" s="831"/>
      <c r="BB58" s="831"/>
      <c r="BC58" s="831"/>
      <c r="BD58" s="831"/>
      <c r="BE58" s="825"/>
      <c r="BF58" s="825"/>
      <c r="BG58" s="825"/>
      <c r="BH58" s="825"/>
      <c r="BI58" s="826"/>
      <c r="BJ58" s="214"/>
      <c r="BK58" s="214"/>
      <c r="BL58" s="214"/>
      <c r="BM58" s="214"/>
      <c r="BN58" s="214"/>
      <c r="BO58" s="223"/>
      <c r="BP58" s="223"/>
      <c r="BQ58" s="220">
        <v>52</v>
      </c>
      <c r="BR58" s="221"/>
      <c r="BS58" s="766"/>
      <c r="BT58" s="767"/>
      <c r="BU58" s="767"/>
      <c r="BV58" s="767"/>
      <c r="BW58" s="767"/>
      <c r="BX58" s="767"/>
      <c r="BY58" s="767"/>
      <c r="BZ58" s="767"/>
      <c r="CA58" s="767"/>
      <c r="CB58" s="767"/>
      <c r="CC58" s="767"/>
      <c r="CD58" s="767"/>
      <c r="CE58" s="767"/>
      <c r="CF58" s="767"/>
      <c r="CG58" s="76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66"/>
      <c r="DW58" s="767"/>
      <c r="DX58" s="767"/>
      <c r="DY58" s="767"/>
      <c r="DZ58" s="772"/>
      <c r="EA58" s="212"/>
    </row>
    <row r="59" spans="1:131" ht="26.25" customHeight="1" x14ac:dyDescent="0.2">
      <c r="A59" s="220">
        <v>32</v>
      </c>
      <c r="B59" s="773"/>
      <c r="C59" s="774"/>
      <c r="D59" s="774"/>
      <c r="E59" s="774"/>
      <c r="F59" s="774"/>
      <c r="G59" s="774"/>
      <c r="H59" s="774"/>
      <c r="I59" s="774"/>
      <c r="J59" s="774"/>
      <c r="K59" s="774"/>
      <c r="L59" s="774"/>
      <c r="M59" s="774"/>
      <c r="N59" s="774"/>
      <c r="O59" s="774"/>
      <c r="P59" s="775"/>
      <c r="Q59" s="828"/>
      <c r="R59" s="829"/>
      <c r="S59" s="829"/>
      <c r="T59" s="829"/>
      <c r="U59" s="829"/>
      <c r="V59" s="829"/>
      <c r="W59" s="829"/>
      <c r="X59" s="829"/>
      <c r="Y59" s="829"/>
      <c r="Z59" s="829"/>
      <c r="AA59" s="829"/>
      <c r="AB59" s="829"/>
      <c r="AC59" s="829"/>
      <c r="AD59" s="829"/>
      <c r="AE59" s="830"/>
      <c r="AF59" s="779"/>
      <c r="AG59" s="780"/>
      <c r="AH59" s="780"/>
      <c r="AI59" s="780"/>
      <c r="AJ59" s="781"/>
      <c r="AK59" s="832"/>
      <c r="AL59" s="829"/>
      <c r="AM59" s="829"/>
      <c r="AN59" s="829"/>
      <c r="AO59" s="829"/>
      <c r="AP59" s="829"/>
      <c r="AQ59" s="829"/>
      <c r="AR59" s="829"/>
      <c r="AS59" s="829"/>
      <c r="AT59" s="829"/>
      <c r="AU59" s="829"/>
      <c r="AV59" s="829"/>
      <c r="AW59" s="829"/>
      <c r="AX59" s="829"/>
      <c r="AY59" s="829"/>
      <c r="AZ59" s="831"/>
      <c r="BA59" s="831"/>
      <c r="BB59" s="831"/>
      <c r="BC59" s="831"/>
      <c r="BD59" s="831"/>
      <c r="BE59" s="825"/>
      <c r="BF59" s="825"/>
      <c r="BG59" s="825"/>
      <c r="BH59" s="825"/>
      <c r="BI59" s="826"/>
      <c r="BJ59" s="214"/>
      <c r="BK59" s="214"/>
      <c r="BL59" s="214"/>
      <c r="BM59" s="214"/>
      <c r="BN59" s="214"/>
      <c r="BO59" s="223"/>
      <c r="BP59" s="223"/>
      <c r="BQ59" s="220">
        <v>53</v>
      </c>
      <c r="BR59" s="221"/>
      <c r="BS59" s="766"/>
      <c r="BT59" s="767"/>
      <c r="BU59" s="767"/>
      <c r="BV59" s="767"/>
      <c r="BW59" s="767"/>
      <c r="BX59" s="767"/>
      <c r="BY59" s="767"/>
      <c r="BZ59" s="767"/>
      <c r="CA59" s="767"/>
      <c r="CB59" s="767"/>
      <c r="CC59" s="767"/>
      <c r="CD59" s="767"/>
      <c r="CE59" s="767"/>
      <c r="CF59" s="767"/>
      <c r="CG59" s="76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66"/>
      <c r="DW59" s="767"/>
      <c r="DX59" s="767"/>
      <c r="DY59" s="767"/>
      <c r="DZ59" s="772"/>
      <c r="EA59" s="212"/>
    </row>
    <row r="60" spans="1:131" ht="26.25" customHeight="1" x14ac:dyDescent="0.2">
      <c r="A60" s="220">
        <v>33</v>
      </c>
      <c r="B60" s="773"/>
      <c r="C60" s="774"/>
      <c r="D60" s="774"/>
      <c r="E60" s="774"/>
      <c r="F60" s="774"/>
      <c r="G60" s="774"/>
      <c r="H60" s="774"/>
      <c r="I60" s="774"/>
      <c r="J60" s="774"/>
      <c r="K60" s="774"/>
      <c r="L60" s="774"/>
      <c r="M60" s="774"/>
      <c r="N60" s="774"/>
      <c r="O60" s="774"/>
      <c r="P60" s="775"/>
      <c r="Q60" s="828"/>
      <c r="R60" s="829"/>
      <c r="S60" s="829"/>
      <c r="T60" s="829"/>
      <c r="U60" s="829"/>
      <c r="V60" s="829"/>
      <c r="W60" s="829"/>
      <c r="X60" s="829"/>
      <c r="Y60" s="829"/>
      <c r="Z60" s="829"/>
      <c r="AA60" s="829"/>
      <c r="AB60" s="829"/>
      <c r="AC60" s="829"/>
      <c r="AD60" s="829"/>
      <c r="AE60" s="830"/>
      <c r="AF60" s="779"/>
      <c r="AG60" s="780"/>
      <c r="AH60" s="780"/>
      <c r="AI60" s="780"/>
      <c r="AJ60" s="781"/>
      <c r="AK60" s="832"/>
      <c r="AL60" s="829"/>
      <c r="AM60" s="829"/>
      <c r="AN60" s="829"/>
      <c r="AO60" s="829"/>
      <c r="AP60" s="829"/>
      <c r="AQ60" s="829"/>
      <c r="AR60" s="829"/>
      <c r="AS60" s="829"/>
      <c r="AT60" s="829"/>
      <c r="AU60" s="829"/>
      <c r="AV60" s="829"/>
      <c r="AW60" s="829"/>
      <c r="AX60" s="829"/>
      <c r="AY60" s="829"/>
      <c r="AZ60" s="831"/>
      <c r="BA60" s="831"/>
      <c r="BB60" s="831"/>
      <c r="BC60" s="831"/>
      <c r="BD60" s="831"/>
      <c r="BE60" s="825"/>
      <c r="BF60" s="825"/>
      <c r="BG60" s="825"/>
      <c r="BH60" s="825"/>
      <c r="BI60" s="826"/>
      <c r="BJ60" s="214"/>
      <c r="BK60" s="214"/>
      <c r="BL60" s="214"/>
      <c r="BM60" s="214"/>
      <c r="BN60" s="214"/>
      <c r="BO60" s="223"/>
      <c r="BP60" s="223"/>
      <c r="BQ60" s="220">
        <v>54</v>
      </c>
      <c r="BR60" s="221"/>
      <c r="BS60" s="766"/>
      <c r="BT60" s="767"/>
      <c r="BU60" s="767"/>
      <c r="BV60" s="767"/>
      <c r="BW60" s="767"/>
      <c r="BX60" s="767"/>
      <c r="BY60" s="767"/>
      <c r="BZ60" s="767"/>
      <c r="CA60" s="767"/>
      <c r="CB60" s="767"/>
      <c r="CC60" s="767"/>
      <c r="CD60" s="767"/>
      <c r="CE60" s="767"/>
      <c r="CF60" s="767"/>
      <c r="CG60" s="76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66"/>
      <c r="DW60" s="767"/>
      <c r="DX60" s="767"/>
      <c r="DY60" s="767"/>
      <c r="DZ60" s="772"/>
      <c r="EA60" s="212"/>
    </row>
    <row r="61" spans="1:131" ht="26.25" customHeight="1" thickBot="1" x14ac:dyDescent="0.25">
      <c r="A61" s="220">
        <v>34</v>
      </c>
      <c r="B61" s="773"/>
      <c r="C61" s="774"/>
      <c r="D61" s="774"/>
      <c r="E61" s="774"/>
      <c r="F61" s="774"/>
      <c r="G61" s="774"/>
      <c r="H61" s="774"/>
      <c r="I61" s="774"/>
      <c r="J61" s="774"/>
      <c r="K61" s="774"/>
      <c r="L61" s="774"/>
      <c r="M61" s="774"/>
      <c r="N61" s="774"/>
      <c r="O61" s="774"/>
      <c r="P61" s="775"/>
      <c r="Q61" s="828"/>
      <c r="R61" s="829"/>
      <c r="S61" s="829"/>
      <c r="T61" s="829"/>
      <c r="U61" s="829"/>
      <c r="V61" s="829"/>
      <c r="W61" s="829"/>
      <c r="X61" s="829"/>
      <c r="Y61" s="829"/>
      <c r="Z61" s="829"/>
      <c r="AA61" s="829"/>
      <c r="AB61" s="829"/>
      <c r="AC61" s="829"/>
      <c r="AD61" s="829"/>
      <c r="AE61" s="830"/>
      <c r="AF61" s="779"/>
      <c r="AG61" s="780"/>
      <c r="AH61" s="780"/>
      <c r="AI61" s="780"/>
      <c r="AJ61" s="781"/>
      <c r="AK61" s="832"/>
      <c r="AL61" s="829"/>
      <c r="AM61" s="829"/>
      <c r="AN61" s="829"/>
      <c r="AO61" s="829"/>
      <c r="AP61" s="829"/>
      <c r="AQ61" s="829"/>
      <c r="AR61" s="829"/>
      <c r="AS61" s="829"/>
      <c r="AT61" s="829"/>
      <c r="AU61" s="829"/>
      <c r="AV61" s="829"/>
      <c r="AW61" s="829"/>
      <c r="AX61" s="829"/>
      <c r="AY61" s="829"/>
      <c r="AZ61" s="831"/>
      <c r="BA61" s="831"/>
      <c r="BB61" s="831"/>
      <c r="BC61" s="831"/>
      <c r="BD61" s="831"/>
      <c r="BE61" s="825"/>
      <c r="BF61" s="825"/>
      <c r="BG61" s="825"/>
      <c r="BH61" s="825"/>
      <c r="BI61" s="826"/>
      <c r="BJ61" s="214"/>
      <c r="BK61" s="214"/>
      <c r="BL61" s="214"/>
      <c r="BM61" s="214"/>
      <c r="BN61" s="214"/>
      <c r="BO61" s="223"/>
      <c r="BP61" s="223"/>
      <c r="BQ61" s="220">
        <v>55</v>
      </c>
      <c r="BR61" s="221"/>
      <c r="BS61" s="766"/>
      <c r="BT61" s="767"/>
      <c r="BU61" s="767"/>
      <c r="BV61" s="767"/>
      <c r="BW61" s="767"/>
      <c r="BX61" s="767"/>
      <c r="BY61" s="767"/>
      <c r="BZ61" s="767"/>
      <c r="CA61" s="767"/>
      <c r="CB61" s="767"/>
      <c r="CC61" s="767"/>
      <c r="CD61" s="767"/>
      <c r="CE61" s="767"/>
      <c r="CF61" s="767"/>
      <c r="CG61" s="76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66"/>
      <c r="DW61" s="767"/>
      <c r="DX61" s="767"/>
      <c r="DY61" s="767"/>
      <c r="DZ61" s="772"/>
      <c r="EA61" s="212"/>
    </row>
    <row r="62" spans="1:131" ht="26.25" customHeight="1" x14ac:dyDescent="0.2">
      <c r="A62" s="220">
        <v>35</v>
      </c>
      <c r="B62" s="773"/>
      <c r="C62" s="774"/>
      <c r="D62" s="774"/>
      <c r="E62" s="774"/>
      <c r="F62" s="774"/>
      <c r="G62" s="774"/>
      <c r="H62" s="774"/>
      <c r="I62" s="774"/>
      <c r="J62" s="774"/>
      <c r="K62" s="774"/>
      <c r="L62" s="774"/>
      <c r="M62" s="774"/>
      <c r="N62" s="774"/>
      <c r="O62" s="774"/>
      <c r="P62" s="775"/>
      <c r="Q62" s="828"/>
      <c r="R62" s="829"/>
      <c r="S62" s="829"/>
      <c r="T62" s="829"/>
      <c r="U62" s="829"/>
      <c r="V62" s="829"/>
      <c r="W62" s="829"/>
      <c r="X62" s="829"/>
      <c r="Y62" s="829"/>
      <c r="Z62" s="829"/>
      <c r="AA62" s="829"/>
      <c r="AB62" s="829"/>
      <c r="AC62" s="829"/>
      <c r="AD62" s="829"/>
      <c r="AE62" s="830"/>
      <c r="AF62" s="779"/>
      <c r="AG62" s="780"/>
      <c r="AH62" s="780"/>
      <c r="AI62" s="780"/>
      <c r="AJ62" s="781"/>
      <c r="AK62" s="832"/>
      <c r="AL62" s="829"/>
      <c r="AM62" s="829"/>
      <c r="AN62" s="829"/>
      <c r="AO62" s="829"/>
      <c r="AP62" s="829"/>
      <c r="AQ62" s="829"/>
      <c r="AR62" s="829"/>
      <c r="AS62" s="829"/>
      <c r="AT62" s="829"/>
      <c r="AU62" s="829"/>
      <c r="AV62" s="829"/>
      <c r="AW62" s="829"/>
      <c r="AX62" s="829"/>
      <c r="AY62" s="829"/>
      <c r="AZ62" s="831"/>
      <c r="BA62" s="831"/>
      <c r="BB62" s="831"/>
      <c r="BC62" s="831"/>
      <c r="BD62" s="831"/>
      <c r="BE62" s="825"/>
      <c r="BF62" s="825"/>
      <c r="BG62" s="825"/>
      <c r="BH62" s="825"/>
      <c r="BI62" s="826"/>
      <c r="BJ62" s="840" t="s">
        <v>398</v>
      </c>
      <c r="BK62" s="799"/>
      <c r="BL62" s="799"/>
      <c r="BM62" s="799"/>
      <c r="BN62" s="800"/>
      <c r="BO62" s="223"/>
      <c r="BP62" s="223"/>
      <c r="BQ62" s="220">
        <v>56</v>
      </c>
      <c r="BR62" s="221"/>
      <c r="BS62" s="766"/>
      <c r="BT62" s="767"/>
      <c r="BU62" s="767"/>
      <c r="BV62" s="767"/>
      <c r="BW62" s="767"/>
      <c r="BX62" s="767"/>
      <c r="BY62" s="767"/>
      <c r="BZ62" s="767"/>
      <c r="CA62" s="767"/>
      <c r="CB62" s="767"/>
      <c r="CC62" s="767"/>
      <c r="CD62" s="767"/>
      <c r="CE62" s="767"/>
      <c r="CF62" s="767"/>
      <c r="CG62" s="76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66"/>
      <c r="DW62" s="767"/>
      <c r="DX62" s="767"/>
      <c r="DY62" s="767"/>
      <c r="DZ62" s="772"/>
      <c r="EA62" s="212"/>
    </row>
    <row r="63" spans="1:131" ht="26.25" customHeight="1" thickBot="1" x14ac:dyDescent="0.25">
      <c r="A63" s="222" t="s">
        <v>380</v>
      </c>
      <c r="B63" s="782" t="s">
        <v>399</v>
      </c>
      <c r="C63" s="783"/>
      <c r="D63" s="783"/>
      <c r="E63" s="783"/>
      <c r="F63" s="783"/>
      <c r="G63" s="783"/>
      <c r="H63" s="783"/>
      <c r="I63" s="783"/>
      <c r="J63" s="783"/>
      <c r="K63" s="783"/>
      <c r="L63" s="783"/>
      <c r="M63" s="783"/>
      <c r="N63" s="783"/>
      <c r="O63" s="783"/>
      <c r="P63" s="784"/>
      <c r="Q63" s="833"/>
      <c r="R63" s="834"/>
      <c r="S63" s="834"/>
      <c r="T63" s="834"/>
      <c r="U63" s="834"/>
      <c r="V63" s="834"/>
      <c r="W63" s="834"/>
      <c r="X63" s="834"/>
      <c r="Y63" s="834"/>
      <c r="Z63" s="834"/>
      <c r="AA63" s="834"/>
      <c r="AB63" s="834"/>
      <c r="AC63" s="834"/>
      <c r="AD63" s="834"/>
      <c r="AE63" s="835"/>
      <c r="AF63" s="836">
        <v>39</v>
      </c>
      <c r="AG63" s="837"/>
      <c r="AH63" s="837"/>
      <c r="AI63" s="837"/>
      <c r="AJ63" s="838"/>
      <c r="AK63" s="839"/>
      <c r="AL63" s="834"/>
      <c r="AM63" s="834"/>
      <c r="AN63" s="834"/>
      <c r="AO63" s="834"/>
      <c r="AP63" s="837"/>
      <c r="AQ63" s="837"/>
      <c r="AR63" s="837"/>
      <c r="AS63" s="837"/>
      <c r="AT63" s="837"/>
      <c r="AU63" s="837"/>
      <c r="AV63" s="837"/>
      <c r="AW63" s="837"/>
      <c r="AX63" s="837"/>
      <c r="AY63" s="837"/>
      <c r="AZ63" s="841"/>
      <c r="BA63" s="841"/>
      <c r="BB63" s="841"/>
      <c r="BC63" s="841"/>
      <c r="BD63" s="841"/>
      <c r="BE63" s="842"/>
      <c r="BF63" s="842"/>
      <c r="BG63" s="842"/>
      <c r="BH63" s="842"/>
      <c r="BI63" s="843"/>
      <c r="BJ63" s="844" t="s">
        <v>122</v>
      </c>
      <c r="BK63" s="845"/>
      <c r="BL63" s="845"/>
      <c r="BM63" s="845"/>
      <c r="BN63" s="846"/>
      <c r="BO63" s="223"/>
      <c r="BP63" s="223"/>
      <c r="BQ63" s="220">
        <v>57</v>
      </c>
      <c r="BR63" s="221"/>
      <c r="BS63" s="766"/>
      <c r="BT63" s="767"/>
      <c r="BU63" s="767"/>
      <c r="BV63" s="767"/>
      <c r="BW63" s="767"/>
      <c r="BX63" s="767"/>
      <c r="BY63" s="767"/>
      <c r="BZ63" s="767"/>
      <c r="CA63" s="767"/>
      <c r="CB63" s="767"/>
      <c r="CC63" s="767"/>
      <c r="CD63" s="767"/>
      <c r="CE63" s="767"/>
      <c r="CF63" s="767"/>
      <c r="CG63" s="76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66"/>
      <c r="DW63" s="767"/>
      <c r="DX63" s="767"/>
      <c r="DY63" s="767"/>
      <c r="DZ63" s="77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6"/>
      <c r="BT64" s="767"/>
      <c r="BU64" s="767"/>
      <c r="BV64" s="767"/>
      <c r="BW64" s="767"/>
      <c r="BX64" s="767"/>
      <c r="BY64" s="767"/>
      <c r="BZ64" s="767"/>
      <c r="CA64" s="767"/>
      <c r="CB64" s="767"/>
      <c r="CC64" s="767"/>
      <c r="CD64" s="767"/>
      <c r="CE64" s="767"/>
      <c r="CF64" s="767"/>
      <c r="CG64" s="76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66"/>
      <c r="DW64" s="767"/>
      <c r="DX64" s="767"/>
      <c r="DY64" s="767"/>
      <c r="DZ64" s="77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6"/>
      <c r="BT65" s="767"/>
      <c r="BU65" s="767"/>
      <c r="BV65" s="767"/>
      <c r="BW65" s="767"/>
      <c r="BX65" s="767"/>
      <c r="BY65" s="767"/>
      <c r="BZ65" s="767"/>
      <c r="CA65" s="767"/>
      <c r="CB65" s="767"/>
      <c r="CC65" s="767"/>
      <c r="CD65" s="767"/>
      <c r="CE65" s="767"/>
      <c r="CF65" s="767"/>
      <c r="CG65" s="76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66"/>
      <c r="DW65" s="767"/>
      <c r="DX65" s="767"/>
      <c r="DY65" s="767"/>
      <c r="DZ65" s="772"/>
      <c r="EA65" s="212"/>
    </row>
    <row r="66" spans="1:131" ht="26.25" customHeight="1" x14ac:dyDescent="0.2">
      <c r="A66" s="720" t="s">
        <v>401</v>
      </c>
      <c r="B66" s="721"/>
      <c r="C66" s="721"/>
      <c r="D66" s="721"/>
      <c r="E66" s="721"/>
      <c r="F66" s="721"/>
      <c r="G66" s="721"/>
      <c r="H66" s="721"/>
      <c r="I66" s="721"/>
      <c r="J66" s="721"/>
      <c r="K66" s="721"/>
      <c r="L66" s="721"/>
      <c r="M66" s="721"/>
      <c r="N66" s="721"/>
      <c r="O66" s="721"/>
      <c r="P66" s="722"/>
      <c r="Q66" s="726" t="s">
        <v>384</v>
      </c>
      <c r="R66" s="727"/>
      <c r="S66" s="727"/>
      <c r="T66" s="727"/>
      <c r="U66" s="728"/>
      <c r="V66" s="726" t="s">
        <v>385</v>
      </c>
      <c r="W66" s="727"/>
      <c r="X66" s="727"/>
      <c r="Y66" s="727"/>
      <c r="Z66" s="728"/>
      <c r="AA66" s="726" t="s">
        <v>386</v>
      </c>
      <c r="AB66" s="727"/>
      <c r="AC66" s="727"/>
      <c r="AD66" s="727"/>
      <c r="AE66" s="728"/>
      <c r="AF66" s="847" t="s">
        <v>387</v>
      </c>
      <c r="AG66" s="808"/>
      <c r="AH66" s="808"/>
      <c r="AI66" s="808"/>
      <c r="AJ66" s="848"/>
      <c r="AK66" s="726" t="s">
        <v>388</v>
      </c>
      <c r="AL66" s="721"/>
      <c r="AM66" s="721"/>
      <c r="AN66" s="721"/>
      <c r="AO66" s="722"/>
      <c r="AP66" s="726" t="s">
        <v>389</v>
      </c>
      <c r="AQ66" s="727"/>
      <c r="AR66" s="727"/>
      <c r="AS66" s="727"/>
      <c r="AT66" s="728"/>
      <c r="AU66" s="726" t="s">
        <v>402</v>
      </c>
      <c r="AV66" s="727"/>
      <c r="AW66" s="727"/>
      <c r="AX66" s="727"/>
      <c r="AY66" s="728"/>
      <c r="AZ66" s="726" t="s">
        <v>364</v>
      </c>
      <c r="BA66" s="727"/>
      <c r="BB66" s="727"/>
      <c r="BC66" s="727"/>
      <c r="BD66" s="733"/>
      <c r="BE66" s="223"/>
      <c r="BF66" s="223"/>
      <c r="BG66" s="223"/>
      <c r="BH66" s="223"/>
      <c r="BI66" s="223"/>
      <c r="BJ66" s="223"/>
      <c r="BK66" s="223"/>
      <c r="BL66" s="223"/>
      <c r="BM66" s="223"/>
      <c r="BN66" s="223"/>
      <c r="BO66" s="223"/>
      <c r="BP66" s="223"/>
      <c r="BQ66" s="220">
        <v>60</v>
      </c>
      <c r="BR66" s="225"/>
      <c r="BS66" s="852"/>
      <c r="BT66" s="853"/>
      <c r="BU66" s="853"/>
      <c r="BV66" s="853"/>
      <c r="BW66" s="853"/>
      <c r="BX66" s="853"/>
      <c r="BY66" s="853"/>
      <c r="BZ66" s="853"/>
      <c r="CA66" s="853"/>
      <c r="CB66" s="853"/>
      <c r="CC66" s="853"/>
      <c r="CD66" s="853"/>
      <c r="CE66" s="853"/>
      <c r="CF66" s="853"/>
      <c r="CG66" s="858"/>
      <c r="CH66" s="855"/>
      <c r="CI66" s="856"/>
      <c r="CJ66" s="856"/>
      <c r="CK66" s="856"/>
      <c r="CL66" s="857"/>
      <c r="CM66" s="855"/>
      <c r="CN66" s="856"/>
      <c r="CO66" s="856"/>
      <c r="CP66" s="856"/>
      <c r="CQ66" s="857"/>
      <c r="CR66" s="855"/>
      <c r="CS66" s="856"/>
      <c r="CT66" s="856"/>
      <c r="CU66" s="856"/>
      <c r="CV66" s="857"/>
      <c r="CW66" s="855"/>
      <c r="CX66" s="856"/>
      <c r="CY66" s="856"/>
      <c r="CZ66" s="856"/>
      <c r="DA66" s="857"/>
      <c r="DB66" s="855"/>
      <c r="DC66" s="856"/>
      <c r="DD66" s="856"/>
      <c r="DE66" s="856"/>
      <c r="DF66" s="857"/>
      <c r="DG66" s="855"/>
      <c r="DH66" s="856"/>
      <c r="DI66" s="856"/>
      <c r="DJ66" s="856"/>
      <c r="DK66" s="857"/>
      <c r="DL66" s="855"/>
      <c r="DM66" s="856"/>
      <c r="DN66" s="856"/>
      <c r="DO66" s="856"/>
      <c r="DP66" s="857"/>
      <c r="DQ66" s="855"/>
      <c r="DR66" s="856"/>
      <c r="DS66" s="856"/>
      <c r="DT66" s="856"/>
      <c r="DU66" s="857"/>
      <c r="DV66" s="852"/>
      <c r="DW66" s="853"/>
      <c r="DX66" s="853"/>
      <c r="DY66" s="853"/>
      <c r="DZ66" s="854"/>
      <c r="EA66" s="212"/>
    </row>
    <row r="67" spans="1:131" ht="26.25" customHeight="1" thickBot="1" x14ac:dyDescent="0.25">
      <c r="A67" s="723"/>
      <c r="B67" s="724"/>
      <c r="C67" s="724"/>
      <c r="D67" s="724"/>
      <c r="E67" s="724"/>
      <c r="F67" s="724"/>
      <c r="G67" s="724"/>
      <c r="H67" s="724"/>
      <c r="I67" s="724"/>
      <c r="J67" s="724"/>
      <c r="K67" s="724"/>
      <c r="L67" s="724"/>
      <c r="M67" s="724"/>
      <c r="N67" s="724"/>
      <c r="O67" s="724"/>
      <c r="P67" s="725"/>
      <c r="Q67" s="729"/>
      <c r="R67" s="730"/>
      <c r="S67" s="730"/>
      <c r="T67" s="730"/>
      <c r="U67" s="731"/>
      <c r="V67" s="729"/>
      <c r="W67" s="730"/>
      <c r="X67" s="730"/>
      <c r="Y67" s="730"/>
      <c r="Z67" s="731"/>
      <c r="AA67" s="729"/>
      <c r="AB67" s="730"/>
      <c r="AC67" s="730"/>
      <c r="AD67" s="730"/>
      <c r="AE67" s="731"/>
      <c r="AF67" s="849"/>
      <c r="AG67" s="811"/>
      <c r="AH67" s="811"/>
      <c r="AI67" s="811"/>
      <c r="AJ67" s="850"/>
      <c r="AK67" s="851"/>
      <c r="AL67" s="724"/>
      <c r="AM67" s="724"/>
      <c r="AN67" s="724"/>
      <c r="AO67" s="725"/>
      <c r="AP67" s="729"/>
      <c r="AQ67" s="730"/>
      <c r="AR67" s="730"/>
      <c r="AS67" s="730"/>
      <c r="AT67" s="731"/>
      <c r="AU67" s="729"/>
      <c r="AV67" s="730"/>
      <c r="AW67" s="730"/>
      <c r="AX67" s="730"/>
      <c r="AY67" s="731"/>
      <c r="AZ67" s="729"/>
      <c r="BA67" s="730"/>
      <c r="BB67" s="730"/>
      <c r="BC67" s="730"/>
      <c r="BD67" s="735"/>
      <c r="BE67" s="223"/>
      <c r="BF67" s="223"/>
      <c r="BG67" s="223"/>
      <c r="BH67" s="223"/>
      <c r="BI67" s="223"/>
      <c r="BJ67" s="223"/>
      <c r="BK67" s="223"/>
      <c r="BL67" s="223"/>
      <c r="BM67" s="223"/>
      <c r="BN67" s="223"/>
      <c r="BO67" s="223"/>
      <c r="BP67" s="223"/>
      <c r="BQ67" s="220">
        <v>61</v>
      </c>
      <c r="BR67" s="225"/>
      <c r="BS67" s="852"/>
      <c r="BT67" s="853"/>
      <c r="BU67" s="853"/>
      <c r="BV67" s="853"/>
      <c r="BW67" s="853"/>
      <c r="BX67" s="853"/>
      <c r="BY67" s="853"/>
      <c r="BZ67" s="853"/>
      <c r="CA67" s="853"/>
      <c r="CB67" s="853"/>
      <c r="CC67" s="853"/>
      <c r="CD67" s="853"/>
      <c r="CE67" s="853"/>
      <c r="CF67" s="853"/>
      <c r="CG67" s="858"/>
      <c r="CH67" s="855"/>
      <c r="CI67" s="856"/>
      <c r="CJ67" s="856"/>
      <c r="CK67" s="856"/>
      <c r="CL67" s="857"/>
      <c r="CM67" s="855"/>
      <c r="CN67" s="856"/>
      <c r="CO67" s="856"/>
      <c r="CP67" s="856"/>
      <c r="CQ67" s="857"/>
      <c r="CR67" s="855"/>
      <c r="CS67" s="856"/>
      <c r="CT67" s="856"/>
      <c r="CU67" s="856"/>
      <c r="CV67" s="857"/>
      <c r="CW67" s="855"/>
      <c r="CX67" s="856"/>
      <c r="CY67" s="856"/>
      <c r="CZ67" s="856"/>
      <c r="DA67" s="857"/>
      <c r="DB67" s="855"/>
      <c r="DC67" s="856"/>
      <c r="DD67" s="856"/>
      <c r="DE67" s="856"/>
      <c r="DF67" s="857"/>
      <c r="DG67" s="855"/>
      <c r="DH67" s="856"/>
      <c r="DI67" s="856"/>
      <c r="DJ67" s="856"/>
      <c r="DK67" s="857"/>
      <c r="DL67" s="855"/>
      <c r="DM67" s="856"/>
      <c r="DN67" s="856"/>
      <c r="DO67" s="856"/>
      <c r="DP67" s="857"/>
      <c r="DQ67" s="855"/>
      <c r="DR67" s="856"/>
      <c r="DS67" s="856"/>
      <c r="DT67" s="856"/>
      <c r="DU67" s="857"/>
      <c r="DV67" s="852"/>
      <c r="DW67" s="853"/>
      <c r="DX67" s="853"/>
      <c r="DY67" s="853"/>
      <c r="DZ67" s="854"/>
      <c r="EA67" s="212"/>
    </row>
    <row r="68" spans="1:131" ht="26.25" customHeight="1" thickTop="1" x14ac:dyDescent="0.2">
      <c r="A68" s="218">
        <v>1</v>
      </c>
      <c r="B68" s="862" t="s">
        <v>559</v>
      </c>
      <c r="C68" s="863"/>
      <c r="D68" s="863"/>
      <c r="E68" s="863"/>
      <c r="F68" s="863"/>
      <c r="G68" s="863"/>
      <c r="H68" s="863"/>
      <c r="I68" s="863"/>
      <c r="J68" s="863"/>
      <c r="K68" s="863"/>
      <c r="L68" s="863"/>
      <c r="M68" s="863"/>
      <c r="N68" s="863"/>
      <c r="O68" s="863"/>
      <c r="P68" s="864"/>
      <c r="Q68" s="865">
        <v>7064</v>
      </c>
      <c r="R68" s="859"/>
      <c r="S68" s="859"/>
      <c r="T68" s="859"/>
      <c r="U68" s="859"/>
      <c r="V68" s="859">
        <v>5999</v>
      </c>
      <c r="W68" s="859"/>
      <c r="X68" s="859"/>
      <c r="Y68" s="859"/>
      <c r="Z68" s="859"/>
      <c r="AA68" s="859">
        <v>1065</v>
      </c>
      <c r="AB68" s="859"/>
      <c r="AC68" s="859"/>
      <c r="AD68" s="859"/>
      <c r="AE68" s="859"/>
      <c r="AF68" s="859">
        <v>1065</v>
      </c>
      <c r="AG68" s="859"/>
      <c r="AH68" s="859"/>
      <c r="AI68" s="859"/>
      <c r="AJ68" s="859"/>
      <c r="AK68" s="859">
        <v>208</v>
      </c>
      <c r="AL68" s="859"/>
      <c r="AM68" s="859"/>
      <c r="AN68" s="859"/>
      <c r="AO68" s="859"/>
      <c r="AP68" s="859" t="s">
        <v>564</v>
      </c>
      <c r="AQ68" s="859"/>
      <c r="AR68" s="859"/>
      <c r="AS68" s="859"/>
      <c r="AT68" s="859"/>
      <c r="AU68" s="859" t="s">
        <v>564</v>
      </c>
      <c r="AV68" s="859"/>
      <c r="AW68" s="859"/>
      <c r="AX68" s="859"/>
      <c r="AY68" s="859"/>
      <c r="AZ68" s="860"/>
      <c r="BA68" s="860"/>
      <c r="BB68" s="860"/>
      <c r="BC68" s="860"/>
      <c r="BD68" s="861"/>
      <c r="BE68" s="223"/>
      <c r="BF68" s="223"/>
      <c r="BG68" s="223"/>
      <c r="BH68" s="223"/>
      <c r="BI68" s="223"/>
      <c r="BJ68" s="223"/>
      <c r="BK68" s="223"/>
      <c r="BL68" s="223"/>
      <c r="BM68" s="223"/>
      <c r="BN68" s="223"/>
      <c r="BO68" s="223"/>
      <c r="BP68" s="223"/>
      <c r="BQ68" s="220">
        <v>62</v>
      </c>
      <c r="BR68" s="225"/>
      <c r="BS68" s="852"/>
      <c r="BT68" s="853"/>
      <c r="BU68" s="853"/>
      <c r="BV68" s="853"/>
      <c r="BW68" s="853"/>
      <c r="BX68" s="853"/>
      <c r="BY68" s="853"/>
      <c r="BZ68" s="853"/>
      <c r="CA68" s="853"/>
      <c r="CB68" s="853"/>
      <c r="CC68" s="853"/>
      <c r="CD68" s="853"/>
      <c r="CE68" s="853"/>
      <c r="CF68" s="853"/>
      <c r="CG68" s="858"/>
      <c r="CH68" s="855"/>
      <c r="CI68" s="856"/>
      <c r="CJ68" s="856"/>
      <c r="CK68" s="856"/>
      <c r="CL68" s="857"/>
      <c r="CM68" s="855"/>
      <c r="CN68" s="856"/>
      <c r="CO68" s="856"/>
      <c r="CP68" s="856"/>
      <c r="CQ68" s="857"/>
      <c r="CR68" s="855"/>
      <c r="CS68" s="856"/>
      <c r="CT68" s="856"/>
      <c r="CU68" s="856"/>
      <c r="CV68" s="857"/>
      <c r="CW68" s="855"/>
      <c r="CX68" s="856"/>
      <c r="CY68" s="856"/>
      <c r="CZ68" s="856"/>
      <c r="DA68" s="857"/>
      <c r="DB68" s="855"/>
      <c r="DC68" s="856"/>
      <c r="DD68" s="856"/>
      <c r="DE68" s="856"/>
      <c r="DF68" s="857"/>
      <c r="DG68" s="855"/>
      <c r="DH68" s="856"/>
      <c r="DI68" s="856"/>
      <c r="DJ68" s="856"/>
      <c r="DK68" s="857"/>
      <c r="DL68" s="855"/>
      <c r="DM68" s="856"/>
      <c r="DN68" s="856"/>
      <c r="DO68" s="856"/>
      <c r="DP68" s="857"/>
      <c r="DQ68" s="855"/>
      <c r="DR68" s="856"/>
      <c r="DS68" s="856"/>
      <c r="DT68" s="856"/>
      <c r="DU68" s="857"/>
      <c r="DV68" s="852"/>
      <c r="DW68" s="853"/>
      <c r="DX68" s="853"/>
      <c r="DY68" s="853"/>
      <c r="DZ68" s="854"/>
      <c r="EA68" s="212"/>
    </row>
    <row r="69" spans="1:131" ht="26.25" customHeight="1" x14ac:dyDescent="0.2">
      <c r="A69" s="220">
        <v>2</v>
      </c>
      <c r="B69" s="866" t="s">
        <v>560</v>
      </c>
      <c r="C69" s="867"/>
      <c r="D69" s="867"/>
      <c r="E69" s="867"/>
      <c r="F69" s="867"/>
      <c r="G69" s="867"/>
      <c r="H69" s="867"/>
      <c r="I69" s="867"/>
      <c r="J69" s="867"/>
      <c r="K69" s="867"/>
      <c r="L69" s="867"/>
      <c r="M69" s="867"/>
      <c r="N69" s="867"/>
      <c r="O69" s="867"/>
      <c r="P69" s="868"/>
      <c r="Q69" s="869">
        <v>1416</v>
      </c>
      <c r="R69" s="823"/>
      <c r="S69" s="823"/>
      <c r="T69" s="823"/>
      <c r="U69" s="823"/>
      <c r="V69" s="823">
        <v>1409</v>
      </c>
      <c r="W69" s="823"/>
      <c r="X69" s="823"/>
      <c r="Y69" s="823"/>
      <c r="Z69" s="823"/>
      <c r="AA69" s="823">
        <v>7</v>
      </c>
      <c r="AB69" s="823"/>
      <c r="AC69" s="823"/>
      <c r="AD69" s="823"/>
      <c r="AE69" s="823"/>
      <c r="AF69" s="823">
        <v>7</v>
      </c>
      <c r="AG69" s="823"/>
      <c r="AH69" s="823"/>
      <c r="AI69" s="823"/>
      <c r="AJ69" s="823"/>
      <c r="AK69" s="823">
        <v>5</v>
      </c>
      <c r="AL69" s="823"/>
      <c r="AM69" s="823"/>
      <c r="AN69" s="823"/>
      <c r="AO69" s="823"/>
      <c r="AP69" s="823">
        <v>841</v>
      </c>
      <c r="AQ69" s="823"/>
      <c r="AR69" s="823"/>
      <c r="AS69" s="823"/>
      <c r="AT69" s="823"/>
      <c r="AU69" s="823" t="s">
        <v>564</v>
      </c>
      <c r="AV69" s="823"/>
      <c r="AW69" s="823"/>
      <c r="AX69" s="823"/>
      <c r="AY69" s="823"/>
      <c r="AZ69" s="825"/>
      <c r="BA69" s="825"/>
      <c r="BB69" s="825"/>
      <c r="BC69" s="825"/>
      <c r="BD69" s="826"/>
      <c r="BE69" s="223"/>
      <c r="BF69" s="223"/>
      <c r="BG69" s="223"/>
      <c r="BH69" s="223"/>
      <c r="BI69" s="223"/>
      <c r="BJ69" s="223"/>
      <c r="BK69" s="223"/>
      <c r="BL69" s="223"/>
      <c r="BM69" s="223"/>
      <c r="BN69" s="223"/>
      <c r="BO69" s="223"/>
      <c r="BP69" s="223"/>
      <c r="BQ69" s="220">
        <v>63</v>
      </c>
      <c r="BR69" s="225"/>
      <c r="BS69" s="852"/>
      <c r="BT69" s="853"/>
      <c r="BU69" s="853"/>
      <c r="BV69" s="853"/>
      <c r="BW69" s="853"/>
      <c r="BX69" s="853"/>
      <c r="BY69" s="853"/>
      <c r="BZ69" s="853"/>
      <c r="CA69" s="853"/>
      <c r="CB69" s="853"/>
      <c r="CC69" s="853"/>
      <c r="CD69" s="853"/>
      <c r="CE69" s="853"/>
      <c r="CF69" s="853"/>
      <c r="CG69" s="858"/>
      <c r="CH69" s="855"/>
      <c r="CI69" s="856"/>
      <c r="CJ69" s="856"/>
      <c r="CK69" s="856"/>
      <c r="CL69" s="857"/>
      <c r="CM69" s="855"/>
      <c r="CN69" s="856"/>
      <c r="CO69" s="856"/>
      <c r="CP69" s="856"/>
      <c r="CQ69" s="857"/>
      <c r="CR69" s="855"/>
      <c r="CS69" s="856"/>
      <c r="CT69" s="856"/>
      <c r="CU69" s="856"/>
      <c r="CV69" s="857"/>
      <c r="CW69" s="855"/>
      <c r="CX69" s="856"/>
      <c r="CY69" s="856"/>
      <c r="CZ69" s="856"/>
      <c r="DA69" s="857"/>
      <c r="DB69" s="855"/>
      <c r="DC69" s="856"/>
      <c r="DD69" s="856"/>
      <c r="DE69" s="856"/>
      <c r="DF69" s="857"/>
      <c r="DG69" s="855"/>
      <c r="DH69" s="856"/>
      <c r="DI69" s="856"/>
      <c r="DJ69" s="856"/>
      <c r="DK69" s="857"/>
      <c r="DL69" s="855"/>
      <c r="DM69" s="856"/>
      <c r="DN69" s="856"/>
      <c r="DO69" s="856"/>
      <c r="DP69" s="857"/>
      <c r="DQ69" s="855"/>
      <c r="DR69" s="856"/>
      <c r="DS69" s="856"/>
      <c r="DT69" s="856"/>
      <c r="DU69" s="857"/>
      <c r="DV69" s="852"/>
      <c r="DW69" s="853"/>
      <c r="DX69" s="853"/>
      <c r="DY69" s="853"/>
      <c r="DZ69" s="854"/>
      <c r="EA69" s="212"/>
    </row>
    <row r="70" spans="1:131" ht="26.25" customHeight="1" x14ac:dyDescent="0.2">
      <c r="A70" s="220">
        <v>3</v>
      </c>
      <c r="B70" s="866" t="s">
        <v>561</v>
      </c>
      <c r="C70" s="867"/>
      <c r="D70" s="867"/>
      <c r="E70" s="867"/>
      <c r="F70" s="867"/>
      <c r="G70" s="867"/>
      <c r="H70" s="867"/>
      <c r="I70" s="867"/>
      <c r="J70" s="867"/>
      <c r="K70" s="867"/>
      <c r="L70" s="867"/>
      <c r="M70" s="867"/>
      <c r="N70" s="867"/>
      <c r="O70" s="867"/>
      <c r="P70" s="868"/>
      <c r="Q70" s="869">
        <v>1799</v>
      </c>
      <c r="R70" s="823"/>
      <c r="S70" s="823"/>
      <c r="T70" s="823"/>
      <c r="U70" s="823"/>
      <c r="V70" s="823">
        <v>1532</v>
      </c>
      <c r="W70" s="823"/>
      <c r="X70" s="823"/>
      <c r="Y70" s="823"/>
      <c r="Z70" s="823"/>
      <c r="AA70" s="823">
        <v>267</v>
      </c>
      <c r="AB70" s="823"/>
      <c r="AC70" s="823"/>
      <c r="AD70" s="823"/>
      <c r="AE70" s="823"/>
      <c r="AF70" s="823">
        <v>267</v>
      </c>
      <c r="AG70" s="823"/>
      <c r="AH70" s="823"/>
      <c r="AI70" s="823"/>
      <c r="AJ70" s="823"/>
      <c r="AK70" s="823">
        <v>0</v>
      </c>
      <c r="AL70" s="823"/>
      <c r="AM70" s="823"/>
      <c r="AN70" s="823"/>
      <c r="AO70" s="823"/>
      <c r="AP70" s="823">
        <v>905</v>
      </c>
      <c r="AQ70" s="823"/>
      <c r="AR70" s="823"/>
      <c r="AS70" s="823"/>
      <c r="AT70" s="823"/>
      <c r="AU70" s="823" t="s">
        <v>564</v>
      </c>
      <c r="AV70" s="823"/>
      <c r="AW70" s="823"/>
      <c r="AX70" s="823"/>
      <c r="AY70" s="823"/>
      <c r="AZ70" s="825"/>
      <c r="BA70" s="825"/>
      <c r="BB70" s="825"/>
      <c r="BC70" s="825"/>
      <c r="BD70" s="826"/>
      <c r="BE70" s="223"/>
      <c r="BF70" s="223"/>
      <c r="BG70" s="223"/>
      <c r="BH70" s="223"/>
      <c r="BI70" s="223"/>
      <c r="BJ70" s="223"/>
      <c r="BK70" s="223"/>
      <c r="BL70" s="223"/>
      <c r="BM70" s="223"/>
      <c r="BN70" s="223"/>
      <c r="BO70" s="223"/>
      <c r="BP70" s="223"/>
      <c r="BQ70" s="220">
        <v>64</v>
      </c>
      <c r="BR70" s="225"/>
      <c r="BS70" s="852"/>
      <c r="BT70" s="853"/>
      <c r="BU70" s="853"/>
      <c r="BV70" s="853"/>
      <c r="BW70" s="853"/>
      <c r="BX70" s="853"/>
      <c r="BY70" s="853"/>
      <c r="BZ70" s="853"/>
      <c r="CA70" s="853"/>
      <c r="CB70" s="853"/>
      <c r="CC70" s="853"/>
      <c r="CD70" s="853"/>
      <c r="CE70" s="853"/>
      <c r="CF70" s="853"/>
      <c r="CG70" s="858"/>
      <c r="CH70" s="855"/>
      <c r="CI70" s="856"/>
      <c r="CJ70" s="856"/>
      <c r="CK70" s="856"/>
      <c r="CL70" s="857"/>
      <c r="CM70" s="855"/>
      <c r="CN70" s="856"/>
      <c r="CO70" s="856"/>
      <c r="CP70" s="856"/>
      <c r="CQ70" s="857"/>
      <c r="CR70" s="855"/>
      <c r="CS70" s="856"/>
      <c r="CT70" s="856"/>
      <c r="CU70" s="856"/>
      <c r="CV70" s="857"/>
      <c r="CW70" s="855"/>
      <c r="CX70" s="856"/>
      <c r="CY70" s="856"/>
      <c r="CZ70" s="856"/>
      <c r="DA70" s="857"/>
      <c r="DB70" s="855"/>
      <c r="DC70" s="856"/>
      <c r="DD70" s="856"/>
      <c r="DE70" s="856"/>
      <c r="DF70" s="857"/>
      <c r="DG70" s="855"/>
      <c r="DH70" s="856"/>
      <c r="DI70" s="856"/>
      <c r="DJ70" s="856"/>
      <c r="DK70" s="857"/>
      <c r="DL70" s="855"/>
      <c r="DM70" s="856"/>
      <c r="DN70" s="856"/>
      <c r="DO70" s="856"/>
      <c r="DP70" s="857"/>
      <c r="DQ70" s="855"/>
      <c r="DR70" s="856"/>
      <c r="DS70" s="856"/>
      <c r="DT70" s="856"/>
      <c r="DU70" s="857"/>
      <c r="DV70" s="852"/>
      <c r="DW70" s="853"/>
      <c r="DX70" s="853"/>
      <c r="DY70" s="853"/>
      <c r="DZ70" s="854"/>
      <c r="EA70" s="212"/>
    </row>
    <row r="71" spans="1:131" ht="26.25" customHeight="1" x14ac:dyDescent="0.2">
      <c r="A71" s="220">
        <v>4</v>
      </c>
      <c r="B71" s="866" t="s">
        <v>562</v>
      </c>
      <c r="C71" s="867"/>
      <c r="D71" s="867"/>
      <c r="E71" s="867"/>
      <c r="F71" s="867"/>
      <c r="G71" s="867"/>
      <c r="H71" s="867"/>
      <c r="I71" s="867"/>
      <c r="J71" s="867"/>
      <c r="K71" s="867"/>
      <c r="L71" s="867"/>
      <c r="M71" s="867"/>
      <c r="N71" s="867"/>
      <c r="O71" s="867"/>
      <c r="P71" s="868"/>
      <c r="Q71" s="869">
        <v>312</v>
      </c>
      <c r="R71" s="823"/>
      <c r="S71" s="823"/>
      <c r="T71" s="823"/>
      <c r="U71" s="823"/>
      <c r="V71" s="823">
        <v>290</v>
      </c>
      <c r="W71" s="823"/>
      <c r="X71" s="823"/>
      <c r="Y71" s="823"/>
      <c r="Z71" s="823"/>
      <c r="AA71" s="823">
        <v>22</v>
      </c>
      <c r="AB71" s="823"/>
      <c r="AC71" s="823"/>
      <c r="AD71" s="823"/>
      <c r="AE71" s="823"/>
      <c r="AF71" s="823">
        <v>22</v>
      </c>
      <c r="AG71" s="823"/>
      <c r="AH71" s="823"/>
      <c r="AI71" s="823"/>
      <c r="AJ71" s="823"/>
      <c r="AK71" s="823" t="s">
        <v>564</v>
      </c>
      <c r="AL71" s="823"/>
      <c r="AM71" s="823"/>
      <c r="AN71" s="823"/>
      <c r="AO71" s="823"/>
      <c r="AP71" s="823" t="s">
        <v>564</v>
      </c>
      <c r="AQ71" s="823"/>
      <c r="AR71" s="823"/>
      <c r="AS71" s="823"/>
      <c r="AT71" s="823"/>
      <c r="AU71" s="823" t="s">
        <v>564</v>
      </c>
      <c r="AV71" s="823"/>
      <c r="AW71" s="823"/>
      <c r="AX71" s="823"/>
      <c r="AY71" s="823"/>
      <c r="AZ71" s="825"/>
      <c r="BA71" s="825"/>
      <c r="BB71" s="825"/>
      <c r="BC71" s="825"/>
      <c r="BD71" s="826"/>
      <c r="BE71" s="223"/>
      <c r="BF71" s="223"/>
      <c r="BG71" s="223"/>
      <c r="BH71" s="223"/>
      <c r="BI71" s="223"/>
      <c r="BJ71" s="223"/>
      <c r="BK71" s="223"/>
      <c r="BL71" s="223"/>
      <c r="BM71" s="223"/>
      <c r="BN71" s="223"/>
      <c r="BO71" s="223"/>
      <c r="BP71" s="223"/>
      <c r="BQ71" s="220">
        <v>65</v>
      </c>
      <c r="BR71" s="225"/>
      <c r="BS71" s="852"/>
      <c r="BT71" s="853"/>
      <c r="BU71" s="853"/>
      <c r="BV71" s="853"/>
      <c r="BW71" s="853"/>
      <c r="BX71" s="853"/>
      <c r="BY71" s="853"/>
      <c r="BZ71" s="853"/>
      <c r="CA71" s="853"/>
      <c r="CB71" s="853"/>
      <c r="CC71" s="853"/>
      <c r="CD71" s="853"/>
      <c r="CE71" s="853"/>
      <c r="CF71" s="853"/>
      <c r="CG71" s="858"/>
      <c r="CH71" s="855"/>
      <c r="CI71" s="856"/>
      <c r="CJ71" s="856"/>
      <c r="CK71" s="856"/>
      <c r="CL71" s="857"/>
      <c r="CM71" s="855"/>
      <c r="CN71" s="856"/>
      <c r="CO71" s="856"/>
      <c r="CP71" s="856"/>
      <c r="CQ71" s="857"/>
      <c r="CR71" s="855"/>
      <c r="CS71" s="856"/>
      <c r="CT71" s="856"/>
      <c r="CU71" s="856"/>
      <c r="CV71" s="857"/>
      <c r="CW71" s="855"/>
      <c r="CX71" s="856"/>
      <c r="CY71" s="856"/>
      <c r="CZ71" s="856"/>
      <c r="DA71" s="857"/>
      <c r="DB71" s="855"/>
      <c r="DC71" s="856"/>
      <c r="DD71" s="856"/>
      <c r="DE71" s="856"/>
      <c r="DF71" s="857"/>
      <c r="DG71" s="855"/>
      <c r="DH71" s="856"/>
      <c r="DI71" s="856"/>
      <c r="DJ71" s="856"/>
      <c r="DK71" s="857"/>
      <c r="DL71" s="855"/>
      <c r="DM71" s="856"/>
      <c r="DN71" s="856"/>
      <c r="DO71" s="856"/>
      <c r="DP71" s="857"/>
      <c r="DQ71" s="855"/>
      <c r="DR71" s="856"/>
      <c r="DS71" s="856"/>
      <c r="DT71" s="856"/>
      <c r="DU71" s="857"/>
      <c r="DV71" s="852"/>
      <c r="DW71" s="853"/>
      <c r="DX71" s="853"/>
      <c r="DY71" s="853"/>
      <c r="DZ71" s="854"/>
      <c r="EA71" s="212"/>
    </row>
    <row r="72" spans="1:131" ht="26.25" customHeight="1" x14ac:dyDescent="0.2">
      <c r="A72" s="220">
        <v>5</v>
      </c>
      <c r="B72" s="866" t="s">
        <v>563</v>
      </c>
      <c r="C72" s="867"/>
      <c r="D72" s="867"/>
      <c r="E72" s="867"/>
      <c r="F72" s="867"/>
      <c r="G72" s="867"/>
      <c r="H72" s="867"/>
      <c r="I72" s="867"/>
      <c r="J72" s="867"/>
      <c r="K72" s="867"/>
      <c r="L72" s="867"/>
      <c r="M72" s="867"/>
      <c r="N72" s="867"/>
      <c r="O72" s="867"/>
      <c r="P72" s="868"/>
      <c r="Q72" s="869">
        <v>322367</v>
      </c>
      <c r="R72" s="823"/>
      <c r="S72" s="823"/>
      <c r="T72" s="823"/>
      <c r="U72" s="823"/>
      <c r="V72" s="823">
        <v>314740</v>
      </c>
      <c r="W72" s="823"/>
      <c r="X72" s="823"/>
      <c r="Y72" s="823"/>
      <c r="Z72" s="823"/>
      <c r="AA72" s="823">
        <v>7627</v>
      </c>
      <c r="AB72" s="823"/>
      <c r="AC72" s="823"/>
      <c r="AD72" s="823"/>
      <c r="AE72" s="823"/>
      <c r="AF72" s="823">
        <v>5417</v>
      </c>
      <c r="AG72" s="823"/>
      <c r="AH72" s="823"/>
      <c r="AI72" s="823"/>
      <c r="AJ72" s="823"/>
      <c r="AK72" s="823" t="s">
        <v>564</v>
      </c>
      <c r="AL72" s="823"/>
      <c r="AM72" s="823"/>
      <c r="AN72" s="823"/>
      <c r="AO72" s="823"/>
      <c r="AP72" s="823" t="s">
        <v>564</v>
      </c>
      <c r="AQ72" s="823"/>
      <c r="AR72" s="823"/>
      <c r="AS72" s="823"/>
      <c r="AT72" s="823"/>
      <c r="AU72" s="823" t="s">
        <v>564</v>
      </c>
      <c r="AV72" s="823"/>
      <c r="AW72" s="823"/>
      <c r="AX72" s="823"/>
      <c r="AY72" s="823"/>
      <c r="AZ72" s="825"/>
      <c r="BA72" s="825"/>
      <c r="BB72" s="825"/>
      <c r="BC72" s="825"/>
      <c r="BD72" s="826"/>
      <c r="BE72" s="223"/>
      <c r="BF72" s="223"/>
      <c r="BG72" s="223"/>
      <c r="BH72" s="223"/>
      <c r="BI72" s="223"/>
      <c r="BJ72" s="223"/>
      <c r="BK72" s="223"/>
      <c r="BL72" s="223"/>
      <c r="BM72" s="223"/>
      <c r="BN72" s="223"/>
      <c r="BO72" s="223"/>
      <c r="BP72" s="223"/>
      <c r="BQ72" s="220">
        <v>66</v>
      </c>
      <c r="BR72" s="225"/>
      <c r="BS72" s="852"/>
      <c r="BT72" s="853"/>
      <c r="BU72" s="853"/>
      <c r="BV72" s="853"/>
      <c r="BW72" s="853"/>
      <c r="BX72" s="853"/>
      <c r="BY72" s="853"/>
      <c r="BZ72" s="853"/>
      <c r="CA72" s="853"/>
      <c r="CB72" s="853"/>
      <c r="CC72" s="853"/>
      <c r="CD72" s="853"/>
      <c r="CE72" s="853"/>
      <c r="CF72" s="853"/>
      <c r="CG72" s="858"/>
      <c r="CH72" s="855"/>
      <c r="CI72" s="856"/>
      <c r="CJ72" s="856"/>
      <c r="CK72" s="856"/>
      <c r="CL72" s="857"/>
      <c r="CM72" s="855"/>
      <c r="CN72" s="856"/>
      <c r="CO72" s="856"/>
      <c r="CP72" s="856"/>
      <c r="CQ72" s="857"/>
      <c r="CR72" s="855"/>
      <c r="CS72" s="856"/>
      <c r="CT72" s="856"/>
      <c r="CU72" s="856"/>
      <c r="CV72" s="857"/>
      <c r="CW72" s="855"/>
      <c r="CX72" s="856"/>
      <c r="CY72" s="856"/>
      <c r="CZ72" s="856"/>
      <c r="DA72" s="857"/>
      <c r="DB72" s="855"/>
      <c r="DC72" s="856"/>
      <c r="DD72" s="856"/>
      <c r="DE72" s="856"/>
      <c r="DF72" s="857"/>
      <c r="DG72" s="855"/>
      <c r="DH72" s="856"/>
      <c r="DI72" s="856"/>
      <c r="DJ72" s="856"/>
      <c r="DK72" s="857"/>
      <c r="DL72" s="855"/>
      <c r="DM72" s="856"/>
      <c r="DN72" s="856"/>
      <c r="DO72" s="856"/>
      <c r="DP72" s="857"/>
      <c r="DQ72" s="855"/>
      <c r="DR72" s="856"/>
      <c r="DS72" s="856"/>
      <c r="DT72" s="856"/>
      <c r="DU72" s="857"/>
      <c r="DV72" s="852"/>
      <c r="DW72" s="853"/>
      <c r="DX72" s="853"/>
      <c r="DY72" s="853"/>
      <c r="DZ72" s="854"/>
      <c r="EA72" s="212"/>
    </row>
    <row r="73" spans="1:131" ht="26.25" customHeight="1" x14ac:dyDescent="0.2">
      <c r="A73" s="220">
        <v>6</v>
      </c>
      <c r="B73" s="866"/>
      <c r="C73" s="867"/>
      <c r="D73" s="867"/>
      <c r="E73" s="867"/>
      <c r="F73" s="867"/>
      <c r="G73" s="867"/>
      <c r="H73" s="867"/>
      <c r="I73" s="867"/>
      <c r="J73" s="867"/>
      <c r="K73" s="867"/>
      <c r="L73" s="867"/>
      <c r="M73" s="867"/>
      <c r="N73" s="867"/>
      <c r="O73" s="867"/>
      <c r="P73" s="868"/>
      <c r="Q73" s="869"/>
      <c r="R73" s="823"/>
      <c r="S73" s="823"/>
      <c r="T73" s="823"/>
      <c r="U73" s="823"/>
      <c r="V73" s="823"/>
      <c r="W73" s="823"/>
      <c r="X73" s="823"/>
      <c r="Y73" s="823"/>
      <c r="Z73" s="823"/>
      <c r="AA73" s="823"/>
      <c r="AB73" s="823"/>
      <c r="AC73" s="823"/>
      <c r="AD73" s="823"/>
      <c r="AE73" s="823"/>
      <c r="AF73" s="823"/>
      <c r="AG73" s="823"/>
      <c r="AH73" s="823"/>
      <c r="AI73" s="823"/>
      <c r="AJ73" s="823"/>
      <c r="AK73" s="823"/>
      <c r="AL73" s="823"/>
      <c r="AM73" s="823"/>
      <c r="AN73" s="823"/>
      <c r="AO73" s="823"/>
      <c r="AP73" s="823"/>
      <c r="AQ73" s="823"/>
      <c r="AR73" s="823"/>
      <c r="AS73" s="823"/>
      <c r="AT73" s="823"/>
      <c r="AU73" s="823"/>
      <c r="AV73" s="823"/>
      <c r="AW73" s="823"/>
      <c r="AX73" s="823"/>
      <c r="AY73" s="823"/>
      <c r="AZ73" s="825"/>
      <c r="BA73" s="825"/>
      <c r="BB73" s="825"/>
      <c r="BC73" s="825"/>
      <c r="BD73" s="826"/>
      <c r="BE73" s="223"/>
      <c r="BF73" s="223"/>
      <c r="BG73" s="223"/>
      <c r="BH73" s="223"/>
      <c r="BI73" s="223"/>
      <c r="BJ73" s="223"/>
      <c r="BK73" s="223"/>
      <c r="BL73" s="223"/>
      <c r="BM73" s="223"/>
      <c r="BN73" s="223"/>
      <c r="BO73" s="223"/>
      <c r="BP73" s="223"/>
      <c r="BQ73" s="220">
        <v>67</v>
      </c>
      <c r="BR73" s="225"/>
      <c r="BS73" s="852"/>
      <c r="BT73" s="853"/>
      <c r="BU73" s="853"/>
      <c r="BV73" s="853"/>
      <c r="BW73" s="853"/>
      <c r="BX73" s="853"/>
      <c r="BY73" s="853"/>
      <c r="BZ73" s="853"/>
      <c r="CA73" s="853"/>
      <c r="CB73" s="853"/>
      <c r="CC73" s="853"/>
      <c r="CD73" s="853"/>
      <c r="CE73" s="853"/>
      <c r="CF73" s="853"/>
      <c r="CG73" s="858"/>
      <c r="CH73" s="855"/>
      <c r="CI73" s="856"/>
      <c r="CJ73" s="856"/>
      <c r="CK73" s="856"/>
      <c r="CL73" s="857"/>
      <c r="CM73" s="855"/>
      <c r="CN73" s="856"/>
      <c r="CO73" s="856"/>
      <c r="CP73" s="856"/>
      <c r="CQ73" s="857"/>
      <c r="CR73" s="855"/>
      <c r="CS73" s="856"/>
      <c r="CT73" s="856"/>
      <c r="CU73" s="856"/>
      <c r="CV73" s="857"/>
      <c r="CW73" s="855"/>
      <c r="CX73" s="856"/>
      <c r="CY73" s="856"/>
      <c r="CZ73" s="856"/>
      <c r="DA73" s="857"/>
      <c r="DB73" s="855"/>
      <c r="DC73" s="856"/>
      <c r="DD73" s="856"/>
      <c r="DE73" s="856"/>
      <c r="DF73" s="857"/>
      <c r="DG73" s="855"/>
      <c r="DH73" s="856"/>
      <c r="DI73" s="856"/>
      <c r="DJ73" s="856"/>
      <c r="DK73" s="857"/>
      <c r="DL73" s="855"/>
      <c r="DM73" s="856"/>
      <c r="DN73" s="856"/>
      <c r="DO73" s="856"/>
      <c r="DP73" s="857"/>
      <c r="DQ73" s="855"/>
      <c r="DR73" s="856"/>
      <c r="DS73" s="856"/>
      <c r="DT73" s="856"/>
      <c r="DU73" s="857"/>
      <c r="DV73" s="852"/>
      <c r="DW73" s="853"/>
      <c r="DX73" s="853"/>
      <c r="DY73" s="853"/>
      <c r="DZ73" s="854"/>
      <c r="EA73" s="212"/>
    </row>
    <row r="74" spans="1:131" ht="26.25" customHeight="1" x14ac:dyDescent="0.2">
      <c r="A74" s="220">
        <v>7</v>
      </c>
      <c r="B74" s="866"/>
      <c r="C74" s="867"/>
      <c r="D74" s="867"/>
      <c r="E74" s="867"/>
      <c r="F74" s="867"/>
      <c r="G74" s="867"/>
      <c r="H74" s="867"/>
      <c r="I74" s="867"/>
      <c r="J74" s="867"/>
      <c r="K74" s="867"/>
      <c r="L74" s="867"/>
      <c r="M74" s="867"/>
      <c r="N74" s="867"/>
      <c r="O74" s="867"/>
      <c r="P74" s="868"/>
      <c r="Q74" s="869"/>
      <c r="R74" s="823"/>
      <c r="S74" s="823"/>
      <c r="T74" s="823"/>
      <c r="U74" s="823"/>
      <c r="V74" s="823"/>
      <c r="W74" s="823"/>
      <c r="X74" s="823"/>
      <c r="Y74" s="823"/>
      <c r="Z74" s="823"/>
      <c r="AA74" s="823"/>
      <c r="AB74" s="823"/>
      <c r="AC74" s="823"/>
      <c r="AD74" s="823"/>
      <c r="AE74" s="823"/>
      <c r="AF74" s="823"/>
      <c r="AG74" s="823"/>
      <c r="AH74" s="823"/>
      <c r="AI74" s="823"/>
      <c r="AJ74" s="823"/>
      <c r="AK74" s="823"/>
      <c r="AL74" s="823"/>
      <c r="AM74" s="823"/>
      <c r="AN74" s="823"/>
      <c r="AO74" s="823"/>
      <c r="AP74" s="823"/>
      <c r="AQ74" s="823"/>
      <c r="AR74" s="823"/>
      <c r="AS74" s="823"/>
      <c r="AT74" s="823"/>
      <c r="AU74" s="823"/>
      <c r="AV74" s="823"/>
      <c r="AW74" s="823"/>
      <c r="AX74" s="823"/>
      <c r="AY74" s="823"/>
      <c r="AZ74" s="825"/>
      <c r="BA74" s="825"/>
      <c r="BB74" s="825"/>
      <c r="BC74" s="825"/>
      <c r="BD74" s="826"/>
      <c r="BE74" s="223"/>
      <c r="BF74" s="223"/>
      <c r="BG74" s="223"/>
      <c r="BH74" s="223"/>
      <c r="BI74" s="223"/>
      <c r="BJ74" s="223"/>
      <c r="BK74" s="223"/>
      <c r="BL74" s="223"/>
      <c r="BM74" s="223"/>
      <c r="BN74" s="223"/>
      <c r="BO74" s="223"/>
      <c r="BP74" s="223"/>
      <c r="BQ74" s="220">
        <v>68</v>
      </c>
      <c r="BR74" s="225"/>
      <c r="BS74" s="852"/>
      <c r="BT74" s="853"/>
      <c r="BU74" s="853"/>
      <c r="BV74" s="853"/>
      <c r="BW74" s="853"/>
      <c r="BX74" s="853"/>
      <c r="BY74" s="853"/>
      <c r="BZ74" s="853"/>
      <c r="CA74" s="853"/>
      <c r="CB74" s="853"/>
      <c r="CC74" s="853"/>
      <c r="CD74" s="853"/>
      <c r="CE74" s="853"/>
      <c r="CF74" s="853"/>
      <c r="CG74" s="858"/>
      <c r="CH74" s="855"/>
      <c r="CI74" s="856"/>
      <c r="CJ74" s="856"/>
      <c r="CK74" s="856"/>
      <c r="CL74" s="857"/>
      <c r="CM74" s="855"/>
      <c r="CN74" s="856"/>
      <c r="CO74" s="856"/>
      <c r="CP74" s="856"/>
      <c r="CQ74" s="857"/>
      <c r="CR74" s="855"/>
      <c r="CS74" s="856"/>
      <c r="CT74" s="856"/>
      <c r="CU74" s="856"/>
      <c r="CV74" s="857"/>
      <c r="CW74" s="855"/>
      <c r="CX74" s="856"/>
      <c r="CY74" s="856"/>
      <c r="CZ74" s="856"/>
      <c r="DA74" s="857"/>
      <c r="DB74" s="855"/>
      <c r="DC74" s="856"/>
      <c r="DD74" s="856"/>
      <c r="DE74" s="856"/>
      <c r="DF74" s="857"/>
      <c r="DG74" s="855"/>
      <c r="DH74" s="856"/>
      <c r="DI74" s="856"/>
      <c r="DJ74" s="856"/>
      <c r="DK74" s="857"/>
      <c r="DL74" s="855"/>
      <c r="DM74" s="856"/>
      <c r="DN74" s="856"/>
      <c r="DO74" s="856"/>
      <c r="DP74" s="857"/>
      <c r="DQ74" s="855"/>
      <c r="DR74" s="856"/>
      <c r="DS74" s="856"/>
      <c r="DT74" s="856"/>
      <c r="DU74" s="857"/>
      <c r="DV74" s="852"/>
      <c r="DW74" s="853"/>
      <c r="DX74" s="853"/>
      <c r="DY74" s="853"/>
      <c r="DZ74" s="854"/>
      <c r="EA74" s="212"/>
    </row>
    <row r="75" spans="1:131" ht="26.25" customHeight="1" x14ac:dyDescent="0.2">
      <c r="A75" s="220">
        <v>8</v>
      </c>
      <c r="B75" s="866"/>
      <c r="C75" s="867"/>
      <c r="D75" s="867"/>
      <c r="E75" s="867"/>
      <c r="F75" s="867"/>
      <c r="G75" s="867"/>
      <c r="H75" s="867"/>
      <c r="I75" s="867"/>
      <c r="J75" s="867"/>
      <c r="K75" s="867"/>
      <c r="L75" s="867"/>
      <c r="M75" s="867"/>
      <c r="N75" s="867"/>
      <c r="O75" s="867"/>
      <c r="P75" s="868"/>
      <c r="Q75" s="870"/>
      <c r="R75" s="871"/>
      <c r="S75" s="871"/>
      <c r="T75" s="871"/>
      <c r="U75" s="827"/>
      <c r="V75" s="872"/>
      <c r="W75" s="871"/>
      <c r="X75" s="871"/>
      <c r="Y75" s="871"/>
      <c r="Z75" s="827"/>
      <c r="AA75" s="872"/>
      <c r="AB75" s="871"/>
      <c r="AC75" s="871"/>
      <c r="AD75" s="871"/>
      <c r="AE75" s="827"/>
      <c r="AF75" s="872"/>
      <c r="AG75" s="871"/>
      <c r="AH75" s="871"/>
      <c r="AI75" s="871"/>
      <c r="AJ75" s="827"/>
      <c r="AK75" s="872"/>
      <c r="AL75" s="871"/>
      <c r="AM75" s="871"/>
      <c r="AN75" s="871"/>
      <c r="AO75" s="827"/>
      <c r="AP75" s="872"/>
      <c r="AQ75" s="871"/>
      <c r="AR75" s="871"/>
      <c r="AS75" s="871"/>
      <c r="AT75" s="827"/>
      <c r="AU75" s="872"/>
      <c r="AV75" s="871"/>
      <c r="AW75" s="871"/>
      <c r="AX75" s="871"/>
      <c r="AY75" s="827"/>
      <c r="AZ75" s="825"/>
      <c r="BA75" s="825"/>
      <c r="BB75" s="825"/>
      <c r="BC75" s="825"/>
      <c r="BD75" s="826"/>
      <c r="BE75" s="223"/>
      <c r="BF75" s="223"/>
      <c r="BG75" s="223"/>
      <c r="BH75" s="223"/>
      <c r="BI75" s="223"/>
      <c r="BJ75" s="223"/>
      <c r="BK75" s="223"/>
      <c r="BL75" s="223"/>
      <c r="BM75" s="223"/>
      <c r="BN75" s="223"/>
      <c r="BO75" s="223"/>
      <c r="BP75" s="223"/>
      <c r="BQ75" s="220">
        <v>69</v>
      </c>
      <c r="BR75" s="225"/>
      <c r="BS75" s="852"/>
      <c r="BT75" s="853"/>
      <c r="BU75" s="853"/>
      <c r="BV75" s="853"/>
      <c r="BW75" s="853"/>
      <c r="BX75" s="853"/>
      <c r="BY75" s="853"/>
      <c r="BZ75" s="853"/>
      <c r="CA75" s="853"/>
      <c r="CB75" s="853"/>
      <c r="CC75" s="853"/>
      <c r="CD75" s="853"/>
      <c r="CE75" s="853"/>
      <c r="CF75" s="853"/>
      <c r="CG75" s="858"/>
      <c r="CH75" s="855"/>
      <c r="CI75" s="856"/>
      <c r="CJ75" s="856"/>
      <c r="CK75" s="856"/>
      <c r="CL75" s="857"/>
      <c r="CM75" s="855"/>
      <c r="CN75" s="856"/>
      <c r="CO75" s="856"/>
      <c r="CP75" s="856"/>
      <c r="CQ75" s="857"/>
      <c r="CR75" s="855"/>
      <c r="CS75" s="856"/>
      <c r="CT75" s="856"/>
      <c r="CU75" s="856"/>
      <c r="CV75" s="857"/>
      <c r="CW75" s="855"/>
      <c r="CX75" s="856"/>
      <c r="CY75" s="856"/>
      <c r="CZ75" s="856"/>
      <c r="DA75" s="857"/>
      <c r="DB75" s="855"/>
      <c r="DC75" s="856"/>
      <c r="DD75" s="856"/>
      <c r="DE75" s="856"/>
      <c r="DF75" s="857"/>
      <c r="DG75" s="855"/>
      <c r="DH75" s="856"/>
      <c r="DI75" s="856"/>
      <c r="DJ75" s="856"/>
      <c r="DK75" s="857"/>
      <c r="DL75" s="855"/>
      <c r="DM75" s="856"/>
      <c r="DN75" s="856"/>
      <c r="DO75" s="856"/>
      <c r="DP75" s="857"/>
      <c r="DQ75" s="855"/>
      <c r="DR75" s="856"/>
      <c r="DS75" s="856"/>
      <c r="DT75" s="856"/>
      <c r="DU75" s="857"/>
      <c r="DV75" s="852"/>
      <c r="DW75" s="853"/>
      <c r="DX75" s="853"/>
      <c r="DY75" s="853"/>
      <c r="DZ75" s="854"/>
      <c r="EA75" s="212"/>
    </row>
    <row r="76" spans="1:131" ht="26.25" customHeight="1" x14ac:dyDescent="0.2">
      <c r="A76" s="220">
        <v>9</v>
      </c>
      <c r="B76" s="866"/>
      <c r="C76" s="867"/>
      <c r="D76" s="867"/>
      <c r="E76" s="867"/>
      <c r="F76" s="867"/>
      <c r="G76" s="867"/>
      <c r="H76" s="867"/>
      <c r="I76" s="867"/>
      <c r="J76" s="867"/>
      <c r="K76" s="867"/>
      <c r="L76" s="867"/>
      <c r="M76" s="867"/>
      <c r="N76" s="867"/>
      <c r="O76" s="867"/>
      <c r="P76" s="868"/>
      <c r="Q76" s="870"/>
      <c r="R76" s="871"/>
      <c r="S76" s="871"/>
      <c r="T76" s="871"/>
      <c r="U76" s="827"/>
      <c r="V76" s="872"/>
      <c r="W76" s="871"/>
      <c r="X76" s="871"/>
      <c r="Y76" s="871"/>
      <c r="Z76" s="827"/>
      <c r="AA76" s="872"/>
      <c r="AB76" s="871"/>
      <c r="AC76" s="871"/>
      <c r="AD76" s="871"/>
      <c r="AE76" s="827"/>
      <c r="AF76" s="872"/>
      <c r="AG76" s="871"/>
      <c r="AH76" s="871"/>
      <c r="AI76" s="871"/>
      <c r="AJ76" s="827"/>
      <c r="AK76" s="872"/>
      <c r="AL76" s="871"/>
      <c r="AM76" s="871"/>
      <c r="AN76" s="871"/>
      <c r="AO76" s="827"/>
      <c r="AP76" s="872"/>
      <c r="AQ76" s="871"/>
      <c r="AR76" s="871"/>
      <c r="AS76" s="871"/>
      <c r="AT76" s="827"/>
      <c r="AU76" s="872"/>
      <c r="AV76" s="871"/>
      <c r="AW76" s="871"/>
      <c r="AX76" s="871"/>
      <c r="AY76" s="827"/>
      <c r="AZ76" s="825"/>
      <c r="BA76" s="825"/>
      <c r="BB76" s="825"/>
      <c r="BC76" s="825"/>
      <c r="BD76" s="826"/>
      <c r="BE76" s="223"/>
      <c r="BF76" s="223"/>
      <c r="BG76" s="223"/>
      <c r="BH76" s="223"/>
      <c r="BI76" s="223"/>
      <c r="BJ76" s="223"/>
      <c r="BK76" s="223"/>
      <c r="BL76" s="223"/>
      <c r="BM76" s="223"/>
      <c r="BN76" s="223"/>
      <c r="BO76" s="223"/>
      <c r="BP76" s="223"/>
      <c r="BQ76" s="220">
        <v>70</v>
      </c>
      <c r="BR76" s="225"/>
      <c r="BS76" s="852"/>
      <c r="BT76" s="853"/>
      <c r="BU76" s="853"/>
      <c r="BV76" s="853"/>
      <c r="BW76" s="853"/>
      <c r="BX76" s="853"/>
      <c r="BY76" s="853"/>
      <c r="BZ76" s="853"/>
      <c r="CA76" s="853"/>
      <c r="CB76" s="853"/>
      <c r="CC76" s="853"/>
      <c r="CD76" s="853"/>
      <c r="CE76" s="853"/>
      <c r="CF76" s="853"/>
      <c r="CG76" s="858"/>
      <c r="CH76" s="855"/>
      <c r="CI76" s="856"/>
      <c r="CJ76" s="856"/>
      <c r="CK76" s="856"/>
      <c r="CL76" s="857"/>
      <c r="CM76" s="855"/>
      <c r="CN76" s="856"/>
      <c r="CO76" s="856"/>
      <c r="CP76" s="856"/>
      <c r="CQ76" s="857"/>
      <c r="CR76" s="855"/>
      <c r="CS76" s="856"/>
      <c r="CT76" s="856"/>
      <c r="CU76" s="856"/>
      <c r="CV76" s="857"/>
      <c r="CW76" s="855"/>
      <c r="CX76" s="856"/>
      <c r="CY76" s="856"/>
      <c r="CZ76" s="856"/>
      <c r="DA76" s="857"/>
      <c r="DB76" s="855"/>
      <c r="DC76" s="856"/>
      <c r="DD76" s="856"/>
      <c r="DE76" s="856"/>
      <c r="DF76" s="857"/>
      <c r="DG76" s="855"/>
      <c r="DH76" s="856"/>
      <c r="DI76" s="856"/>
      <c r="DJ76" s="856"/>
      <c r="DK76" s="857"/>
      <c r="DL76" s="855"/>
      <c r="DM76" s="856"/>
      <c r="DN76" s="856"/>
      <c r="DO76" s="856"/>
      <c r="DP76" s="857"/>
      <c r="DQ76" s="855"/>
      <c r="DR76" s="856"/>
      <c r="DS76" s="856"/>
      <c r="DT76" s="856"/>
      <c r="DU76" s="857"/>
      <c r="DV76" s="852"/>
      <c r="DW76" s="853"/>
      <c r="DX76" s="853"/>
      <c r="DY76" s="853"/>
      <c r="DZ76" s="854"/>
      <c r="EA76" s="212"/>
    </row>
    <row r="77" spans="1:131" ht="26.25" customHeight="1" x14ac:dyDescent="0.2">
      <c r="A77" s="220">
        <v>10</v>
      </c>
      <c r="B77" s="866"/>
      <c r="C77" s="867"/>
      <c r="D77" s="867"/>
      <c r="E77" s="867"/>
      <c r="F77" s="867"/>
      <c r="G77" s="867"/>
      <c r="H77" s="867"/>
      <c r="I77" s="867"/>
      <c r="J77" s="867"/>
      <c r="K77" s="867"/>
      <c r="L77" s="867"/>
      <c r="M77" s="867"/>
      <c r="N77" s="867"/>
      <c r="O77" s="867"/>
      <c r="P77" s="868"/>
      <c r="Q77" s="870"/>
      <c r="R77" s="871"/>
      <c r="S77" s="871"/>
      <c r="T77" s="871"/>
      <c r="U77" s="827"/>
      <c r="V77" s="872"/>
      <c r="W77" s="871"/>
      <c r="X77" s="871"/>
      <c r="Y77" s="871"/>
      <c r="Z77" s="827"/>
      <c r="AA77" s="872"/>
      <c r="AB77" s="871"/>
      <c r="AC77" s="871"/>
      <c r="AD77" s="871"/>
      <c r="AE77" s="827"/>
      <c r="AF77" s="872"/>
      <c r="AG77" s="871"/>
      <c r="AH77" s="871"/>
      <c r="AI77" s="871"/>
      <c r="AJ77" s="827"/>
      <c r="AK77" s="872"/>
      <c r="AL77" s="871"/>
      <c r="AM77" s="871"/>
      <c r="AN77" s="871"/>
      <c r="AO77" s="827"/>
      <c r="AP77" s="872"/>
      <c r="AQ77" s="871"/>
      <c r="AR77" s="871"/>
      <c r="AS77" s="871"/>
      <c r="AT77" s="827"/>
      <c r="AU77" s="872"/>
      <c r="AV77" s="871"/>
      <c r="AW77" s="871"/>
      <c r="AX77" s="871"/>
      <c r="AY77" s="827"/>
      <c r="AZ77" s="825"/>
      <c r="BA77" s="825"/>
      <c r="BB77" s="825"/>
      <c r="BC77" s="825"/>
      <c r="BD77" s="826"/>
      <c r="BE77" s="223"/>
      <c r="BF77" s="223"/>
      <c r="BG77" s="223"/>
      <c r="BH77" s="223"/>
      <c r="BI77" s="223"/>
      <c r="BJ77" s="223"/>
      <c r="BK77" s="223"/>
      <c r="BL77" s="223"/>
      <c r="BM77" s="223"/>
      <c r="BN77" s="223"/>
      <c r="BO77" s="223"/>
      <c r="BP77" s="223"/>
      <c r="BQ77" s="220">
        <v>71</v>
      </c>
      <c r="BR77" s="225"/>
      <c r="BS77" s="852"/>
      <c r="BT77" s="853"/>
      <c r="BU77" s="853"/>
      <c r="BV77" s="853"/>
      <c r="BW77" s="853"/>
      <c r="BX77" s="853"/>
      <c r="BY77" s="853"/>
      <c r="BZ77" s="853"/>
      <c r="CA77" s="853"/>
      <c r="CB77" s="853"/>
      <c r="CC77" s="853"/>
      <c r="CD77" s="853"/>
      <c r="CE77" s="853"/>
      <c r="CF77" s="853"/>
      <c r="CG77" s="858"/>
      <c r="CH77" s="855"/>
      <c r="CI77" s="856"/>
      <c r="CJ77" s="856"/>
      <c r="CK77" s="856"/>
      <c r="CL77" s="857"/>
      <c r="CM77" s="855"/>
      <c r="CN77" s="856"/>
      <c r="CO77" s="856"/>
      <c r="CP77" s="856"/>
      <c r="CQ77" s="857"/>
      <c r="CR77" s="855"/>
      <c r="CS77" s="856"/>
      <c r="CT77" s="856"/>
      <c r="CU77" s="856"/>
      <c r="CV77" s="857"/>
      <c r="CW77" s="855"/>
      <c r="CX77" s="856"/>
      <c r="CY77" s="856"/>
      <c r="CZ77" s="856"/>
      <c r="DA77" s="857"/>
      <c r="DB77" s="855"/>
      <c r="DC77" s="856"/>
      <c r="DD77" s="856"/>
      <c r="DE77" s="856"/>
      <c r="DF77" s="857"/>
      <c r="DG77" s="855"/>
      <c r="DH77" s="856"/>
      <c r="DI77" s="856"/>
      <c r="DJ77" s="856"/>
      <c r="DK77" s="857"/>
      <c r="DL77" s="855"/>
      <c r="DM77" s="856"/>
      <c r="DN77" s="856"/>
      <c r="DO77" s="856"/>
      <c r="DP77" s="857"/>
      <c r="DQ77" s="855"/>
      <c r="DR77" s="856"/>
      <c r="DS77" s="856"/>
      <c r="DT77" s="856"/>
      <c r="DU77" s="857"/>
      <c r="DV77" s="852"/>
      <c r="DW77" s="853"/>
      <c r="DX77" s="853"/>
      <c r="DY77" s="853"/>
      <c r="DZ77" s="854"/>
      <c r="EA77" s="212"/>
    </row>
    <row r="78" spans="1:131" ht="26.25" customHeight="1" x14ac:dyDescent="0.2">
      <c r="A78" s="220">
        <v>11</v>
      </c>
      <c r="B78" s="866"/>
      <c r="C78" s="867"/>
      <c r="D78" s="867"/>
      <c r="E78" s="867"/>
      <c r="F78" s="867"/>
      <c r="G78" s="867"/>
      <c r="H78" s="867"/>
      <c r="I78" s="867"/>
      <c r="J78" s="867"/>
      <c r="K78" s="867"/>
      <c r="L78" s="867"/>
      <c r="M78" s="867"/>
      <c r="N78" s="867"/>
      <c r="O78" s="867"/>
      <c r="P78" s="868"/>
      <c r="Q78" s="869"/>
      <c r="R78" s="823"/>
      <c r="S78" s="823"/>
      <c r="T78" s="823"/>
      <c r="U78" s="823"/>
      <c r="V78" s="823"/>
      <c r="W78" s="823"/>
      <c r="X78" s="823"/>
      <c r="Y78" s="823"/>
      <c r="Z78" s="823"/>
      <c r="AA78" s="823"/>
      <c r="AB78" s="823"/>
      <c r="AC78" s="823"/>
      <c r="AD78" s="823"/>
      <c r="AE78" s="823"/>
      <c r="AF78" s="823"/>
      <c r="AG78" s="823"/>
      <c r="AH78" s="823"/>
      <c r="AI78" s="823"/>
      <c r="AJ78" s="823"/>
      <c r="AK78" s="823"/>
      <c r="AL78" s="823"/>
      <c r="AM78" s="823"/>
      <c r="AN78" s="823"/>
      <c r="AO78" s="823"/>
      <c r="AP78" s="823"/>
      <c r="AQ78" s="823"/>
      <c r="AR78" s="823"/>
      <c r="AS78" s="823"/>
      <c r="AT78" s="823"/>
      <c r="AU78" s="823"/>
      <c r="AV78" s="823"/>
      <c r="AW78" s="823"/>
      <c r="AX78" s="823"/>
      <c r="AY78" s="823"/>
      <c r="AZ78" s="825"/>
      <c r="BA78" s="825"/>
      <c r="BB78" s="825"/>
      <c r="BC78" s="825"/>
      <c r="BD78" s="826"/>
      <c r="BE78" s="223"/>
      <c r="BF78" s="223"/>
      <c r="BG78" s="223"/>
      <c r="BH78" s="223"/>
      <c r="BI78" s="223"/>
      <c r="BJ78" s="212"/>
      <c r="BK78" s="212"/>
      <c r="BL78" s="212"/>
      <c r="BM78" s="212"/>
      <c r="BN78" s="212"/>
      <c r="BO78" s="223"/>
      <c r="BP78" s="223"/>
      <c r="BQ78" s="220">
        <v>72</v>
      </c>
      <c r="BR78" s="225"/>
      <c r="BS78" s="852"/>
      <c r="BT78" s="853"/>
      <c r="BU78" s="853"/>
      <c r="BV78" s="853"/>
      <c r="BW78" s="853"/>
      <c r="BX78" s="853"/>
      <c r="BY78" s="853"/>
      <c r="BZ78" s="853"/>
      <c r="CA78" s="853"/>
      <c r="CB78" s="853"/>
      <c r="CC78" s="853"/>
      <c r="CD78" s="853"/>
      <c r="CE78" s="853"/>
      <c r="CF78" s="853"/>
      <c r="CG78" s="858"/>
      <c r="CH78" s="855"/>
      <c r="CI78" s="856"/>
      <c r="CJ78" s="856"/>
      <c r="CK78" s="856"/>
      <c r="CL78" s="857"/>
      <c r="CM78" s="855"/>
      <c r="CN78" s="856"/>
      <c r="CO78" s="856"/>
      <c r="CP78" s="856"/>
      <c r="CQ78" s="857"/>
      <c r="CR78" s="855"/>
      <c r="CS78" s="856"/>
      <c r="CT78" s="856"/>
      <c r="CU78" s="856"/>
      <c r="CV78" s="857"/>
      <c r="CW78" s="855"/>
      <c r="CX78" s="856"/>
      <c r="CY78" s="856"/>
      <c r="CZ78" s="856"/>
      <c r="DA78" s="857"/>
      <c r="DB78" s="855"/>
      <c r="DC78" s="856"/>
      <c r="DD78" s="856"/>
      <c r="DE78" s="856"/>
      <c r="DF78" s="857"/>
      <c r="DG78" s="855"/>
      <c r="DH78" s="856"/>
      <c r="DI78" s="856"/>
      <c r="DJ78" s="856"/>
      <c r="DK78" s="857"/>
      <c r="DL78" s="855"/>
      <c r="DM78" s="856"/>
      <c r="DN78" s="856"/>
      <c r="DO78" s="856"/>
      <c r="DP78" s="857"/>
      <c r="DQ78" s="855"/>
      <c r="DR78" s="856"/>
      <c r="DS78" s="856"/>
      <c r="DT78" s="856"/>
      <c r="DU78" s="857"/>
      <c r="DV78" s="852"/>
      <c r="DW78" s="853"/>
      <c r="DX78" s="853"/>
      <c r="DY78" s="853"/>
      <c r="DZ78" s="854"/>
      <c r="EA78" s="212"/>
    </row>
    <row r="79" spans="1:131" ht="26.25" customHeight="1" x14ac:dyDescent="0.2">
      <c r="A79" s="220">
        <v>12</v>
      </c>
      <c r="B79" s="866"/>
      <c r="C79" s="867"/>
      <c r="D79" s="867"/>
      <c r="E79" s="867"/>
      <c r="F79" s="867"/>
      <c r="G79" s="867"/>
      <c r="H79" s="867"/>
      <c r="I79" s="867"/>
      <c r="J79" s="867"/>
      <c r="K79" s="867"/>
      <c r="L79" s="867"/>
      <c r="M79" s="867"/>
      <c r="N79" s="867"/>
      <c r="O79" s="867"/>
      <c r="P79" s="868"/>
      <c r="Q79" s="869"/>
      <c r="R79" s="823"/>
      <c r="S79" s="823"/>
      <c r="T79" s="823"/>
      <c r="U79" s="823"/>
      <c r="V79" s="823"/>
      <c r="W79" s="823"/>
      <c r="X79" s="823"/>
      <c r="Y79" s="823"/>
      <c r="Z79" s="823"/>
      <c r="AA79" s="823"/>
      <c r="AB79" s="823"/>
      <c r="AC79" s="823"/>
      <c r="AD79" s="823"/>
      <c r="AE79" s="823"/>
      <c r="AF79" s="823"/>
      <c r="AG79" s="823"/>
      <c r="AH79" s="823"/>
      <c r="AI79" s="823"/>
      <c r="AJ79" s="823"/>
      <c r="AK79" s="823"/>
      <c r="AL79" s="823"/>
      <c r="AM79" s="823"/>
      <c r="AN79" s="823"/>
      <c r="AO79" s="823"/>
      <c r="AP79" s="823"/>
      <c r="AQ79" s="823"/>
      <c r="AR79" s="823"/>
      <c r="AS79" s="823"/>
      <c r="AT79" s="823"/>
      <c r="AU79" s="823"/>
      <c r="AV79" s="823"/>
      <c r="AW79" s="823"/>
      <c r="AX79" s="823"/>
      <c r="AY79" s="823"/>
      <c r="AZ79" s="825"/>
      <c r="BA79" s="825"/>
      <c r="BB79" s="825"/>
      <c r="BC79" s="825"/>
      <c r="BD79" s="826"/>
      <c r="BE79" s="223"/>
      <c r="BF79" s="223"/>
      <c r="BG79" s="223"/>
      <c r="BH79" s="223"/>
      <c r="BI79" s="223"/>
      <c r="BJ79" s="212"/>
      <c r="BK79" s="212"/>
      <c r="BL79" s="212"/>
      <c r="BM79" s="212"/>
      <c r="BN79" s="212"/>
      <c r="BO79" s="223"/>
      <c r="BP79" s="223"/>
      <c r="BQ79" s="220">
        <v>73</v>
      </c>
      <c r="BR79" s="225"/>
      <c r="BS79" s="852"/>
      <c r="BT79" s="853"/>
      <c r="BU79" s="853"/>
      <c r="BV79" s="853"/>
      <c r="BW79" s="853"/>
      <c r="BX79" s="853"/>
      <c r="BY79" s="853"/>
      <c r="BZ79" s="853"/>
      <c r="CA79" s="853"/>
      <c r="CB79" s="853"/>
      <c r="CC79" s="853"/>
      <c r="CD79" s="853"/>
      <c r="CE79" s="853"/>
      <c r="CF79" s="853"/>
      <c r="CG79" s="858"/>
      <c r="CH79" s="855"/>
      <c r="CI79" s="856"/>
      <c r="CJ79" s="856"/>
      <c r="CK79" s="856"/>
      <c r="CL79" s="857"/>
      <c r="CM79" s="855"/>
      <c r="CN79" s="856"/>
      <c r="CO79" s="856"/>
      <c r="CP79" s="856"/>
      <c r="CQ79" s="857"/>
      <c r="CR79" s="855"/>
      <c r="CS79" s="856"/>
      <c r="CT79" s="856"/>
      <c r="CU79" s="856"/>
      <c r="CV79" s="857"/>
      <c r="CW79" s="855"/>
      <c r="CX79" s="856"/>
      <c r="CY79" s="856"/>
      <c r="CZ79" s="856"/>
      <c r="DA79" s="857"/>
      <c r="DB79" s="855"/>
      <c r="DC79" s="856"/>
      <c r="DD79" s="856"/>
      <c r="DE79" s="856"/>
      <c r="DF79" s="857"/>
      <c r="DG79" s="855"/>
      <c r="DH79" s="856"/>
      <c r="DI79" s="856"/>
      <c r="DJ79" s="856"/>
      <c r="DK79" s="857"/>
      <c r="DL79" s="855"/>
      <c r="DM79" s="856"/>
      <c r="DN79" s="856"/>
      <c r="DO79" s="856"/>
      <c r="DP79" s="857"/>
      <c r="DQ79" s="855"/>
      <c r="DR79" s="856"/>
      <c r="DS79" s="856"/>
      <c r="DT79" s="856"/>
      <c r="DU79" s="857"/>
      <c r="DV79" s="852"/>
      <c r="DW79" s="853"/>
      <c r="DX79" s="853"/>
      <c r="DY79" s="853"/>
      <c r="DZ79" s="854"/>
      <c r="EA79" s="212"/>
    </row>
    <row r="80" spans="1:131" ht="26.25" customHeight="1" x14ac:dyDescent="0.2">
      <c r="A80" s="220">
        <v>13</v>
      </c>
      <c r="B80" s="866"/>
      <c r="C80" s="867"/>
      <c r="D80" s="867"/>
      <c r="E80" s="867"/>
      <c r="F80" s="867"/>
      <c r="G80" s="867"/>
      <c r="H80" s="867"/>
      <c r="I80" s="867"/>
      <c r="J80" s="867"/>
      <c r="K80" s="867"/>
      <c r="L80" s="867"/>
      <c r="M80" s="867"/>
      <c r="N80" s="867"/>
      <c r="O80" s="867"/>
      <c r="P80" s="868"/>
      <c r="Q80" s="869"/>
      <c r="R80" s="823"/>
      <c r="S80" s="823"/>
      <c r="T80" s="823"/>
      <c r="U80" s="823"/>
      <c r="V80" s="823"/>
      <c r="W80" s="823"/>
      <c r="X80" s="823"/>
      <c r="Y80" s="823"/>
      <c r="Z80" s="823"/>
      <c r="AA80" s="823"/>
      <c r="AB80" s="823"/>
      <c r="AC80" s="823"/>
      <c r="AD80" s="823"/>
      <c r="AE80" s="823"/>
      <c r="AF80" s="823"/>
      <c r="AG80" s="823"/>
      <c r="AH80" s="823"/>
      <c r="AI80" s="823"/>
      <c r="AJ80" s="823"/>
      <c r="AK80" s="823"/>
      <c r="AL80" s="823"/>
      <c r="AM80" s="823"/>
      <c r="AN80" s="823"/>
      <c r="AO80" s="823"/>
      <c r="AP80" s="823"/>
      <c r="AQ80" s="823"/>
      <c r="AR80" s="823"/>
      <c r="AS80" s="823"/>
      <c r="AT80" s="823"/>
      <c r="AU80" s="823"/>
      <c r="AV80" s="823"/>
      <c r="AW80" s="823"/>
      <c r="AX80" s="823"/>
      <c r="AY80" s="823"/>
      <c r="AZ80" s="825"/>
      <c r="BA80" s="825"/>
      <c r="BB80" s="825"/>
      <c r="BC80" s="825"/>
      <c r="BD80" s="826"/>
      <c r="BE80" s="223"/>
      <c r="BF80" s="223"/>
      <c r="BG80" s="223"/>
      <c r="BH80" s="223"/>
      <c r="BI80" s="223"/>
      <c r="BJ80" s="223"/>
      <c r="BK80" s="223"/>
      <c r="BL80" s="223"/>
      <c r="BM80" s="223"/>
      <c r="BN80" s="223"/>
      <c r="BO80" s="223"/>
      <c r="BP80" s="223"/>
      <c r="BQ80" s="220">
        <v>74</v>
      </c>
      <c r="BR80" s="225"/>
      <c r="BS80" s="852"/>
      <c r="BT80" s="853"/>
      <c r="BU80" s="853"/>
      <c r="BV80" s="853"/>
      <c r="BW80" s="853"/>
      <c r="BX80" s="853"/>
      <c r="BY80" s="853"/>
      <c r="BZ80" s="853"/>
      <c r="CA80" s="853"/>
      <c r="CB80" s="853"/>
      <c r="CC80" s="853"/>
      <c r="CD80" s="853"/>
      <c r="CE80" s="853"/>
      <c r="CF80" s="853"/>
      <c r="CG80" s="858"/>
      <c r="CH80" s="855"/>
      <c r="CI80" s="856"/>
      <c r="CJ80" s="856"/>
      <c r="CK80" s="856"/>
      <c r="CL80" s="857"/>
      <c r="CM80" s="855"/>
      <c r="CN80" s="856"/>
      <c r="CO80" s="856"/>
      <c r="CP80" s="856"/>
      <c r="CQ80" s="857"/>
      <c r="CR80" s="855"/>
      <c r="CS80" s="856"/>
      <c r="CT80" s="856"/>
      <c r="CU80" s="856"/>
      <c r="CV80" s="857"/>
      <c r="CW80" s="855"/>
      <c r="CX80" s="856"/>
      <c r="CY80" s="856"/>
      <c r="CZ80" s="856"/>
      <c r="DA80" s="857"/>
      <c r="DB80" s="855"/>
      <c r="DC80" s="856"/>
      <c r="DD80" s="856"/>
      <c r="DE80" s="856"/>
      <c r="DF80" s="857"/>
      <c r="DG80" s="855"/>
      <c r="DH80" s="856"/>
      <c r="DI80" s="856"/>
      <c r="DJ80" s="856"/>
      <c r="DK80" s="857"/>
      <c r="DL80" s="855"/>
      <c r="DM80" s="856"/>
      <c r="DN80" s="856"/>
      <c r="DO80" s="856"/>
      <c r="DP80" s="857"/>
      <c r="DQ80" s="855"/>
      <c r="DR80" s="856"/>
      <c r="DS80" s="856"/>
      <c r="DT80" s="856"/>
      <c r="DU80" s="857"/>
      <c r="DV80" s="852"/>
      <c r="DW80" s="853"/>
      <c r="DX80" s="853"/>
      <c r="DY80" s="853"/>
      <c r="DZ80" s="854"/>
      <c r="EA80" s="212"/>
    </row>
    <row r="81" spans="1:131" ht="26.25" customHeight="1" x14ac:dyDescent="0.2">
      <c r="A81" s="220">
        <v>14</v>
      </c>
      <c r="B81" s="866"/>
      <c r="C81" s="867"/>
      <c r="D81" s="867"/>
      <c r="E81" s="867"/>
      <c r="F81" s="867"/>
      <c r="G81" s="867"/>
      <c r="H81" s="867"/>
      <c r="I81" s="867"/>
      <c r="J81" s="867"/>
      <c r="K81" s="867"/>
      <c r="L81" s="867"/>
      <c r="M81" s="867"/>
      <c r="N81" s="867"/>
      <c r="O81" s="867"/>
      <c r="P81" s="868"/>
      <c r="Q81" s="869"/>
      <c r="R81" s="823"/>
      <c r="S81" s="823"/>
      <c r="T81" s="823"/>
      <c r="U81" s="823"/>
      <c r="V81" s="823"/>
      <c r="W81" s="823"/>
      <c r="X81" s="823"/>
      <c r="Y81" s="823"/>
      <c r="Z81" s="823"/>
      <c r="AA81" s="823"/>
      <c r="AB81" s="823"/>
      <c r="AC81" s="823"/>
      <c r="AD81" s="823"/>
      <c r="AE81" s="823"/>
      <c r="AF81" s="823"/>
      <c r="AG81" s="823"/>
      <c r="AH81" s="823"/>
      <c r="AI81" s="823"/>
      <c r="AJ81" s="823"/>
      <c r="AK81" s="823"/>
      <c r="AL81" s="823"/>
      <c r="AM81" s="823"/>
      <c r="AN81" s="823"/>
      <c r="AO81" s="823"/>
      <c r="AP81" s="823"/>
      <c r="AQ81" s="823"/>
      <c r="AR81" s="823"/>
      <c r="AS81" s="823"/>
      <c r="AT81" s="823"/>
      <c r="AU81" s="823"/>
      <c r="AV81" s="823"/>
      <c r="AW81" s="823"/>
      <c r="AX81" s="823"/>
      <c r="AY81" s="823"/>
      <c r="AZ81" s="825"/>
      <c r="BA81" s="825"/>
      <c r="BB81" s="825"/>
      <c r="BC81" s="825"/>
      <c r="BD81" s="826"/>
      <c r="BE81" s="223"/>
      <c r="BF81" s="223"/>
      <c r="BG81" s="223"/>
      <c r="BH81" s="223"/>
      <c r="BI81" s="223"/>
      <c r="BJ81" s="223"/>
      <c r="BK81" s="223"/>
      <c r="BL81" s="223"/>
      <c r="BM81" s="223"/>
      <c r="BN81" s="223"/>
      <c r="BO81" s="223"/>
      <c r="BP81" s="223"/>
      <c r="BQ81" s="220">
        <v>75</v>
      </c>
      <c r="BR81" s="225"/>
      <c r="BS81" s="852"/>
      <c r="BT81" s="853"/>
      <c r="BU81" s="853"/>
      <c r="BV81" s="853"/>
      <c r="BW81" s="853"/>
      <c r="BX81" s="853"/>
      <c r="BY81" s="853"/>
      <c r="BZ81" s="853"/>
      <c r="CA81" s="853"/>
      <c r="CB81" s="853"/>
      <c r="CC81" s="853"/>
      <c r="CD81" s="853"/>
      <c r="CE81" s="853"/>
      <c r="CF81" s="853"/>
      <c r="CG81" s="858"/>
      <c r="CH81" s="855"/>
      <c r="CI81" s="856"/>
      <c r="CJ81" s="856"/>
      <c r="CK81" s="856"/>
      <c r="CL81" s="857"/>
      <c r="CM81" s="855"/>
      <c r="CN81" s="856"/>
      <c r="CO81" s="856"/>
      <c r="CP81" s="856"/>
      <c r="CQ81" s="857"/>
      <c r="CR81" s="855"/>
      <c r="CS81" s="856"/>
      <c r="CT81" s="856"/>
      <c r="CU81" s="856"/>
      <c r="CV81" s="857"/>
      <c r="CW81" s="855"/>
      <c r="CX81" s="856"/>
      <c r="CY81" s="856"/>
      <c r="CZ81" s="856"/>
      <c r="DA81" s="857"/>
      <c r="DB81" s="855"/>
      <c r="DC81" s="856"/>
      <c r="DD81" s="856"/>
      <c r="DE81" s="856"/>
      <c r="DF81" s="857"/>
      <c r="DG81" s="855"/>
      <c r="DH81" s="856"/>
      <c r="DI81" s="856"/>
      <c r="DJ81" s="856"/>
      <c r="DK81" s="857"/>
      <c r="DL81" s="855"/>
      <c r="DM81" s="856"/>
      <c r="DN81" s="856"/>
      <c r="DO81" s="856"/>
      <c r="DP81" s="857"/>
      <c r="DQ81" s="855"/>
      <c r="DR81" s="856"/>
      <c r="DS81" s="856"/>
      <c r="DT81" s="856"/>
      <c r="DU81" s="857"/>
      <c r="DV81" s="852"/>
      <c r="DW81" s="853"/>
      <c r="DX81" s="853"/>
      <c r="DY81" s="853"/>
      <c r="DZ81" s="854"/>
      <c r="EA81" s="212"/>
    </row>
    <row r="82" spans="1:131" ht="26.25" customHeight="1" x14ac:dyDescent="0.2">
      <c r="A82" s="220">
        <v>15</v>
      </c>
      <c r="B82" s="866"/>
      <c r="C82" s="867"/>
      <c r="D82" s="867"/>
      <c r="E82" s="867"/>
      <c r="F82" s="867"/>
      <c r="G82" s="867"/>
      <c r="H82" s="867"/>
      <c r="I82" s="867"/>
      <c r="J82" s="867"/>
      <c r="K82" s="867"/>
      <c r="L82" s="867"/>
      <c r="M82" s="867"/>
      <c r="N82" s="867"/>
      <c r="O82" s="867"/>
      <c r="P82" s="868"/>
      <c r="Q82" s="869"/>
      <c r="R82" s="823"/>
      <c r="S82" s="823"/>
      <c r="T82" s="823"/>
      <c r="U82" s="823"/>
      <c r="V82" s="823"/>
      <c r="W82" s="823"/>
      <c r="X82" s="823"/>
      <c r="Y82" s="823"/>
      <c r="Z82" s="823"/>
      <c r="AA82" s="823"/>
      <c r="AB82" s="823"/>
      <c r="AC82" s="823"/>
      <c r="AD82" s="823"/>
      <c r="AE82" s="823"/>
      <c r="AF82" s="823"/>
      <c r="AG82" s="823"/>
      <c r="AH82" s="823"/>
      <c r="AI82" s="823"/>
      <c r="AJ82" s="823"/>
      <c r="AK82" s="823"/>
      <c r="AL82" s="823"/>
      <c r="AM82" s="823"/>
      <c r="AN82" s="823"/>
      <c r="AO82" s="823"/>
      <c r="AP82" s="823"/>
      <c r="AQ82" s="823"/>
      <c r="AR82" s="823"/>
      <c r="AS82" s="823"/>
      <c r="AT82" s="823"/>
      <c r="AU82" s="823"/>
      <c r="AV82" s="823"/>
      <c r="AW82" s="823"/>
      <c r="AX82" s="823"/>
      <c r="AY82" s="823"/>
      <c r="AZ82" s="825"/>
      <c r="BA82" s="825"/>
      <c r="BB82" s="825"/>
      <c r="BC82" s="825"/>
      <c r="BD82" s="826"/>
      <c r="BE82" s="223"/>
      <c r="BF82" s="223"/>
      <c r="BG82" s="223"/>
      <c r="BH82" s="223"/>
      <c r="BI82" s="223"/>
      <c r="BJ82" s="223"/>
      <c r="BK82" s="223"/>
      <c r="BL82" s="223"/>
      <c r="BM82" s="223"/>
      <c r="BN82" s="223"/>
      <c r="BO82" s="223"/>
      <c r="BP82" s="223"/>
      <c r="BQ82" s="220">
        <v>76</v>
      </c>
      <c r="BR82" s="225"/>
      <c r="BS82" s="852"/>
      <c r="BT82" s="853"/>
      <c r="BU82" s="853"/>
      <c r="BV82" s="853"/>
      <c r="BW82" s="853"/>
      <c r="BX82" s="853"/>
      <c r="BY82" s="853"/>
      <c r="BZ82" s="853"/>
      <c r="CA82" s="853"/>
      <c r="CB82" s="853"/>
      <c r="CC82" s="853"/>
      <c r="CD82" s="853"/>
      <c r="CE82" s="853"/>
      <c r="CF82" s="853"/>
      <c r="CG82" s="858"/>
      <c r="CH82" s="855"/>
      <c r="CI82" s="856"/>
      <c r="CJ82" s="856"/>
      <c r="CK82" s="856"/>
      <c r="CL82" s="857"/>
      <c r="CM82" s="855"/>
      <c r="CN82" s="856"/>
      <c r="CO82" s="856"/>
      <c r="CP82" s="856"/>
      <c r="CQ82" s="857"/>
      <c r="CR82" s="855"/>
      <c r="CS82" s="856"/>
      <c r="CT82" s="856"/>
      <c r="CU82" s="856"/>
      <c r="CV82" s="857"/>
      <c r="CW82" s="855"/>
      <c r="CX82" s="856"/>
      <c r="CY82" s="856"/>
      <c r="CZ82" s="856"/>
      <c r="DA82" s="857"/>
      <c r="DB82" s="855"/>
      <c r="DC82" s="856"/>
      <c r="DD82" s="856"/>
      <c r="DE82" s="856"/>
      <c r="DF82" s="857"/>
      <c r="DG82" s="855"/>
      <c r="DH82" s="856"/>
      <c r="DI82" s="856"/>
      <c r="DJ82" s="856"/>
      <c r="DK82" s="857"/>
      <c r="DL82" s="855"/>
      <c r="DM82" s="856"/>
      <c r="DN82" s="856"/>
      <c r="DO82" s="856"/>
      <c r="DP82" s="857"/>
      <c r="DQ82" s="855"/>
      <c r="DR82" s="856"/>
      <c r="DS82" s="856"/>
      <c r="DT82" s="856"/>
      <c r="DU82" s="857"/>
      <c r="DV82" s="852"/>
      <c r="DW82" s="853"/>
      <c r="DX82" s="853"/>
      <c r="DY82" s="853"/>
      <c r="DZ82" s="854"/>
      <c r="EA82" s="212"/>
    </row>
    <row r="83" spans="1:131" ht="26.25" customHeight="1" x14ac:dyDescent="0.2">
      <c r="A83" s="220">
        <v>16</v>
      </c>
      <c r="B83" s="866"/>
      <c r="C83" s="867"/>
      <c r="D83" s="867"/>
      <c r="E83" s="867"/>
      <c r="F83" s="867"/>
      <c r="G83" s="867"/>
      <c r="H83" s="867"/>
      <c r="I83" s="867"/>
      <c r="J83" s="867"/>
      <c r="K83" s="867"/>
      <c r="L83" s="867"/>
      <c r="M83" s="867"/>
      <c r="N83" s="867"/>
      <c r="O83" s="867"/>
      <c r="P83" s="868"/>
      <c r="Q83" s="869"/>
      <c r="R83" s="823"/>
      <c r="S83" s="823"/>
      <c r="T83" s="823"/>
      <c r="U83" s="823"/>
      <c r="V83" s="823"/>
      <c r="W83" s="823"/>
      <c r="X83" s="823"/>
      <c r="Y83" s="823"/>
      <c r="Z83" s="823"/>
      <c r="AA83" s="823"/>
      <c r="AB83" s="823"/>
      <c r="AC83" s="823"/>
      <c r="AD83" s="823"/>
      <c r="AE83" s="823"/>
      <c r="AF83" s="823"/>
      <c r="AG83" s="823"/>
      <c r="AH83" s="823"/>
      <c r="AI83" s="823"/>
      <c r="AJ83" s="823"/>
      <c r="AK83" s="823"/>
      <c r="AL83" s="823"/>
      <c r="AM83" s="823"/>
      <c r="AN83" s="823"/>
      <c r="AO83" s="823"/>
      <c r="AP83" s="823"/>
      <c r="AQ83" s="823"/>
      <c r="AR83" s="823"/>
      <c r="AS83" s="823"/>
      <c r="AT83" s="823"/>
      <c r="AU83" s="823"/>
      <c r="AV83" s="823"/>
      <c r="AW83" s="823"/>
      <c r="AX83" s="823"/>
      <c r="AY83" s="823"/>
      <c r="AZ83" s="825"/>
      <c r="BA83" s="825"/>
      <c r="BB83" s="825"/>
      <c r="BC83" s="825"/>
      <c r="BD83" s="826"/>
      <c r="BE83" s="223"/>
      <c r="BF83" s="223"/>
      <c r="BG83" s="223"/>
      <c r="BH83" s="223"/>
      <c r="BI83" s="223"/>
      <c r="BJ83" s="223"/>
      <c r="BK83" s="223"/>
      <c r="BL83" s="223"/>
      <c r="BM83" s="223"/>
      <c r="BN83" s="223"/>
      <c r="BO83" s="223"/>
      <c r="BP83" s="223"/>
      <c r="BQ83" s="220">
        <v>77</v>
      </c>
      <c r="BR83" s="225"/>
      <c r="BS83" s="852"/>
      <c r="BT83" s="853"/>
      <c r="BU83" s="853"/>
      <c r="BV83" s="853"/>
      <c r="BW83" s="853"/>
      <c r="BX83" s="853"/>
      <c r="BY83" s="853"/>
      <c r="BZ83" s="853"/>
      <c r="CA83" s="853"/>
      <c r="CB83" s="853"/>
      <c r="CC83" s="853"/>
      <c r="CD83" s="853"/>
      <c r="CE83" s="853"/>
      <c r="CF83" s="853"/>
      <c r="CG83" s="858"/>
      <c r="CH83" s="855"/>
      <c r="CI83" s="856"/>
      <c r="CJ83" s="856"/>
      <c r="CK83" s="856"/>
      <c r="CL83" s="857"/>
      <c r="CM83" s="855"/>
      <c r="CN83" s="856"/>
      <c r="CO83" s="856"/>
      <c r="CP83" s="856"/>
      <c r="CQ83" s="857"/>
      <c r="CR83" s="855"/>
      <c r="CS83" s="856"/>
      <c r="CT83" s="856"/>
      <c r="CU83" s="856"/>
      <c r="CV83" s="857"/>
      <c r="CW83" s="855"/>
      <c r="CX83" s="856"/>
      <c r="CY83" s="856"/>
      <c r="CZ83" s="856"/>
      <c r="DA83" s="857"/>
      <c r="DB83" s="855"/>
      <c r="DC83" s="856"/>
      <c r="DD83" s="856"/>
      <c r="DE83" s="856"/>
      <c r="DF83" s="857"/>
      <c r="DG83" s="855"/>
      <c r="DH83" s="856"/>
      <c r="DI83" s="856"/>
      <c r="DJ83" s="856"/>
      <c r="DK83" s="857"/>
      <c r="DL83" s="855"/>
      <c r="DM83" s="856"/>
      <c r="DN83" s="856"/>
      <c r="DO83" s="856"/>
      <c r="DP83" s="857"/>
      <c r="DQ83" s="855"/>
      <c r="DR83" s="856"/>
      <c r="DS83" s="856"/>
      <c r="DT83" s="856"/>
      <c r="DU83" s="857"/>
      <c r="DV83" s="852"/>
      <c r="DW83" s="853"/>
      <c r="DX83" s="853"/>
      <c r="DY83" s="853"/>
      <c r="DZ83" s="854"/>
      <c r="EA83" s="212"/>
    </row>
    <row r="84" spans="1:131" ht="26.25" customHeight="1" x14ac:dyDescent="0.2">
      <c r="A84" s="220">
        <v>17</v>
      </c>
      <c r="B84" s="866"/>
      <c r="C84" s="867"/>
      <c r="D84" s="867"/>
      <c r="E84" s="867"/>
      <c r="F84" s="867"/>
      <c r="G84" s="867"/>
      <c r="H84" s="867"/>
      <c r="I84" s="867"/>
      <c r="J84" s="867"/>
      <c r="K84" s="867"/>
      <c r="L84" s="867"/>
      <c r="M84" s="867"/>
      <c r="N84" s="867"/>
      <c r="O84" s="867"/>
      <c r="P84" s="868"/>
      <c r="Q84" s="869"/>
      <c r="R84" s="823"/>
      <c r="S84" s="823"/>
      <c r="T84" s="823"/>
      <c r="U84" s="823"/>
      <c r="V84" s="823"/>
      <c r="W84" s="823"/>
      <c r="X84" s="823"/>
      <c r="Y84" s="823"/>
      <c r="Z84" s="823"/>
      <c r="AA84" s="823"/>
      <c r="AB84" s="823"/>
      <c r="AC84" s="823"/>
      <c r="AD84" s="823"/>
      <c r="AE84" s="823"/>
      <c r="AF84" s="823"/>
      <c r="AG84" s="823"/>
      <c r="AH84" s="823"/>
      <c r="AI84" s="823"/>
      <c r="AJ84" s="823"/>
      <c r="AK84" s="823"/>
      <c r="AL84" s="823"/>
      <c r="AM84" s="823"/>
      <c r="AN84" s="823"/>
      <c r="AO84" s="823"/>
      <c r="AP84" s="823"/>
      <c r="AQ84" s="823"/>
      <c r="AR84" s="823"/>
      <c r="AS84" s="823"/>
      <c r="AT84" s="823"/>
      <c r="AU84" s="823"/>
      <c r="AV84" s="823"/>
      <c r="AW84" s="823"/>
      <c r="AX84" s="823"/>
      <c r="AY84" s="823"/>
      <c r="AZ84" s="825"/>
      <c r="BA84" s="825"/>
      <c r="BB84" s="825"/>
      <c r="BC84" s="825"/>
      <c r="BD84" s="826"/>
      <c r="BE84" s="223"/>
      <c r="BF84" s="223"/>
      <c r="BG84" s="223"/>
      <c r="BH84" s="223"/>
      <c r="BI84" s="223"/>
      <c r="BJ84" s="223"/>
      <c r="BK84" s="223"/>
      <c r="BL84" s="223"/>
      <c r="BM84" s="223"/>
      <c r="BN84" s="223"/>
      <c r="BO84" s="223"/>
      <c r="BP84" s="223"/>
      <c r="BQ84" s="220">
        <v>78</v>
      </c>
      <c r="BR84" s="225"/>
      <c r="BS84" s="852"/>
      <c r="BT84" s="853"/>
      <c r="BU84" s="853"/>
      <c r="BV84" s="853"/>
      <c r="BW84" s="853"/>
      <c r="BX84" s="853"/>
      <c r="BY84" s="853"/>
      <c r="BZ84" s="853"/>
      <c r="CA84" s="853"/>
      <c r="CB84" s="853"/>
      <c r="CC84" s="853"/>
      <c r="CD84" s="853"/>
      <c r="CE84" s="853"/>
      <c r="CF84" s="853"/>
      <c r="CG84" s="858"/>
      <c r="CH84" s="855"/>
      <c r="CI84" s="856"/>
      <c r="CJ84" s="856"/>
      <c r="CK84" s="856"/>
      <c r="CL84" s="857"/>
      <c r="CM84" s="855"/>
      <c r="CN84" s="856"/>
      <c r="CO84" s="856"/>
      <c r="CP84" s="856"/>
      <c r="CQ84" s="857"/>
      <c r="CR84" s="855"/>
      <c r="CS84" s="856"/>
      <c r="CT84" s="856"/>
      <c r="CU84" s="856"/>
      <c r="CV84" s="857"/>
      <c r="CW84" s="855"/>
      <c r="CX84" s="856"/>
      <c r="CY84" s="856"/>
      <c r="CZ84" s="856"/>
      <c r="DA84" s="857"/>
      <c r="DB84" s="855"/>
      <c r="DC84" s="856"/>
      <c r="DD84" s="856"/>
      <c r="DE84" s="856"/>
      <c r="DF84" s="857"/>
      <c r="DG84" s="855"/>
      <c r="DH84" s="856"/>
      <c r="DI84" s="856"/>
      <c r="DJ84" s="856"/>
      <c r="DK84" s="857"/>
      <c r="DL84" s="855"/>
      <c r="DM84" s="856"/>
      <c r="DN84" s="856"/>
      <c r="DO84" s="856"/>
      <c r="DP84" s="857"/>
      <c r="DQ84" s="855"/>
      <c r="DR84" s="856"/>
      <c r="DS84" s="856"/>
      <c r="DT84" s="856"/>
      <c r="DU84" s="857"/>
      <c r="DV84" s="852"/>
      <c r="DW84" s="853"/>
      <c r="DX84" s="853"/>
      <c r="DY84" s="853"/>
      <c r="DZ84" s="854"/>
      <c r="EA84" s="212"/>
    </row>
    <row r="85" spans="1:131" ht="26.25" customHeight="1" x14ac:dyDescent="0.2">
      <c r="A85" s="220">
        <v>18</v>
      </c>
      <c r="B85" s="866"/>
      <c r="C85" s="867"/>
      <c r="D85" s="867"/>
      <c r="E85" s="867"/>
      <c r="F85" s="867"/>
      <c r="G85" s="867"/>
      <c r="H85" s="867"/>
      <c r="I85" s="867"/>
      <c r="J85" s="867"/>
      <c r="K85" s="867"/>
      <c r="L85" s="867"/>
      <c r="M85" s="867"/>
      <c r="N85" s="867"/>
      <c r="O85" s="867"/>
      <c r="P85" s="868"/>
      <c r="Q85" s="869"/>
      <c r="R85" s="823"/>
      <c r="S85" s="823"/>
      <c r="T85" s="823"/>
      <c r="U85" s="823"/>
      <c r="V85" s="823"/>
      <c r="W85" s="823"/>
      <c r="X85" s="823"/>
      <c r="Y85" s="823"/>
      <c r="Z85" s="823"/>
      <c r="AA85" s="823"/>
      <c r="AB85" s="823"/>
      <c r="AC85" s="823"/>
      <c r="AD85" s="823"/>
      <c r="AE85" s="823"/>
      <c r="AF85" s="823"/>
      <c r="AG85" s="823"/>
      <c r="AH85" s="823"/>
      <c r="AI85" s="823"/>
      <c r="AJ85" s="823"/>
      <c r="AK85" s="823"/>
      <c r="AL85" s="823"/>
      <c r="AM85" s="823"/>
      <c r="AN85" s="823"/>
      <c r="AO85" s="823"/>
      <c r="AP85" s="823"/>
      <c r="AQ85" s="823"/>
      <c r="AR85" s="823"/>
      <c r="AS85" s="823"/>
      <c r="AT85" s="823"/>
      <c r="AU85" s="823"/>
      <c r="AV85" s="823"/>
      <c r="AW85" s="823"/>
      <c r="AX85" s="823"/>
      <c r="AY85" s="823"/>
      <c r="AZ85" s="825"/>
      <c r="BA85" s="825"/>
      <c r="BB85" s="825"/>
      <c r="BC85" s="825"/>
      <c r="BD85" s="826"/>
      <c r="BE85" s="223"/>
      <c r="BF85" s="223"/>
      <c r="BG85" s="223"/>
      <c r="BH85" s="223"/>
      <c r="BI85" s="223"/>
      <c r="BJ85" s="223"/>
      <c r="BK85" s="223"/>
      <c r="BL85" s="223"/>
      <c r="BM85" s="223"/>
      <c r="BN85" s="223"/>
      <c r="BO85" s="223"/>
      <c r="BP85" s="223"/>
      <c r="BQ85" s="220">
        <v>79</v>
      </c>
      <c r="BR85" s="225"/>
      <c r="BS85" s="852"/>
      <c r="BT85" s="853"/>
      <c r="BU85" s="853"/>
      <c r="BV85" s="853"/>
      <c r="BW85" s="853"/>
      <c r="BX85" s="853"/>
      <c r="BY85" s="853"/>
      <c r="BZ85" s="853"/>
      <c r="CA85" s="853"/>
      <c r="CB85" s="853"/>
      <c r="CC85" s="853"/>
      <c r="CD85" s="853"/>
      <c r="CE85" s="853"/>
      <c r="CF85" s="853"/>
      <c r="CG85" s="858"/>
      <c r="CH85" s="855"/>
      <c r="CI85" s="856"/>
      <c r="CJ85" s="856"/>
      <c r="CK85" s="856"/>
      <c r="CL85" s="857"/>
      <c r="CM85" s="855"/>
      <c r="CN85" s="856"/>
      <c r="CO85" s="856"/>
      <c r="CP85" s="856"/>
      <c r="CQ85" s="857"/>
      <c r="CR85" s="855"/>
      <c r="CS85" s="856"/>
      <c r="CT85" s="856"/>
      <c r="CU85" s="856"/>
      <c r="CV85" s="857"/>
      <c r="CW85" s="855"/>
      <c r="CX85" s="856"/>
      <c r="CY85" s="856"/>
      <c r="CZ85" s="856"/>
      <c r="DA85" s="857"/>
      <c r="DB85" s="855"/>
      <c r="DC85" s="856"/>
      <c r="DD85" s="856"/>
      <c r="DE85" s="856"/>
      <c r="DF85" s="857"/>
      <c r="DG85" s="855"/>
      <c r="DH85" s="856"/>
      <c r="DI85" s="856"/>
      <c r="DJ85" s="856"/>
      <c r="DK85" s="857"/>
      <c r="DL85" s="855"/>
      <c r="DM85" s="856"/>
      <c r="DN85" s="856"/>
      <c r="DO85" s="856"/>
      <c r="DP85" s="857"/>
      <c r="DQ85" s="855"/>
      <c r="DR85" s="856"/>
      <c r="DS85" s="856"/>
      <c r="DT85" s="856"/>
      <c r="DU85" s="857"/>
      <c r="DV85" s="852"/>
      <c r="DW85" s="853"/>
      <c r="DX85" s="853"/>
      <c r="DY85" s="853"/>
      <c r="DZ85" s="854"/>
      <c r="EA85" s="212"/>
    </row>
    <row r="86" spans="1:131" ht="26.25" customHeight="1" x14ac:dyDescent="0.2">
      <c r="A86" s="220">
        <v>19</v>
      </c>
      <c r="B86" s="866"/>
      <c r="C86" s="867"/>
      <c r="D86" s="867"/>
      <c r="E86" s="867"/>
      <c r="F86" s="867"/>
      <c r="G86" s="867"/>
      <c r="H86" s="867"/>
      <c r="I86" s="867"/>
      <c r="J86" s="867"/>
      <c r="K86" s="867"/>
      <c r="L86" s="867"/>
      <c r="M86" s="867"/>
      <c r="N86" s="867"/>
      <c r="O86" s="867"/>
      <c r="P86" s="868"/>
      <c r="Q86" s="869"/>
      <c r="R86" s="823"/>
      <c r="S86" s="823"/>
      <c r="T86" s="823"/>
      <c r="U86" s="823"/>
      <c r="V86" s="823"/>
      <c r="W86" s="823"/>
      <c r="X86" s="823"/>
      <c r="Y86" s="823"/>
      <c r="Z86" s="823"/>
      <c r="AA86" s="823"/>
      <c r="AB86" s="823"/>
      <c r="AC86" s="823"/>
      <c r="AD86" s="823"/>
      <c r="AE86" s="823"/>
      <c r="AF86" s="823"/>
      <c r="AG86" s="823"/>
      <c r="AH86" s="823"/>
      <c r="AI86" s="823"/>
      <c r="AJ86" s="823"/>
      <c r="AK86" s="823"/>
      <c r="AL86" s="823"/>
      <c r="AM86" s="823"/>
      <c r="AN86" s="823"/>
      <c r="AO86" s="823"/>
      <c r="AP86" s="823"/>
      <c r="AQ86" s="823"/>
      <c r="AR86" s="823"/>
      <c r="AS86" s="823"/>
      <c r="AT86" s="823"/>
      <c r="AU86" s="823"/>
      <c r="AV86" s="823"/>
      <c r="AW86" s="823"/>
      <c r="AX86" s="823"/>
      <c r="AY86" s="823"/>
      <c r="AZ86" s="825"/>
      <c r="BA86" s="825"/>
      <c r="BB86" s="825"/>
      <c r="BC86" s="825"/>
      <c r="BD86" s="826"/>
      <c r="BE86" s="223"/>
      <c r="BF86" s="223"/>
      <c r="BG86" s="223"/>
      <c r="BH86" s="223"/>
      <c r="BI86" s="223"/>
      <c r="BJ86" s="223"/>
      <c r="BK86" s="223"/>
      <c r="BL86" s="223"/>
      <c r="BM86" s="223"/>
      <c r="BN86" s="223"/>
      <c r="BO86" s="223"/>
      <c r="BP86" s="223"/>
      <c r="BQ86" s="220">
        <v>80</v>
      </c>
      <c r="BR86" s="225"/>
      <c r="BS86" s="852"/>
      <c r="BT86" s="853"/>
      <c r="BU86" s="853"/>
      <c r="BV86" s="853"/>
      <c r="BW86" s="853"/>
      <c r="BX86" s="853"/>
      <c r="BY86" s="853"/>
      <c r="BZ86" s="853"/>
      <c r="CA86" s="853"/>
      <c r="CB86" s="853"/>
      <c r="CC86" s="853"/>
      <c r="CD86" s="853"/>
      <c r="CE86" s="853"/>
      <c r="CF86" s="853"/>
      <c r="CG86" s="858"/>
      <c r="CH86" s="855"/>
      <c r="CI86" s="856"/>
      <c r="CJ86" s="856"/>
      <c r="CK86" s="856"/>
      <c r="CL86" s="857"/>
      <c r="CM86" s="855"/>
      <c r="CN86" s="856"/>
      <c r="CO86" s="856"/>
      <c r="CP86" s="856"/>
      <c r="CQ86" s="857"/>
      <c r="CR86" s="855"/>
      <c r="CS86" s="856"/>
      <c r="CT86" s="856"/>
      <c r="CU86" s="856"/>
      <c r="CV86" s="857"/>
      <c r="CW86" s="855"/>
      <c r="CX86" s="856"/>
      <c r="CY86" s="856"/>
      <c r="CZ86" s="856"/>
      <c r="DA86" s="857"/>
      <c r="DB86" s="855"/>
      <c r="DC86" s="856"/>
      <c r="DD86" s="856"/>
      <c r="DE86" s="856"/>
      <c r="DF86" s="857"/>
      <c r="DG86" s="855"/>
      <c r="DH86" s="856"/>
      <c r="DI86" s="856"/>
      <c r="DJ86" s="856"/>
      <c r="DK86" s="857"/>
      <c r="DL86" s="855"/>
      <c r="DM86" s="856"/>
      <c r="DN86" s="856"/>
      <c r="DO86" s="856"/>
      <c r="DP86" s="857"/>
      <c r="DQ86" s="855"/>
      <c r="DR86" s="856"/>
      <c r="DS86" s="856"/>
      <c r="DT86" s="856"/>
      <c r="DU86" s="857"/>
      <c r="DV86" s="852"/>
      <c r="DW86" s="853"/>
      <c r="DX86" s="853"/>
      <c r="DY86" s="853"/>
      <c r="DZ86" s="854"/>
      <c r="EA86" s="212"/>
    </row>
    <row r="87" spans="1:131" ht="26.25" customHeight="1" x14ac:dyDescent="0.2">
      <c r="A87" s="226">
        <v>20</v>
      </c>
      <c r="B87" s="873"/>
      <c r="C87" s="874"/>
      <c r="D87" s="874"/>
      <c r="E87" s="874"/>
      <c r="F87" s="874"/>
      <c r="G87" s="874"/>
      <c r="H87" s="874"/>
      <c r="I87" s="874"/>
      <c r="J87" s="874"/>
      <c r="K87" s="874"/>
      <c r="L87" s="874"/>
      <c r="M87" s="874"/>
      <c r="N87" s="874"/>
      <c r="O87" s="874"/>
      <c r="P87" s="875"/>
      <c r="Q87" s="876"/>
      <c r="R87" s="877"/>
      <c r="S87" s="877"/>
      <c r="T87" s="877"/>
      <c r="U87" s="877"/>
      <c r="V87" s="877"/>
      <c r="W87" s="877"/>
      <c r="X87" s="877"/>
      <c r="Y87" s="877"/>
      <c r="Z87" s="877"/>
      <c r="AA87" s="877"/>
      <c r="AB87" s="877"/>
      <c r="AC87" s="877"/>
      <c r="AD87" s="877"/>
      <c r="AE87" s="877"/>
      <c r="AF87" s="877"/>
      <c r="AG87" s="877"/>
      <c r="AH87" s="877"/>
      <c r="AI87" s="877"/>
      <c r="AJ87" s="877"/>
      <c r="AK87" s="877"/>
      <c r="AL87" s="877"/>
      <c r="AM87" s="877"/>
      <c r="AN87" s="877"/>
      <c r="AO87" s="877"/>
      <c r="AP87" s="877"/>
      <c r="AQ87" s="877"/>
      <c r="AR87" s="877"/>
      <c r="AS87" s="877"/>
      <c r="AT87" s="877"/>
      <c r="AU87" s="877"/>
      <c r="AV87" s="877"/>
      <c r="AW87" s="877"/>
      <c r="AX87" s="877"/>
      <c r="AY87" s="877"/>
      <c r="AZ87" s="878"/>
      <c r="BA87" s="878"/>
      <c r="BB87" s="878"/>
      <c r="BC87" s="878"/>
      <c r="BD87" s="879"/>
      <c r="BE87" s="223"/>
      <c r="BF87" s="223"/>
      <c r="BG87" s="223"/>
      <c r="BH87" s="223"/>
      <c r="BI87" s="223"/>
      <c r="BJ87" s="223"/>
      <c r="BK87" s="223"/>
      <c r="BL87" s="223"/>
      <c r="BM87" s="223"/>
      <c r="BN87" s="223"/>
      <c r="BO87" s="223"/>
      <c r="BP87" s="223"/>
      <c r="BQ87" s="220">
        <v>81</v>
      </c>
      <c r="BR87" s="225"/>
      <c r="BS87" s="852"/>
      <c r="BT87" s="853"/>
      <c r="BU87" s="853"/>
      <c r="BV87" s="853"/>
      <c r="BW87" s="853"/>
      <c r="BX87" s="853"/>
      <c r="BY87" s="853"/>
      <c r="BZ87" s="853"/>
      <c r="CA87" s="853"/>
      <c r="CB87" s="853"/>
      <c r="CC87" s="853"/>
      <c r="CD87" s="853"/>
      <c r="CE87" s="853"/>
      <c r="CF87" s="853"/>
      <c r="CG87" s="858"/>
      <c r="CH87" s="855"/>
      <c r="CI87" s="856"/>
      <c r="CJ87" s="856"/>
      <c r="CK87" s="856"/>
      <c r="CL87" s="857"/>
      <c r="CM87" s="855"/>
      <c r="CN87" s="856"/>
      <c r="CO87" s="856"/>
      <c r="CP87" s="856"/>
      <c r="CQ87" s="857"/>
      <c r="CR87" s="855"/>
      <c r="CS87" s="856"/>
      <c r="CT87" s="856"/>
      <c r="CU87" s="856"/>
      <c r="CV87" s="857"/>
      <c r="CW87" s="855"/>
      <c r="CX87" s="856"/>
      <c r="CY87" s="856"/>
      <c r="CZ87" s="856"/>
      <c r="DA87" s="857"/>
      <c r="DB87" s="855"/>
      <c r="DC87" s="856"/>
      <c r="DD87" s="856"/>
      <c r="DE87" s="856"/>
      <c r="DF87" s="857"/>
      <c r="DG87" s="855"/>
      <c r="DH87" s="856"/>
      <c r="DI87" s="856"/>
      <c r="DJ87" s="856"/>
      <c r="DK87" s="857"/>
      <c r="DL87" s="855"/>
      <c r="DM87" s="856"/>
      <c r="DN87" s="856"/>
      <c r="DO87" s="856"/>
      <c r="DP87" s="857"/>
      <c r="DQ87" s="855"/>
      <c r="DR87" s="856"/>
      <c r="DS87" s="856"/>
      <c r="DT87" s="856"/>
      <c r="DU87" s="857"/>
      <c r="DV87" s="852"/>
      <c r="DW87" s="853"/>
      <c r="DX87" s="853"/>
      <c r="DY87" s="853"/>
      <c r="DZ87" s="854"/>
      <c r="EA87" s="212"/>
    </row>
    <row r="88" spans="1:131" ht="26.25" customHeight="1" thickBot="1" x14ac:dyDescent="0.25">
      <c r="A88" s="222" t="s">
        <v>380</v>
      </c>
      <c r="B88" s="782" t="s">
        <v>403</v>
      </c>
      <c r="C88" s="783"/>
      <c r="D88" s="783"/>
      <c r="E88" s="783"/>
      <c r="F88" s="783"/>
      <c r="G88" s="783"/>
      <c r="H88" s="783"/>
      <c r="I88" s="783"/>
      <c r="J88" s="783"/>
      <c r="K88" s="783"/>
      <c r="L88" s="783"/>
      <c r="M88" s="783"/>
      <c r="N88" s="783"/>
      <c r="O88" s="783"/>
      <c r="P88" s="784"/>
      <c r="Q88" s="833"/>
      <c r="R88" s="834"/>
      <c r="S88" s="834"/>
      <c r="T88" s="834"/>
      <c r="U88" s="834"/>
      <c r="V88" s="834"/>
      <c r="W88" s="834"/>
      <c r="X88" s="834"/>
      <c r="Y88" s="834"/>
      <c r="Z88" s="834"/>
      <c r="AA88" s="834"/>
      <c r="AB88" s="834"/>
      <c r="AC88" s="834"/>
      <c r="AD88" s="834"/>
      <c r="AE88" s="834"/>
      <c r="AF88" s="837"/>
      <c r="AG88" s="837"/>
      <c r="AH88" s="837"/>
      <c r="AI88" s="837"/>
      <c r="AJ88" s="837"/>
      <c r="AK88" s="834"/>
      <c r="AL88" s="834"/>
      <c r="AM88" s="834"/>
      <c r="AN88" s="834"/>
      <c r="AO88" s="834"/>
      <c r="AP88" s="837"/>
      <c r="AQ88" s="837"/>
      <c r="AR88" s="837"/>
      <c r="AS88" s="837"/>
      <c r="AT88" s="837"/>
      <c r="AU88" s="837"/>
      <c r="AV88" s="837"/>
      <c r="AW88" s="837"/>
      <c r="AX88" s="837"/>
      <c r="AY88" s="837"/>
      <c r="AZ88" s="842"/>
      <c r="BA88" s="842"/>
      <c r="BB88" s="842"/>
      <c r="BC88" s="842"/>
      <c r="BD88" s="843"/>
      <c r="BE88" s="223"/>
      <c r="BF88" s="223"/>
      <c r="BG88" s="223"/>
      <c r="BH88" s="223"/>
      <c r="BI88" s="223"/>
      <c r="BJ88" s="223"/>
      <c r="BK88" s="223"/>
      <c r="BL88" s="223"/>
      <c r="BM88" s="223"/>
      <c r="BN88" s="223"/>
      <c r="BO88" s="223"/>
      <c r="BP88" s="223"/>
      <c r="BQ88" s="220">
        <v>82</v>
      </c>
      <c r="BR88" s="225"/>
      <c r="BS88" s="852"/>
      <c r="BT88" s="853"/>
      <c r="BU88" s="853"/>
      <c r="BV88" s="853"/>
      <c r="BW88" s="853"/>
      <c r="BX88" s="853"/>
      <c r="BY88" s="853"/>
      <c r="BZ88" s="853"/>
      <c r="CA88" s="853"/>
      <c r="CB88" s="853"/>
      <c r="CC88" s="853"/>
      <c r="CD88" s="853"/>
      <c r="CE88" s="853"/>
      <c r="CF88" s="853"/>
      <c r="CG88" s="858"/>
      <c r="CH88" s="855"/>
      <c r="CI88" s="856"/>
      <c r="CJ88" s="856"/>
      <c r="CK88" s="856"/>
      <c r="CL88" s="857"/>
      <c r="CM88" s="855"/>
      <c r="CN88" s="856"/>
      <c r="CO88" s="856"/>
      <c r="CP88" s="856"/>
      <c r="CQ88" s="857"/>
      <c r="CR88" s="855"/>
      <c r="CS88" s="856"/>
      <c r="CT88" s="856"/>
      <c r="CU88" s="856"/>
      <c r="CV88" s="857"/>
      <c r="CW88" s="855"/>
      <c r="CX88" s="856"/>
      <c r="CY88" s="856"/>
      <c r="CZ88" s="856"/>
      <c r="DA88" s="857"/>
      <c r="DB88" s="855"/>
      <c r="DC88" s="856"/>
      <c r="DD88" s="856"/>
      <c r="DE88" s="856"/>
      <c r="DF88" s="857"/>
      <c r="DG88" s="855"/>
      <c r="DH88" s="856"/>
      <c r="DI88" s="856"/>
      <c r="DJ88" s="856"/>
      <c r="DK88" s="857"/>
      <c r="DL88" s="855"/>
      <c r="DM88" s="856"/>
      <c r="DN88" s="856"/>
      <c r="DO88" s="856"/>
      <c r="DP88" s="857"/>
      <c r="DQ88" s="855"/>
      <c r="DR88" s="856"/>
      <c r="DS88" s="856"/>
      <c r="DT88" s="856"/>
      <c r="DU88" s="857"/>
      <c r="DV88" s="852"/>
      <c r="DW88" s="853"/>
      <c r="DX88" s="853"/>
      <c r="DY88" s="853"/>
      <c r="DZ88" s="85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52"/>
      <c r="BT89" s="853"/>
      <c r="BU89" s="853"/>
      <c r="BV89" s="853"/>
      <c r="BW89" s="853"/>
      <c r="BX89" s="853"/>
      <c r="BY89" s="853"/>
      <c r="BZ89" s="853"/>
      <c r="CA89" s="853"/>
      <c r="CB89" s="853"/>
      <c r="CC89" s="853"/>
      <c r="CD89" s="853"/>
      <c r="CE89" s="853"/>
      <c r="CF89" s="853"/>
      <c r="CG89" s="858"/>
      <c r="CH89" s="855"/>
      <c r="CI89" s="856"/>
      <c r="CJ89" s="856"/>
      <c r="CK89" s="856"/>
      <c r="CL89" s="857"/>
      <c r="CM89" s="855"/>
      <c r="CN89" s="856"/>
      <c r="CO89" s="856"/>
      <c r="CP89" s="856"/>
      <c r="CQ89" s="857"/>
      <c r="CR89" s="855"/>
      <c r="CS89" s="856"/>
      <c r="CT89" s="856"/>
      <c r="CU89" s="856"/>
      <c r="CV89" s="857"/>
      <c r="CW89" s="855"/>
      <c r="CX89" s="856"/>
      <c r="CY89" s="856"/>
      <c r="CZ89" s="856"/>
      <c r="DA89" s="857"/>
      <c r="DB89" s="855"/>
      <c r="DC89" s="856"/>
      <c r="DD89" s="856"/>
      <c r="DE89" s="856"/>
      <c r="DF89" s="857"/>
      <c r="DG89" s="855"/>
      <c r="DH89" s="856"/>
      <c r="DI89" s="856"/>
      <c r="DJ89" s="856"/>
      <c r="DK89" s="857"/>
      <c r="DL89" s="855"/>
      <c r="DM89" s="856"/>
      <c r="DN89" s="856"/>
      <c r="DO89" s="856"/>
      <c r="DP89" s="857"/>
      <c r="DQ89" s="855"/>
      <c r="DR89" s="856"/>
      <c r="DS89" s="856"/>
      <c r="DT89" s="856"/>
      <c r="DU89" s="857"/>
      <c r="DV89" s="852"/>
      <c r="DW89" s="853"/>
      <c r="DX89" s="853"/>
      <c r="DY89" s="853"/>
      <c r="DZ89" s="85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52"/>
      <c r="BT90" s="853"/>
      <c r="BU90" s="853"/>
      <c r="BV90" s="853"/>
      <c r="BW90" s="853"/>
      <c r="BX90" s="853"/>
      <c r="BY90" s="853"/>
      <c r="BZ90" s="853"/>
      <c r="CA90" s="853"/>
      <c r="CB90" s="853"/>
      <c r="CC90" s="853"/>
      <c r="CD90" s="853"/>
      <c r="CE90" s="853"/>
      <c r="CF90" s="853"/>
      <c r="CG90" s="858"/>
      <c r="CH90" s="855"/>
      <c r="CI90" s="856"/>
      <c r="CJ90" s="856"/>
      <c r="CK90" s="856"/>
      <c r="CL90" s="857"/>
      <c r="CM90" s="855"/>
      <c r="CN90" s="856"/>
      <c r="CO90" s="856"/>
      <c r="CP90" s="856"/>
      <c r="CQ90" s="857"/>
      <c r="CR90" s="855"/>
      <c r="CS90" s="856"/>
      <c r="CT90" s="856"/>
      <c r="CU90" s="856"/>
      <c r="CV90" s="857"/>
      <c r="CW90" s="855"/>
      <c r="CX90" s="856"/>
      <c r="CY90" s="856"/>
      <c r="CZ90" s="856"/>
      <c r="DA90" s="857"/>
      <c r="DB90" s="855"/>
      <c r="DC90" s="856"/>
      <c r="DD90" s="856"/>
      <c r="DE90" s="856"/>
      <c r="DF90" s="857"/>
      <c r="DG90" s="855"/>
      <c r="DH90" s="856"/>
      <c r="DI90" s="856"/>
      <c r="DJ90" s="856"/>
      <c r="DK90" s="857"/>
      <c r="DL90" s="855"/>
      <c r="DM90" s="856"/>
      <c r="DN90" s="856"/>
      <c r="DO90" s="856"/>
      <c r="DP90" s="857"/>
      <c r="DQ90" s="855"/>
      <c r="DR90" s="856"/>
      <c r="DS90" s="856"/>
      <c r="DT90" s="856"/>
      <c r="DU90" s="857"/>
      <c r="DV90" s="852"/>
      <c r="DW90" s="853"/>
      <c r="DX90" s="853"/>
      <c r="DY90" s="853"/>
      <c r="DZ90" s="85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52"/>
      <c r="BT91" s="853"/>
      <c r="BU91" s="853"/>
      <c r="BV91" s="853"/>
      <c r="BW91" s="853"/>
      <c r="BX91" s="853"/>
      <c r="BY91" s="853"/>
      <c r="BZ91" s="853"/>
      <c r="CA91" s="853"/>
      <c r="CB91" s="853"/>
      <c r="CC91" s="853"/>
      <c r="CD91" s="853"/>
      <c r="CE91" s="853"/>
      <c r="CF91" s="853"/>
      <c r="CG91" s="858"/>
      <c r="CH91" s="855"/>
      <c r="CI91" s="856"/>
      <c r="CJ91" s="856"/>
      <c r="CK91" s="856"/>
      <c r="CL91" s="857"/>
      <c r="CM91" s="855"/>
      <c r="CN91" s="856"/>
      <c r="CO91" s="856"/>
      <c r="CP91" s="856"/>
      <c r="CQ91" s="857"/>
      <c r="CR91" s="855"/>
      <c r="CS91" s="856"/>
      <c r="CT91" s="856"/>
      <c r="CU91" s="856"/>
      <c r="CV91" s="857"/>
      <c r="CW91" s="855"/>
      <c r="CX91" s="856"/>
      <c r="CY91" s="856"/>
      <c r="CZ91" s="856"/>
      <c r="DA91" s="857"/>
      <c r="DB91" s="855"/>
      <c r="DC91" s="856"/>
      <c r="DD91" s="856"/>
      <c r="DE91" s="856"/>
      <c r="DF91" s="857"/>
      <c r="DG91" s="855"/>
      <c r="DH91" s="856"/>
      <c r="DI91" s="856"/>
      <c r="DJ91" s="856"/>
      <c r="DK91" s="857"/>
      <c r="DL91" s="855"/>
      <c r="DM91" s="856"/>
      <c r="DN91" s="856"/>
      <c r="DO91" s="856"/>
      <c r="DP91" s="857"/>
      <c r="DQ91" s="855"/>
      <c r="DR91" s="856"/>
      <c r="DS91" s="856"/>
      <c r="DT91" s="856"/>
      <c r="DU91" s="857"/>
      <c r="DV91" s="852"/>
      <c r="DW91" s="853"/>
      <c r="DX91" s="853"/>
      <c r="DY91" s="853"/>
      <c r="DZ91" s="85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52"/>
      <c r="BT92" s="853"/>
      <c r="BU92" s="853"/>
      <c r="BV92" s="853"/>
      <c r="BW92" s="853"/>
      <c r="BX92" s="853"/>
      <c r="BY92" s="853"/>
      <c r="BZ92" s="853"/>
      <c r="CA92" s="853"/>
      <c r="CB92" s="853"/>
      <c r="CC92" s="853"/>
      <c r="CD92" s="853"/>
      <c r="CE92" s="853"/>
      <c r="CF92" s="853"/>
      <c r="CG92" s="858"/>
      <c r="CH92" s="855"/>
      <c r="CI92" s="856"/>
      <c r="CJ92" s="856"/>
      <c r="CK92" s="856"/>
      <c r="CL92" s="857"/>
      <c r="CM92" s="855"/>
      <c r="CN92" s="856"/>
      <c r="CO92" s="856"/>
      <c r="CP92" s="856"/>
      <c r="CQ92" s="857"/>
      <c r="CR92" s="855"/>
      <c r="CS92" s="856"/>
      <c r="CT92" s="856"/>
      <c r="CU92" s="856"/>
      <c r="CV92" s="857"/>
      <c r="CW92" s="855"/>
      <c r="CX92" s="856"/>
      <c r="CY92" s="856"/>
      <c r="CZ92" s="856"/>
      <c r="DA92" s="857"/>
      <c r="DB92" s="855"/>
      <c r="DC92" s="856"/>
      <c r="DD92" s="856"/>
      <c r="DE92" s="856"/>
      <c r="DF92" s="857"/>
      <c r="DG92" s="855"/>
      <c r="DH92" s="856"/>
      <c r="DI92" s="856"/>
      <c r="DJ92" s="856"/>
      <c r="DK92" s="857"/>
      <c r="DL92" s="855"/>
      <c r="DM92" s="856"/>
      <c r="DN92" s="856"/>
      <c r="DO92" s="856"/>
      <c r="DP92" s="857"/>
      <c r="DQ92" s="855"/>
      <c r="DR92" s="856"/>
      <c r="DS92" s="856"/>
      <c r="DT92" s="856"/>
      <c r="DU92" s="857"/>
      <c r="DV92" s="852"/>
      <c r="DW92" s="853"/>
      <c r="DX92" s="853"/>
      <c r="DY92" s="853"/>
      <c r="DZ92" s="85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52"/>
      <c r="BT93" s="853"/>
      <c r="BU93" s="853"/>
      <c r="BV93" s="853"/>
      <c r="BW93" s="853"/>
      <c r="BX93" s="853"/>
      <c r="BY93" s="853"/>
      <c r="BZ93" s="853"/>
      <c r="CA93" s="853"/>
      <c r="CB93" s="853"/>
      <c r="CC93" s="853"/>
      <c r="CD93" s="853"/>
      <c r="CE93" s="853"/>
      <c r="CF93" s="853"/>
      <c r="CG93" s="858"/>
      <c r="CH93" s="855"/>
      <c r="CI93" s="856"/>
      <c r="CJ93" s="856"/>
      <c r="CK93" s="856"/>
      <c r="CL93" s="857"/>
      <c r="CM93" s="855"/>
      <c r="CN93" s="856"/>
      <c r="CO93" s="856"/>
      <c r="CP93" s="856"/>
      <c r="CQ93" s="857"/>
      <c r="CR93" s="855"/>
      <c r="CS93" s="856"/>
      <c r="CT93" s="856"/>
      <c r="CU93" s="856"/>
      <c r="CV93" s="857"/>
      <c r="CW93" s="855"/>
      <c r="CX93" s="856"/>
      <c r="CY93" s="856"/>
      <c r="CZ93" s="856"/>
      <c r="DA93" s="857"/>
      <c r="DB93" s="855"/>
      <c r="DC93" s="856"/>
      <c r="DD93" s="856"/>
      <c r="DE93" s="856"/>
      <c r="DF93" s="857"/>
      <c r="DG93" s="855"/>
      <c r="DH93" s="856"/>
      <c r="DI93" s="856"/>
      <c r="DJ93" s="856"/>
      <c r="DK93" s="857"/>
      <c r="DL93" s="855"/>
      <c r="DM93" s="856"/>
      <c r="DN93" s="856"/>
      <c r="DO93" s="856"/>
      <c r="DP93" s="857"/>
      <c r="DQ93" s="855"/>
      <c r="DR93" s="856"/>
      <c r="DS93" s="856"/>
      <c r="DT93" s="856"/>
      <c r="DU93" s="857"/>
      <c r="DV93" s="852"/>
      <c r="DW93" s="853"/>
      <c r="DX93" s="853"/>
      <c r="DY93" s="853"/>
      <c r="DZ93" s="85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52"/>
      <c r="BT94" s="853"/>
      <c r="BU94" s="853"/>
      <c r="BV94" s="853"/>
      <c r="BW94" s="853"/>
      <c r="BX94" s="853"/>
      <c r="BY94" s="853"/>
      <c r="BZ94" s="853"/>
      <c r="CA94" s="853"/>
      <c r="CB94" s="853"/>
      <c r="CC94" s="853"/>
      <c r="CD94" s="853"/>
      <c r="CE94" s="853"/>
      <c r="CF94" s="853"/>
      <c r="CG94" s="858"/>
      <c r="CH94" s="855"/>
      <c r="CI94" s="856"/>
      <c r="CJ94" s="856"/>
      <c r="CK94" s="856"/>
      <c r="CL94" s="857"/>
      <c r="CM94" s="855"/>
      <c r="CN94" s="856"/>
      <c r="CO94" s="856"/>
      <c r="CP94" s="856"/>
      <c r="CQ94" s="857"/>
      <c r="CR94" s="855"/>
      <c r="CS94" s="856"/>
      <c r="CT94" s="856"/>
      <c r="CU94" s="856"/>
      <c r="CV94" s="857"/>
      <c r="CW94" s="855"/>
      <c r="CX94" s="856"/>
      <c r="CY94" s="856"/>
      <c r="CZ94" s="856"/>
      <c r="DA94" s="857"/>
      <c r="DB94" s="855"/>
      <c r="DC94" s="856"/>
      <c r="DD94" s="856"/>
      <c r="DE94" s="856"/>
      <c r="DF94" s="857"/>
      <c r="DG94" s="855"/>
      <c r="DH94" s="856"/>
      <c r="DI94" s="856"/>
      <c r="DJ94" s="856"/>
      <c r="DK94" s="857"/>
      <c r="DL94" s="855"/>
      <c r="DM94" s="856"/>
      <c r="DN94" s="856"/>
      <c r="DO94" s="856"/>
      <c r="DP94" s="857"/>
      <c r="DQ94" s="855"/>
      <c r="DR94" s="856"/>
      <c r="DS94" s="856"/>
      <c r="DT94" s="856"/>
      <c r="DU94" s="857"/>
      <c r="DV94" s="852"/>
      <c r="DW94" s="853"/>
      <c r="DX94" s="853"/>
      <c r="DY94" s="853"/>
      <c r="DZ94" s="85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52"/>
      <c r="BT95" s="853"/>
      <c r="BU95" s="853"/>
      <c r="BV95" s="853"/>
      <c r="BW95" s="853"/>
      <c r="BX95" s="853"/>
      <c r="BY95" s="853"/>
      <c r="BZ95" s="853"/>
      <c r="CA95" s="853"/>
      <c r="CB95" s="853"/>
      <c r="CC95" s="853"/>
      <c r="CD95" s="853"/>
      <c r="CE95" s="853"/>
      <c r="CF95" s="853"/>
      <c r="CG95" s="858"/>
      <c r="CH95" s="855"/>
      <c r="CI95" s="856"/>
      <c r="CJ95" s="856"/>
      <c r="CK95" s="856"/>
      <c r="CL95" s="857"/>
      <c r="CM95" s="855"/>
      <c r="CN95" s="856"/>
      <c r="CO95" s="856"/>
      <c r="CP95" s="856"/>
      <c r="CQ95" s="857"/>
      <c r="CR95" s="855"/>
      <c r="CS95" s="856"/>
      <c r="CT95" s="856"/>
      <c r="CU95" s="856"/>
      <c r="CV95" s="857"/>
      <c r="CW95" s="855"/>
      <c r="CX95" s="856"/>
      <c r="CY95" s="856"/>
      <c r="CZ95" s="856"/>
      <c r="DA95" s="857"/>
      <c r="DB95" s="855"/>
      <c r="DC95" s="856"/>
      <c r="DD95" s="856"/>
      <c r="DE95" s="856"/>
      <c r="DF95" s="857"/>
      <c r="DG95" s="855"/>
      <c r="DH95" s="856"/>
      <c r="DI95" s="856"/>
      <c r="DJ95" s="856"/>
      <c r="DK95" s="857"/>
      <c r="DL95" s="855"/>
      <c r="DM95" s="856"/>
      <c r="DN95" s="856"/>
      <c r="DO95" s="856"/>
      <c r="DP95" s="857"/>
      <c r="DQ95" s="855"/>
      <c r="DR95" s="856"/>
      <c r="DS95" s="856"/>
      <c r="DT95" s="856"/>
      <c r="DU95" s="857"/>
      <c r="DV95" s="852"/>
      <c r="DW95" s="853"/>
      <c r="DX95" s="853"/>
      <c r="DY95" s="853"/>
      <c r="DZ95" s="85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52"/>
      <c r="BT96" s="853"/>
      <c r="BU96" s="853"/>
      <c r="BV96" s="853"/>
      <c r="BW96" s="853"/>
      <c r="BX96" s="853"/>
      <c r="BY96" s="853"/>
      <c r="BZ96" s="853"/>
      <c r="CA96" s="853"/>
      <c r="CB96" s="853"/>
      <c r="CC96" s="853"/>
      <c r="CD96" s="853"/>
      <c r="CE96" s="853"/>
      <c r="CF96" s="853"/>
      <c r="CG96" s="858"/>
      <c r="CH96" s="855"/>
      <c r="CI96" s="856"/>
      <c r="CJ96" s="856"/>
      <c r="CK96" s="856"/>
      <c r="CL96" s="857"/>
      <c r="CM96" s="855"/>
      <c r="CN96" s="856"/>
      <c r="CO96" s="856"/>
      <c r="CP96" s="856"/>
      <c r="CQ96" s="857"/>
      <c r="CR96" s="855"/>
      <c r="CS96" s="856"/>
      <c r="CT96" s="856"/>
      <c r="CU96" s="856"/>
      <c r="CV96" s="857"/>
      <c r="CW96" s="855"/>
      <c r="CX96" s="856"/>
      <c r="CY96" s="856"/>
      <c r="CZ96" s="856"/>
      <c r="DA96" s="857"/>
      <c r="DB96" s="855"/>
      <c r="DC96" s="856"/>
      <c r="DD96" s="856"/>
      <c r="DE96" s="856"/>
      <c r="DF96" s="857"/>
      <c r="DG96" s="855"/>
      <c r="DH96" s="856"/>
      <c r="DI96" s="856"/>
      <c r="DJ96" s="856"/>
      <c r="DK96" s="857"/>
      <c r="DL96" s="855"/>
      <c r="DM96" s="856"/>
      <c r="DN96" s="856"/>
      <c r="DO96" s="856"/>
      <c r="DP96" s="857"/>
      <c r="DQ96" s="855"/>
      <c r="DR96" s="856"/>
      <c r="DS96" s="856"/>
      <c r="DT96" s="856"/>
      <c r="DU96" s="857"/>
      <c r="DV96" s="852"/>
      <c r="DW96" s="853"/>
      <c r="DX96" s="853"/>
      <c r="DY96" s="853"/>
      <c r="DZ96" s="85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52"/>
      <c r="BT97" s="853"/>
      <c r="BU97" s="853"/>
      <c r="BV97" s="853"/>
      <c r="BW97" s="853"/>
      <c r="BX97" s="853"/>
      <c r="BY97" s="853"/>
      <c r="BZ97" s="853"/>
      <c r="CA97" s="853"/>
      <c r="CB97" s="853"/>
      <c r="CC97" s="853"/>
      <c r="CD97" s="853"/>
      <c r="CE97" s="853"/>
      <c r="CF97" s="853"/>
      <c r="CG97" s="858"/>
      <c r="CH97" s="855"/>
      <c r="CI97" s="856"/>
      <c r="CJ97" s="856"/>
      <c r="CK97" s="856"/>
      <c r="CL97" s="857"/>
      <c r="CM97" s="855"/>
      <c r="CN97" s="856"/>
      <c r="CO97" s="856"/>
      <c r="CP97" s="856"/>
      <c r="CQ97" s="857"/>
      <c r="CR97" s="855"/>
      <c r="CS97" s="856"/>
      <c r="CT97" s="856"/>
      <c r="CU97" s="856"/>
      <c r="CV97" s="857"/>
      <c r="CW97" s="855"/>
      <c r="CX97" s="856"/>
      <c r="CY97" s="856"/>
      <c r="CZ97" s="856"/>
      <c r="DA97" s="857"/>
      <c r="DB97" s="855"/>
      <c r="DC97" s="856"/>
      <c r="DD97" s="856"/>
      <c r="DE97" s="856"/>
      <c r="DF97" s="857"/>
      <c r="DG97" s="855"/>
      <c r="DH97" s="856"/>
      <c r="DI97" s="856"/>
      <c r="DJ97" s="856"/>
      <c r="DK97" s="857"/>
      <c r="DL97" s="855"/>
      <c r="DM97" s="856"/>
      <c r="DN97" s="856"/>
      <c r="DO97" s="856"/>
      <c r="DP97" s="857"/>
      <c r="DQ97" s="855"/>
      <c r="DR97" s="856"/>
      <c r="DS97" s="856"/>
      <c r="DT97" s="856"/>
      <c r="DU97" s="857"/>
      <c r="DV97" s="852"/>
      <c r="DW97" s="853"/>
      <c r="DX97" s="853"/>
      <c r="DY97" s="853"/>
      <c r="DZ97" s="85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52"/>
      <c r="BT98" s="853"/>
      <c r="BU98" s="853"/>
      <c r="BV98" s="853"/>
      <c r="BW98" s="853"/>
      <c r="BX98" s="853"/>
      <c r="BY98" s="853"/>
      <c r="BZ98" s="853"/>
      <c r="CA98" s="853"/>
      <c r="CB98" s="853"/>
      <c r="CC98" s="853"/>
      <c r="CD98" s="853"/>
      <c r="CE98" s="853"/>
      <c r="CF98" s="853"/>
      <c r="CG98" s="858"/>
      <c r="CH98" s="855"/>
      <c r="CI98" s="856"/>
      <c r="CJ98" s="856"/>
      <c r="CK98" s="856"/>
      <c r="CL98" s="857"/>
      <c r="CM98" s="855"/>
      <c r="CN98" s="856"/>
      <c r="CO98" s="856"/>
      <c r="CP98" s="856"/>
      <c r="CQ98" s="857"/>
      <c r="CR98" s="855"/>
      <c r="CS98" s="856"/>
      <c r="CT98" s="856"/>
      <c r="CU98" s="856"/>
      <c r="CV98" s="857"/>
      <c r="CW98" s="855"/>
      <c r="CX98" s="856"/>
      <c r="CY98" s="856"/>
      <c r="CZ98" s="856"/>
      <c r="DA98" s="857"/>
      <c r="DB98" s="855"/>
      <c r="DC98" s="856"/>
      <c r="DD98" s="856"/>
      <c r="DE98" s="856"/>
      <c r="DF98" s="857"/>
      <c r="DG98" s="855"/>
      <c r="DH98" s="856"/>
      <c r="DI98" s="856"/>
      <c r="DJ98" s="856"/>
      <c r="DK98" s="857"/>
      <c r="DL98" s="855"/>
      <c r="DM98" s="856"/>
      <c r="DN98" s="856"/>
      <c r="DO98" s="856"/>
      <c r="DP98" s="857"/>
      <c r="DQ98" s="855"/>
      <c r="DR98" s="856"/>
      <c r="DS98" s="856"/>
      <c r="DT98" s="856"/>
      <c r="DU98" s="857"/>
      <c r="DV98" s="852"/>
      <c r="DW98" s="853"/>
      <c r="DX98" s="853"/>
      <c r="DY98" s="853"/>
      <c r="DZ98" s="85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52"/>
      <c r="BT99" s="853"/>
      <c r="BU99" s="853"/>
      <c r="BV99" s="853"/>
      <c r="BW99" s="853"/>
      <c r="BX99" s="853"/>
      <c r="BY99" s="853"/>
      <c r="BZ99" s="853"/>
      <c r="CA99" s="853"/>
      <c r="CB99" s="853"/>
      <c r="CC99" s="853"/>
      <c r="CD99" s="853"/>
      <c r="CE99" s="853"/>
      <c r="CF99" s="853"/>
      <c r="CG99" s="858"/>
      <c r="CH99" s="855"/>
      <c r="CI99" s="856"/>
      <c r="CJ99" s="856"/>
      <c r="CK99" s="856"/>
      <c r="CL99" s="857"/>
      <c r="CM99" s="855"/>
      <c r="CN99" s="856"/>
      <c r="CO99" s="856"/>
      <c r="CP99" s="856"/>
      <c r="CQ99" s="857"/>
      <c r="CR99" s="855"/>
      <c r="CS99" s="856"/>
      <c r="CT99" s="856"/>
      <c r="CU99" s="856"/>
      <c r="CV99" s="857"/>
      <c r="CW99" s="855"/>
      <c r="CX99" s="856"/>
      <c r="CY99" s="856"/>
      <c r="CZ99" s="856"/>
      <c r="DA99" s="857"/>
      <c r="DB99" s="855"/>
      <c r="DC99" s="856"/>
      <c r="DD99" s="856"/>
      <c r="DE99" s="856"/>
      <c r="DF99" s="857"/>
      <c r="DG99" s="855"/>
      <c r="DH99" s="856"/>
      <c r="DI99" s="856"/>
      <c r="DJ99" s="856"/>
      <c r="DK99" s="857"/>
      <c r="DL99" s="855"/>
      <c r="DM99" s="856"/>
      <c r="DN99" s="856"/>
      <c r="DO99" s="856"/>
      <c r="DP99" s="857"/>
      <c r="DQ99" s="855"/>
      <c r="DR99" s="856"/>
      <c r="DS99" s="856"/>
      <c r="DT99" s="856"/>
      <c r="DU99" s="857"/>
      <c r="DV99" s="852"/>
      <c r="DW99" s="853"/>
      <c r="DX99" s="853"/>
      <c r="DY99" s="853"/>
      <c r="DZ99" s="85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52"/>
      <c r="BT100" s="853"/>
      <c r="BU100" s="853"/>
      <c r="BV100" s="853"/>
      <c r="BW100" s="853"/>
      <c r="BX100" s="853"/>
      <c r="BY100" s="853"/>
      <c r="BZ100" s="853"/>
      <c r="CA100" s="853"/>
      <c r="CB100" s="853"/>
      <c r="CC100" s="853"/>
      <c r="CD100" s="853"/>
      <c r="CE100" s="853"/>
      <c r="CF100" s="853"/>
      <c r="CG100" s="858"/>
      <c r="CH100" s="855"/>
      <c r="CI100" s="856"/>
      <c r="CJ100" s="856"/>
      <c r="CK100" s="856"/>
      <c r="CL100" s="857"/>
      <c r="CM100" s="855"/>
      <c r="CN100" s="856"/>
      <c r="CO100" s="856"/>
      <c r="CP100" s="856"/>
      <c r="CQ100" s="857"/>
      <c r="CR100" s="855"/>
      <c r="CS100" s="856"/>
      <c r="CT100" s="856"/>
      <c r="CU100" s="856"/>
      <c r="CV100" s="857"/>
      <c r="CW100" s="855"/>
      <c r="CX100" s="856"/>
      <c r="CY100" s="856"/>
      <c r="CZ100" s="856"/>
      <c r="DA100" s="857"/>
      <c r="DB100" s="855"/>
      <c r="DC100" s="856"/>
      <c r="DD100" s="856"/>
      <c r="DE100" s="856"/>
      <c r="DF100" s="857"/>
      <c r="DG100" s="855"/>
      <c r="DH100" s="856"/>
      <c r="DI100" s="856"/>
      <c r="DJ100" s="856"/>
      <c r="DK100" s="857"/>
      <c r="DL100" s="855"/>
      <c r="DM100" s="856"/>
      <c r="DN100" s="856"/>
      <c r="DO100" s="856"/>
      <c r="DP100" s="857"/>
      <c r="DQ100" s="855"/>
      <c r="DR100" s="856"/>
      <c r="DS100" s="856"/>
      <c r="DT100" s="856"/>
      <c r="DU100" s="857"/>
      <c r="DV100" s="852"/>
      <c r="DW100" s="853"/>
      <c r="DX100" s="853"/>
      <c r="DY100" s="853"/>
      <c r="DZ100" s="85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52"/>
      <c r="BT101" s="853"/>
      <c r="BU101" s="853"/>
      <c r="BV101" s="853"/>
      <c r="BW101" s="853"/>
      <c r="BX101" s="853"/>
      <c r="BY101" s="853"/>
      <c r="BZ101" s="853"/>
      <c r="CA101" s="853"/>
      <c r="CB101" s="853"/>
      <c r="CC101" s="853"/>
      <c r="CD101" s="853"/>
      <c r="CE101" s="853"/>
      <c r="CF101" s="853"/>
      <c r="CG101" s="858"/>
      <c r="CH101" s="855"/>
      <c r="CI101" s="856"/>
      <c r="CJ101" s="856"/>
      <c r="CK101" s="856"/>
      <c r="CL101" s="857"/>
      <c r="CM101" s="855"/>
      <c r="CN101" s="856"/>
      <c r="CO101" s="856"/>
      <c r="CP101" s="856"/>
      <c r="CQ101" s="857"/>
      <c r="CR101" s="855"/>
      <c r="CS101" s="856"/>
      <c r="CT101" s="856"/>
      <c r="CU101" s="856"/>
      <c r="CV101" s="857"/>
      <c r="CW101" s="855"/>
      <c r="CX101" s="856"/>
      <c r="CY101" s="856"/>
      <c r="CZ101" s="856"/>
      <c r="DA101" s="857"/>
      <c r="DB101" s="855"/>
      <c r="DC101" s="856"/>
      <c r="DD101" s="856"/>
      <c r="DE101" s="856"/>
      <c r="DF101" s="857"/>
      <c r="DG101" s="855"/>
      <c r="DH101" s="856"/>
      <c r="DI101" s="856"/>
      <c r="DJ101" s="856"/>
      <c r="DK101" s="857"/>
      <c r="DL101" s="855"/>
      <c r="DM101" s="856"/>
      <c r="DN101" s="856"/>
      <c r="DO101" s="856"/>
      <c r="DP101" s="857"/>
      <c r="DQ101" s="855"/>
      <c r="DR101" s="856"/>
      <c r="DS101" s="856"/>
      <c r="DT101" s="856"/>
      <c r="DU101" s="857"/>
      <c r="DV101" s="852"/>
      <c r="DW101" s="853"/>
      <c r="DX101" s="853"/>
      <c r="DY101" s="853"/>
      <c r="DZ101" s="85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782" t="s">
        <v>404</v>
      </c>
      <c r="BS102" s="783"/>
      <c r="BT102" s="783"/>
      <c r="BU102" s="783"/>
      <c r="BV102" s="783"/>
      <c r="BW102" s="783"/>
      <c r="BX102" s="783"/>
      <c r="BY102" s="783"/>
      <c r="BZ102" s="783"/>
      <c r="CA102" s="783"/>
      <c r="CB102" s="783"/>
      <c r="CC102" s="783"/>
      <c r="CD102" s="783"/>
      <c r="CE102" s="783"/>
      <c r="CF102" s="783"/>
      <c r="CG102" s="784"/>
      <c r="CH102" s="880"/>
      <c r="CI102" s="881"/>
      <c r="CJ102" s="881"/>
      <c r="CK102" s="881"/>
      <c r="CL102" s="882"/>
      <c r="CM102" s="880"/>
      <c r="CN102" s="881"/>
      <c r="CO102" s="881"/>
      <c r="CP102" s="881"/>
      <c r="CQ102" s="882"/>
      <c r="CR102" s="883"/>
      <c r="CS102" s="845"/>
      <c r="CT102" s="845"/>
      <c r="CU102" s="845"/>
      <c r="CV102" s="884"/>
      <c r="CW102" s="883"/>
      <c r="CX102" s="845"/>
      <c r="CY102" s="845"/>
      <c r="CZ102" s="845"/>
      <c r="DA102" s="884"/>
      <c r="DB102" s="883"/>
      <c r="DC102" s="845"/>
      <c r="DD102" s="845"/>
      <c r="DE102" s="845"/>
      <c r="DF102" s="884"/>
      <c r="DG102" s="883"/>
      <c r="DH102" s="845"/>
      <c r="DI102" s="845"/>
      <c r="DJ102" s="845"/>
      <c r="DK102" s="884"/>
      <c r="DL102" s="883"/>
      <c r="DM102" s="845"/>
      <c r="DN102" s="845"/>
      <c r="DO102" s="845"/>
      <c r="DP102" s="884"/>
      <c r="DQ102" s="883"/>
      <c r="DR102" s="845"/>
      <c r="DS102" s="845"/>
      <c r="DT102" s="845"/>
      <c r="DU102" s="884"/>
      <c r="DV102" s="782"/>
      <c r="DW102" s="783"/>
      <c r="DX102" s="783"/>
      <c r="DY102" s="783"/>
      <c r="DZ102" s="90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8" t="s">
        <v>405</v>
      </c>
      <c r="BR103" s="908"/>
      <c r="BS103" s="908"/>
      <c r="BT103" s="908"/>
      <c r="BU103" s="908"/>
      <c r="BV103" s="908"/>
      <c r="BW103" s="908"/>
      <c r="BX103" s="908"/>
      <c r="BY103" s="908"/>
      <c r="BZ103" s="908"/>
      <c r="CA103" s="908"/>
      <c r="CB103" s="908"/>
      <c r="CC103" s="908"/>
      <c r="CD103" s="908"/>
      <c r="CE103" s="908"/>
      <c r="CF103" s="908"/>
      <c r="CG103" s="908"/>
      <c r="CH103" s="908"/>
      <c r="CI103" s="908"/>
      <c r="CJ103" s="908"/>
      <c r="CK103" s="908"/>
      <c r="CL103" s="908"/>
      <c r="CM103" s="908"/>
      <c r="CN103" s="908"/>
      <c r="CO103" s="908"/>
      <c r="CP103" s="908"/>
      <c r="CQ103" s="908"/>
      <c r="CR103" s="908"/>
      <c r="CS103" s="908"/>
      <c r="CT103" s="908"/>
      <c r="CU103" s="908"/>
      <c r="CV103" s="908"/>
      <c r="CW103" s="908"/>
      <c r="CX103" s="908"/>
      <c r="CY103" s="908"/>
      <c r="CZ103" s="908"/>
      <c r="DA103" s="908"/>
      <c r="DB103" s="908"/>
      <c r="DC103" s="908"/>
      <c r="DD103" s="908"/>
      <c r="DE103" s="908"/>
      <c r="DF103" s="908"/>
      <c r="DG103" s="908"/>
      <c r="DH103" s="908"/>
      <c r="DI103" s="908"/>
      <c r="DJ103" s="908"/>
      <c r="DK103" s="908"/>
      <c r="DL103" s="908"/>
      <c r="DM103" s="908"/>
      <c r="DN103" s="908"/>
      <c r="DO103" s="908"/>
      <c r="DP103" s="908"/>
      <c r="DQ103" s="908"/>
      <c r="DR103" s="908"/>
      <c r="DS103" s="908"/>
      <c r="DT103" s="908"/>
      <c r="DU103" s="908"/>
      <c r="DV103" s="908"/>
      <c r="DW103" s="908"/>
      <c r="DX103" s="908"/>
      <c r="DY103" s="908"/>
      <c r="DZ103" s="90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9" t="s">
        <v>406</v>
      </c>
      <c r="BR104" s="909"/>
      <c r="BS104" s="909"/>
      <c r="BT104" s="909"/>
      <c r="BU104" s="909"/>
      <c r="BV104" s="909"/>
      <c r="BW104" s="909"/>
      <c r="BX104" s="909"/>
      <c r="BY104" s="909"/>
      <c r="BZ104" s="909"/>
      <c r="CA104" s="909"/>
      <c r="CB104" s="909"/>
      <c r="CC104" s="909"/>
      <c r="CD104" s="909"/>
      <c r="CE104" s="909"/>
      <c r="CF104" s="909"/>
      <c r="CG104" s="909"/>
      <c r="CH104" s="909"/>
      <c r="CI104" s="909"/>
      <c r="CJ104" s="909"/>
      <c r="CK104" s="909"/>
      <c r="CL104" s="909"/>
      <c r="CM104" s="909"/>
      <c r="CN104" s="909"/>
      <c r="CO104" s="909"/>
      <c r="CP104" s="909"/>
      <c r="CQ104" s="909"/>
      <c r="CR104" s="909"/>
      <c r="CS104" s="909"/>
      <c r="CT104" s="909"/>
      <c r="CU104" s="909"/>
      <c r="CV104" s="909"/>
      <c r="CW104" s="909"/>
      <c r="CX104" s="909"/>
      <c r="CY104" s="909"/>
      <c r="CZ104" s="909"/>
      <c r="DA104" s="909"/>
      <c r="DB104" s="909"/>
      <c r="DC104" s="909"/>
      <c r="DD104" s="909"/>
      <c r="DE104" s="909"/>
      <c r="DF104" s="909"/>
      <c r="DG104" s="909"/>
      <c r="DH104" s="909"/>
      <c r="DI104" s="909"/>
      <c r="DJ104" s="909"/>
      <c r="DK104" s="909"/>
      <c r="DL104" s="909"/>
      <c r="DM104" s="909"/>
      <c r="DN104" s="909"/>
      <c r="DO104" s="909"/>
      <c r="DP104" s="909"/>
      <c r="DQ104" s="909"/>
      <c r="DR104" s="909"/>
      <c r="DS104" s="909"/>
      <c r="DT104" s="909"/>
      <c r="DU104" s="909"/>
      <c r="DV104" s="909"/>
      <c r="DW104" s="909"/>
      <c r="DX104" s="909"/>
      <c r="DY104" s="909"/>
      <c r="DZ104" s="90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10" t="s">
        <v>409</v>
      </c>
      <c r="B108" s="911"/>
      <c r="C108" s="911"/>
      <c r="D108" s="911"/>
      <c r="E108" s="911"/>
      <c r="F108" s="911"/>
      <c r="G108" s="911"/>
      <c r="H108" s="911"/>
      <c r="I108" s="911"/>
      <c r="J108" s="911"/>
      <c r="K108" s="911"/>
      <c r="L108" s="911"/>
      <c r="M108" s="911"/>
      <c r="N108" s="911"/>
      <c r="O108" s="911"/>
      <c r="P108" s="911"/>
      <c r="Q108" s="911"/>
      <c r="R108" s="911"/>
      <c r="S108" s="911"/>
      <c r="T108" s="911"/>
      <c r="U108" s="911"/>
      <c r="V108" s="911"/>
      <c r="W108" s="911"/>
      <c r="X108" s="911"/>
      <c r="Y108" s="911"/>
      <c r="Z108" s="911"/>
      <c r="AA108" s="911"/>
      <c r="AB108" s="911"/>
      <c r="AC108" s="911"/>
      <c r="AD108" s="911"/>
      <c r="AE108" s="911"/>
      <c r="AF108" s="911"/>
      <c r="AG108" s="911"/>
      <c r="AH108" s="911"/>
      <c r="AI108" s="911"/>
      <c r="AJ108" s="911"/>
      <c r="AK108" s="911"/>
      <c r="AL108" s="911"/>
      <c r="AM108" s="911"/>
      <c r="AN108" s="911"/>
      <c r="AO108" s="911"/>
      <c r="AP108" s="911"/>
      <c r="AQ108" s="911"/>
      <c r="AR108" s="911"/>
      <c r="AS108" s="911"/>
      <c r="AT108" s="912"/>
      <c r="AU108" s="910" t="s">
        <v>410</v>
      </c>
      <c r="AV108" s="911"/>
      <c r="AW108" s="911"/>
      <c r="AX108" s="911"/>
      <c r="AY108" s="911"/>
      <c r="AZ108" s="911"/>
      <c r="BA108" s="911"/>
      <c r="BB108" s="911"/>
      <c r="BC108" s="911"/>
      <c r="BD108" s="911"/>
      <c r="BE108" s="911"/>
      <c r="BF108" s="911"/>
      <c r="BG108" s="911"/>
      <c r="BH108" s="911"/>
      <c r="BI108" s="911"/>
      <c r="BJ108" s="911"/>
      <c r="BK108" s="911"/>
      <c r="BL108" s="911"/>
      <c r="BM108" s="911"/>
      <c r="BN108" s="911"/>
      <c r="BO108" s="911"/>
      <c r="BP108" s="911"/>
      <c r="BQ108" s="911"/>
      <c r="BR108" s="911"/>
      <c r="BS108" s="911"/>
      <c r="BT108" s="911"/>
      <c r="BU108" s="911"/>
      <c r="BV108" s="911"/>
      <c r="BW108" s="911"/>
      <c r="BX108" s="911"/>
      <c r="BY108" s="911"/>
      <c r="BZ108" s="911"/>
      <c r="CA108" s="911"/>
      <c r="CB108" s="911"/>
      <c r="CC108" s="911"/>
      <c r="CD108" s="911"/>
      <c r="CE108" s="911"/>
      <c r="CF108" s="911"/>
      <c r="CG108" s="911"/>
      <c r="CH108" s="911"/>
      <c r="CI108" s="911"/>
      <c r="CJ108" s="911"/>
      <c r="CK108" s="911"/>
      <c r="CL108" s="911"/>
      <c r="CM108" s="911"/>
      <c r="CN108" s="911"/>
      <c r="CO108" s="911"/>
      <c r="CP108" s="911"/>
      <c r="CQ108" s="911"/>
      <c r="CR108" s="911"/>
      <c r="CS108" s="911"/>
      <c r="CT108" s="911"/>
      <c r="CU108" s="911"/>
      <c r="CV108" s="911"/>
      <c r="CW108" s="911"/>
      <c r="CX108" s="911"/>
      <c r="CY108" s="911"/>
      <c r="CZ108" s="911"/>
      <c r="DA108" s="911"/>
      <c r="DB108" s="911"/>
      <c r="DC108" s="911"/>
      <c r="DD108" s="911"/>
      <c r="DE108" s="911"/>
      <c r="DF108" s="911"/>
      <c r="DG108" s="911"/>
      <c r="DH108" s="911"/>
      <c r="DI108" s="911"/>
      <c r="DJ108" s="911"/>
      <c r="DK108" s="911"/>
      <c r="DL108" s="911"/>
      <c r="DM108" s="911"/>
      <c r="DN108" s="911"/>
      <c r="DO108" s="911"/>
      <c r="DP108" s="911"/>
      <c r="DQ108" s="911"/>
      <c r="DR108" s="911"/>
      <c r="DS108" s="911"/>
      <c r="DT108" s="911"/>
      <c r="DU108" s="911"/>
      <c r="DV108" s="911"/>
      <c r="DW108" s="911"/>
      <c r="DX108" s="911"/>
      <c r="DY108" s="911"/>
      <c r="DZ108" s="912"/>
    </row>
    <row r="109" spans="1:131" s="212" customFormat="1" ht="26.25" customHeight="1" x14ac:dyDescent="0.2">
      <c r="A109" s="905" t="s">
        <v>411</v>
      </c>
      <c r="B109" s="886"/>
      <c r="C109" s="886"/>
      <c r="D109" s="886"/>
      <c r="E109" s="886"/>
      <c r="F109" s="886"/>
      <c r="G109" s="886"/>
      <c r="H109" s="886"/>
      <c r="I109" s="886"/>
      <c r="J109" s="886"/>
      <c r="K109" s="886"/>
      <c r="L109" s="886"/>
      <c r="M109" s="886"/>
      <c r="N109" s="886"/>
      <c r="O109" s="886"/>
      <c r="P109" s="886"/>
      <c r="Q109" s="886"/>
      <c r="R109" s="886"/>
      <c r="S109" s="886"/>
      <c r="T109" s="886"/>
      <c r="U109" s="886"/>
      <c r="V109" s="886"/>
      <c r="W109" s="886"/>
      <c r="X109" s="886"/>
      <c r="Y109" s="886"/>
      <c r="Z109" s="887"/>
      <c r="AA109" s="885" t="s">
        <v>412</v>
      </c>
      <c r="AB109" s="886"/>
      <c r="AC109" s="886"/>
      <c r="AD109" s="886"/>
      <c r="AE109" s="887"/>
      <c r="AF109" s="885" t="s">
        <v>413</v>
      </c>
      <c r="AG109" s="886"/>
      <c r="AH109" s="886"/>
      <c r="AI109" s="886"/>
      <c r="AJ109" s="887"/>
      <c r="AK109" s="885" t="s">
        <v>294</v>
      </c>
      <c r="AL109" s="886"/>
      <c r="AM109" s="886"/>
      <c r="AN109" s="886"/>
      <c r="AO109" s="887"/>
      <c r="AP109" s="885" t="s">
        <v>414</v>
      </c>
      <c r="AQ109" s="886"/>
      <c r="AR109" s="886"/>
      <c r="AS109" s="886"/>
      <c r="AT109" s="888"/>
      <c r="AU109" s="905" t="s">
        <v>411</v>
      </c>
      <c r="AV109" s="886"/>
      <c r="AW109" s="886"/>
      <c r="AX109" s="886"/>
      <c r="AY109" s="886"/>
      <c r="AZ109" s="886"/>
      <c r="BA109" s="886"/>
      <c r="BB109" s="886"/>
      <c r="BC109" s="886"/>
      <c r="BD109" s="886"/>
      <c r="BE109" s="886"/>
      <c r="BF109" s="886"/>
      <c r="BG109" s="886"/>
      <c r="BH109" s="886"/>
      <c r="BI109" s="886"/>
      <c r="BJ109" s="886"/>
      <c r="BK109" s="886"/>
      <c r="BL109" s="886"/>
      <c r="BM109" s="886"/>
      <c r="BN109" s="886"/>
      <c r="BO109" s="886"/>
      <c r="BP109" s="887"/>
      <c r="BQ109" s="885" t="s">
        <v>412</v>
      </c>
      <c r="BR109" s="886"/>
      <c r="BS109" s="886"/>
      <c r="BT109" s="886"/>
      <c r="BU109" s="887"/>
      <c r="BV109" s="885" t="s">
        <v>413</v>
      </c>
      <c r="BW109" s="886"/>
      <c r="BX109" s="886"/>
      <c r="BY109" s="886"/>
      <c r="BZ109" s="887"/>
      <c r="CA109" s="885" t="s">
        <v>294</v>
      </c>
      <c r="CB109" s="886"/>
      <c r="CC109" s="886"/>
      <c r="CD109" s="886"/>
      <c r="CE109" s="887"/>
      <c r="CF109" s="906" t="s">
        <v>414</v>
      </c>
      <c r="CG109" s="906"/>
      <c r="CH109" s="906"/>
      <c r="CI109" s="906"/>
      <c r="CJ109" s="906"/>
      <c r="CK109" s="885" t="s">
        <v>415</v>
      </c>
      <c r="CL109" s="886"/>
      <c r="CM109" s="886"/>
      <c r="CN109" s="886"/>
      <c r="CO109" s="886"/>
      <c r="CP109" s="886"/>
      <c r="CQ109" s="886"/>
      <c r="CR109" s="886"/>
      <c r="CS109" s="886"/>
      <c r="CT109" s="886"/>
      <c r="CU109" s="886"/>
      <c r="CV109" s="886"/>
      <c r="CW109" s="886"/>
      <c r="CX109" s="886"/>
      <c r="CY109" s="886"/>
      <c r="CZ109" s="886"/>
      <c r="DA109" s="886"/>
      <c r="DB109" s="886"/>
      <c r="DC109" s="886"/>
      <c r="DD109" s="886"/>
      <c r="DE109" s="886"/>
      <c r="DF109" s="887"/>
      <c r="DG109" s="885" t="s">
        <v>412</v>
      </c>
      <c r="DH109" s="886"/>
      <c r="DI109" s="886"/>
      <c r="DJ109" s="886"/>
      <c r="DK109" s="887"/>
      <c r="DL109" s="885" t="s">
        <v>413</v>
      </c>
      <c r="DM109" s="886"/>
      <c r="DN109" s="886"/>
      <c r="DO109" s="886"/>
      <c r="DP109" s="887"/>
      <c r="DQ109" s="885" t="s">
        <v>294</v>
      </c>
      <c r="DR109" s="886"/>
      <c r="DS109" s="886"/>
      <c r="DT109" s="886"/>
      <c r="DU109" s="887"/>
      <c r="DV109" s="885" t="s">
        <v>414</v>
      </c>
      <c r="DW109" s="886"/>
      <c r="DX109" s="886"/>
      <c r="DY109" s="886"/>
      <c r="DZ109" s="888"/>
    </row>
    <row r="110" spans="1:131" s="212" customFormat="1" ht="26.25" customHeight="1" x14ac:dyDescent="0.2">
      <c r="A110" s="889" t="s">
        <v>416</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892">
        <v>345723</v>
      </c>
      <c r="AB110" s="893"/>
      <c r="AC110" s="893"/>
      <c r="AD110" s="893"/>
      <c r="AE110" s="894"/>
      <c r="AF110" s="895">
        <v>386746</v>
      </c>
      <c r="AG110" s="893"/>
      <c r="AH110" s="893"/>
      <c r="AI110" s="893"/>
      <c r="AJ110" s="894"/>
      <c r="AK110" s="895">
        <v>380205</v>
      </c>
      <c r="AL110" s="893"/>
      <c r="AM110" s="893"/>
      <c r="AN110" s="893"/>
      <c r="AO110" s="894"/>
      <c r="AP110" s="896">
        <v>30.6</v>
      </c>
      <c r="AQ110" s="897"/>
      <c r="AR110" s="897"/>
      <c r="AS110" s="897"/>
      <c r="AT110" s="898"/>
      <c r="AU110" s="899" t="s">
        <v>69</v>
      </c>
      <c r="AV110" s="900"/>
      <c r="AW110" s="900"/>
      <c r="AX110" s="900"/>
      <c r="AY110" s="900"/>
      <c r="AZ110" s="922" t="s">
        <v>417</v>
      </c>
      <c r="BA110" s="890"/>
      <c r="BB110" s="890"/>
      <c r="BC110" s="890"/>
      <c r="BD110" s="890"/>
      <c r="BE110" s="890"/>
      <c r="BF110" s="890"/>
      <c r="BG110" s="890"/>
      <c r="BH110" s="890"/>
      <c r="BI110" s="890"/>
      <c r="BJ110" s="890"/>
      <c r="BK110" s="890"/>
      <c r="BL110" s="890"/>
      <c r="BM110" s="890"/>
      <c r="BN110" s="890"/>
      <c r="BO110" s="890"/>
      <c r="BP110" s="891"/>
      <c r="BQ110" s="923">
        <v>3480282</v>
      </c>
      <c r="BR110" s="924"/>
      <c r="BS110" s="924"/>
      <c r="BT110" s="924"/>
      <c r="BU110" s="924"/>
      <c r="BV110" s="924">
        <v>3521047</v>
      </c>
      <c r="BW110" s="924"/>
      <c r="BX110" s="924"/>
      <c r="BY110" s="924"/>
      <c r="BZ110" s="924"/>
      <c r="CA110" s="924">
        <v>3643314</v>
      </c>
      <c r="CB110" s="924"/>
      <c r="CC110" s="924"/>
      <c r="CD110" s="924"/>
      <c r="CE110" s="924"/>
      <c r="CF110" s="937">
        <v>292.89999999999998</v>
      </c>
      <c r="CG110" s="938"/>
      <c r="CH110" s="938"/>
      <c r="CI110" s="938"/>
      <c r="CJ110" s="938"/>
      <c r="CK110" s="939" t="s">
        <v>418</v>
      </c>
      <c r="CL110" s="940"/>
      <c r="CM110" s="922" t="s">
        <v>419</v>
      </c>
      <c r="CN110" s="890"/>
      <c r="CO110" s="890"/>
      <c r="CP110" s="890"/>
      <c r="CQ110" s="890"/>
      <c r="CR110" s="890"/>
      <c r="CS110" s="890"/>
      <c r="CT110" s="890"/>
      <c r="CU110" s="890"/>
      <c r="CV110" s="890"/>
      <c r="CW110" s="890"/>
      <c r="CX110" s="890"/>
      <c r="CY110" s="890"/>
      <c r="CZ110" s="890"/>
      <c r="DA110" s="890"/>
      <c r="DB110" s="890"/>
      <c r="DC110" s="890"/>
      <c r="DD110" s="890"/>
      <c r="DE110" s="890"/>
      <c r="DF110" s="891"/>
      <c r="DG110" s="923" t="s">
        <v>122</v>
      </c>
      <c r="DH110" s="924"/>
      <c r="DI110" s="924"/>
      <c r="DJ110" s="924"/>
      <c r="DK110" s="924"/>
      <c r="DL110" s="924" t="s">
        <v>122</v>
      </c>
      <c r="DM110" s="924"/>
      <c r="DN110" s="924"/>
      <c r="DO110" s="924"/>
      <c r="DP110" s="924"/>
      <c r="DQ110" s="924" t="s">
        <v>122</v>
      </c>
      <c r="DR110" s="924"/>
      <c r="DS110" s="924"/>
      <c r="DT110" s="924"/>
      <c r="DU110" s="924"/>
      <c r="DV110" s="925" t="s">
        <v>122</v>
      </c>
      <c r="DW110" s="925"/>
      <c r="DX110" s="925"/>
      <c r="DY110" s="925"/>
      <c r="DZ110" s="926"/>
    </row>
    <row r="111" spans="1:131" s="212" customFormat="1" ht="26.25" customHeight="1" x14ac:dyDescent="0.2">
      <c r="A111" s="927" t="s">
        <v>420</v>
      </c>
      <c r="B111" s="928"/>
      <c r="C111" s="928"/>
      <c r="D111" s="928"/>
      <c r="E111" s="928"/>
      <c r="F111" s="928"/>
      <c r="G111" s="928"/>
      <c r="H111" s="928"/>
      <c r="I111" s="928"/>
      <c r="J111" s="928"/>
      <c r="K111" s="928"/>
      <c r="L111" s="928"/>
      <c r="M111" s="928"/>
      <c r="N111" s="928"/>
      <c r="O111" s="928"/>
      <c r="P111" s="928"/>
      <c r="Q111" s="928"/>
      <c r="R111" s="928"/>
      <c r="S111" s="928"/>
      <c r="T111" s="928"/>
      <c r="U111" s="928"/>
      <c r="V111" s="928"/>
      <c r="W111" s="928"/>
      <c r="X111" s="928"/>
      <c r="Y111" s="928"/>
      <c r="Z111" s="929"/>
      <c r="AA111" s="930" t="s">
        <v>122</v>
      </c>
      <c r="AB111" s="931"/>
      <c r="AC111" s="931"/>
      <c r="AD111" s="931"/>
      <c r="AE111" s="932"/>
      <c r="AF111" s="933" t="s">
        <v>122</v>
      </c>
      <c r="AG111" s="931"/>
      <c r="AH111" s="931"/>
      <c r="AI111" s="931"/>
      <c r="AJ111" s="932"/>
      <c r="AK111" s="933" t="s">
        <v>122</v>
      </c>
      <c r="AL111" s="931"/>
      <c r="AM111" s="931"/>
      <c r="AN111" s="931"/>
      <c r="AO111" s="932"/>
      <c r="AP111" s="934" t="s">
        <v>122</v>
      </c>
      <c r="AQ111" s="935"/>
      <c r="AR111" s="935"/>
      <c r="AS111" s="935"/>
      <c r="AT111" s="936"/>
      <c r="AU111" s="901"/>
      <c r="AV111" s="902"/>
      <c r="AW111" s="902"/>
      <c r="AX111" s="902"/>
      <c r="AY111" s="902"/>
      <c r="AZ111" s="915" t="s">
        <v>421</v>
      </c>
      <c r="BA111" s="916"/>
      <c r="BB111" s="916"/>
      <c r="BC111" s="916"/>
      <c r="BD111" s="916"/>
      <c r="BE111" s="916"/>
      <c r="BF111" s="916"/>
      <c r="BG111" s="916"/>
      <c r="BH111" s="916"/>
      <c r="BI111" s="916"/>
      <c r="BJ111" s="916"/>
      <c r="BK111" s="916"/>
      <c r="BL111" s="916"/>
      <c r="BM111" s="916"/>
      <c r="BN111" s="916"/>
      <c r="BO111" s="916"/>
      <c r="BP111" s="917"/>
      <c r="BQ111" s="918" t="s">
        <v>122</v>
      </c>
      <c r="BR111" s="919"/>
      <c r="BS111" s="919"/>
      <c r="BT111" s="919"/>
      <c r="BU111" s="919"/>
      <c r="BV111" s="919" t="s">
        <v>122</v>
      </c>
      <c r="BW111" s="919"/>
      <c r="BX111" s="919"/>
      <c r="BY111" s="919"/>
      <c r="BZ111" s="919"/>
      <c r="CA111" s="919" t="s">
        <v>122</v>
      </c>
      <c r="CB111" s="919"/>
      <c r="CC111" s="919"/>
      <c r="CD111" s="919"/>
      <c r="CE111" s="919"/>
      <c r="CF111" s="913" t="s">
        <v>122</v>
      </c>
      <c r="CG111" s="914"/>
      <c r="CH111" s="914"/>
      <c r="CI111" s="914"/>
      <c r="CJ111" s="914"/>
      <c r="CK111" s="941"/>
      <c r="CL111" s="942"/>
      <c r="CM111" s="915" t="s">
        <v>422</v>
      </c>
      <c r="CN111" s="916"/>
      <c r="CO111" s="916"/>
      <c r="CP111" s="916"/>
      <c r="CQ111" s="916"/>
      <c r="CR111" s="916"/>
      <c r="CS111" s="916"/>
      <c r="CT111" s="916"/>
      <c r="CU111" s="916"/>
      <c r="CV111" s="916"/>
      <c r="CW111" s="916"/>
      <c r="CX111" s="916"/>
      <c r="CY111" s="916"/>
      <c r="CZ111" s="916"/>
      <c r="DA111" s="916"/>
      <c r="DB111" s="916"/>
      <c r="DC111" s="916"/>
      <c r="DD111" s="916"/>
      <c r="DE111" s="916"/>
      <c r="DF111" s="917"/>
      <c r="DG111" s="918" t="s">
        <v>122</v>
      </c>
      <c r="DH111" s="919"/>
      <c r="DI111" s="919"/>
      <c r="DJ111" s="919"/>
      <c r="DK111" s="919"/>
      <c r="DL111" s="919" t="s">
        <v>122</v>
      </c>
      <c r="DM111" s="919"/>
      <c r="DN111" s="919"/>
      <c r="DO111" s="919"/>
      <c r="DP111" s="919"/>
      <c r="DQ111" s="919" t="s">
        <v>122</v>
      </c>
      <c r="DR111" s="919"/>
      <c r="DS111" s="919"/>
      <c r="DT111" s="919"/>
      <c r="DU111" s="919"/>
      <c r="DV111" s="920" t="s">
        <v>122</v>
      </c>
      <c r="DW111" s="920"/>
      <c r="DX111" s="920"/>
      <c r="DY111" s="920"/>
      <c r="DZ111" s="921"/>
    </row>
    <row r="112" spans="1:131" s="212" customFormat="1" ht="26.25" customHeight="1" x14ac:dyDescent="0.2">
      <c r="A112" s="945" t="s">
        <v>423</v>
      </c>
      <c r="B112" s="946"/>
      <c r="C112" s="916" t="s">
        <v>424</v>
      </c>
      <c r="D112" s="916"/>
      <c r="E112" s="916"/>
      <c r="F112" s="916"/>
      <c r="G112" s="916"/>
      <c r="H112" s="916"/>
      <c r="I112" s="916"/>
      <c r="J112" s="916"/>
      <c r="K112" s="916"/>
      <c r="L112" s="916"/>
      <c r="M112" s="916"/>
      <c r="N112" s="916"/>
      <c r="O112" s="916"/>
      <c r="P112" s="916"/>
      <c r="Q112" s="916"/>
      <c r="R112" s="916"/>
      <c r="S112" s="916"/>
      <c r="T112" s="916"/>
      <c r="U112" s="916"/>
      <c r="V112" s="916"/>
      <c r="W112" s="916"/>
      <c r="X112" s="916"/>
      <c r="Y112" s="916"/>
      <c r="Z112" s="917"/>
      <c r="AA112" s="951" t="s">
        <v>122</v>
      </c>
      <c r="AB112" s="952"/>
      <c r="AC112" s="952"/>
      <c r="AD112" s="952"/>
      <c r="AE112" s="953"/>
      <c r="AF112" s="954" t="s">
        <v>122</v>
      </c>
      <c r="AG112" s="952"/>
      <c r="AH112" s="952"/>
      <c r="AI112" s="952"/>
      <c r="AJ112" s="953"/>
      <c r="AK112" s="954" t="s">
        <v>122</v>
      </c>
      <c r="AL112" s="952"/>
      <c r="AM112" s="952"/>
      <c r="AN112" s="952"/>
      <c r="AO112" s="953"/>
      <c r="AP112" s="955" t="s">
        <v>122</v>
      </c>
      <c r="AQ112" s="956"/>
      <c r="AR112" s="956"/>
      <c r="AS112" s="956"/>
      <c r="AT112" s="957"/>
      <c r="AU112" s="901"/>
      <c r="AV112" s="902"/>
      <c r="AW112" s="902"/>
      <c r="AX112" s="902"/>
      <c r="AY112" s="902"/>
      <c r="AZ112" s="915" t="s">
        <v>425</v>
      </c>
      <c r="BA112" s="916"/>
      <c r="BB112" s="916"/>
      <c r="BC112" s="916"/>
      <c r="BD112" s="916"/>
      <c r="BE112" s="916"/>
      <c r="BF112" s="916"/>
      <c r="BG112" s="916"/>
      <c r="BH112" s="916"/>
      <c r="BI112" s="916"/>
      <c r="BJ112" s="916"/>
      <c r="BK112" s="916"/>
      <c r="BL112" s="916"/>
      <c r="BM112" s="916"/>
      <c r="BN112" s="916"/>
      <c r="BO112" s="916"/>
      <c r="BP112" s="917"/>
      <c r="BQ112" s="918">
        <v>66979</v>
      </c>
      <c r="BR112" s="919"/>
      <c r="BS112" s="919"/>
      <c r="BT112" s="919"/>
      <c r="BU112" s="919"/>
      <c r="BV112" s="919">
        <v>144117</v>
      </c>
      <c r="BW112" s="919"/>
      <c r="BX112" s="919"/>
      <c r="BY112" s="919"/>
      <c r="BZ112" s="919"/>
      <c r="CA112" s="919">
        <v>131451</v>
      </c>
      <c r="CB112" s="919"/>
      <c r="CC112" s="919"/>
      <c r="CD112" s="919"/>
      <c r="CE112" s="919"/>
      <c r="CF112" s="913">
        <v>10.6</v>
      </c>
      <c r="CG112" s="914"/>
      <c r="CH112" s="914"/>
      <c r="CI112" s="914"/>
      <c r="CJ112" s="914"/>
      <c r="CK112" s="941"/>
      <c r="CL112" s="942"/>
      <c r="CM112" s="915" t="s">
        <v>426</v>
      </c>
      <c r="CN112" s="916"/>
      <c r="CO112" s="916"/>
      <c r="CP112" s="916"/>
      <c r="CQ112" s="916"/>
      <c r="CR112" s="916"/>
      <c r="CS112" s="916"/>
      <c r="CT112" s="916"/>
      <c r="CU112" s="916"/>
      <c r="CV112" s="916"/>
      <c r="CW112" s="916"/>
      <c r="CX112" s="916"/>
      <c r="CY112" s="916"/>
      <c r="CZ112" s="916"/>
      <c r="DA112" s="916"/>
      <c r="DB112" s="916"/>
      <c r="DC112" s="916"/>
      <c r="DD112" s="916"/>
      <c r="DE112" s="916"/>
      <c r="DF112" s="917"/>
      <c r="DG112" s="918" t="s">
        <v>122</v>
      </c>
      <c r="DH112" s="919"/>
      <c r="DI112" s="919"/>
      <c r="DJ112" s="919"/>
      <c r="DK112" s="919"/>
      <c r="DL112" s="919" t="s">
        <v>122</v>
      </c>
      <c r="DM112" s="919"/>
      <c r="DN112" s="919"/>
      <c r="DO112" s="919"/>
      <c r="DP112" s="919"/>
      <c r="DQ112" s="919" t="s">
        <v>122</v>
      </c>
      <c r="DR112" s="919"/>
      <c r="DS112" s="919"/>
      <c r="DT112" s="919"/>
      <c r="DU112" s="919"/>
      <c r="DV112" s="920" t="s">
        <v>122</v>
      </c>
      <c r="DW112" s="920"/>
      <c r="DX112" s="920"/>
      <c r="DY112" s="920"/>
      <c r="DZ112" s="921"/>
    </row>
    <row r="113" spans="1:130" s="212" customFormat="1" ht="26.25" customHeight="1" x14ac:dyDescent="0.2">
      <c r="A113" s="947"/>
      <c r="B113" s="948"/>
      <c r="C113" s="916" t="s">
        <v>427</v>
      </c>
      <c r="D113" s="916"/>
      <c r="E113" s="916"/>
      <c r="F113" s="916"/>
      <c r="G113" s="916"/>
      <c r="H113" s="916"/>
      <c r="I113" s="916"/>
      <c r="J113" s="916"/>
      <c r="K113" s="916"/>
      <c r="L113" s="916"/>
      <c r="M113" s="916"/>
      <c r="N113" s="916"/>
      <c r="O113" s="916"/>
      <c r="P113" s="916"/>
      <c r="Q113" s="916"/>
      <c r="R113" s="916"/>
      <c r="S113" s="916"/>
      <c r="T113" s="916"/>
      <c r="U113" s="916"/>
      <c r="V113" s="916"/>
      <c r="W113" s="916"/>
      <c r="X113" s="916"/>
      <c r="Y113" s="916"/>
      <c r="Z113" s="917"/>
      <c r="AA113" s="930">
        <v>7084</v>
      </c>
      <c r="AB113" s="931"/>
      <c r="AC113" s="931"/>
      <c r="AD113" s="931"/>
      <c r="AE113" s="932"/>
      <c r="AF113" s="933">
        <v>7886</v>
      </c>
      <c r="AG113" s="931"/>
      <c r="AH113" s="931"/>
      <c r="AI113" s="931"/>
      <c r="AJ113" s="932"/>
      <c r="AK113" s="933">
        <v>14325</v>
      </c>
      <c r="AL113" s="931"/>
      <c r="AM113" s="931"/>
      <c r="AN113" s="931"/>
      <c r="AO113" s="932"/>
      <c r="AP113" s="934">
        <v>1.2</v>
      </c>
      <c r="AQ113" s="935"/>
      <c r="AR113" s="935"/>
      <c r="AS113" s="935"/>
      <c r="AT113" s="936"/>
      <c r="AU113" s="901"/>
      <c r="AV113" s="902"/>
      <c r="AW113" s="902"/>
      <c r="AX113" s="902"/>
      <c r="AY113" s="902"/>
      <c r="AZ113" s="915" t="s">
        <v>428</v>
      </c>
      <c r="BA113" s="916"/>
      <c r="BB113" s="916"/>
      <c r="BC113" s="916"/>
      <c r="BD113" s="916"/>
      <c r="BE113" s="916"/>
      <c r="BF113" s="916"/>
      <c r="BG113" s="916"/>
      <c r="BH113" s="916"/>
      <c r="BI113" s="916"/>
      <c r="BJ113" s="916"/>
      <c r="BK113" s="916"/>
      <c r="BL113" s="916"/>
      <c r="BM113" s="916"/>
      <c r="BN113" s="916"/>
      <c r="BO113" s="916"/>
      <c r="BP113" s="917"/>
      <c r="BQ113" s="918">
        <v>14218</v>
      </c>
      <c r="BR113" s="919"/>
      <c r="BS113" s="919"/>
      <c r="BT113" s="919"/>
      <c r="BU113" s="919"/>
      <c r="BV113" s="919">
        <v>22469</v>
      </c>
      <c r="BW113" s="919"/>
      <c r="BX113" s="919"/>
      <c r="BY113" s="919"/>
      <c r="BZ113" s="919"/>
      <c r="CA113" s="919">
        <v>29208</v>
      </c>
      <c r="CB113" s="919"/>
      <c r="CC113" s="919"/>
      <c r="CD113" s="919"/>
      <c r="CE113" s="919"/>
      <c r="CF113" s="913">
        <v>2.2999999999999998</v>
      </c>
      <c r="CG113" s="914"/>
      <c r="CH113" s="914"/>
      <c r="CI113" s="914"/>
      <c r="CJ113" s="914"/>
      <c r="CK113" s="941"/>
      <c r="CL113" s="942"/>
      <c r="CM113" s="915" t="s">
        <v>429</v>
      </c>
      <c r="CN113" s="916"/>
      <c r="CO113" s="916"/>
      <c r="CP113" s="916"/>
      <c r="CQ113" s="916"/>
      <c r="CR113" s="916"/>
      <c r="CS113" s="916"/>
      <c r="CT113" s="916"/>
      <c r="CU113" s="916"/>
      <c r="CV113" s="916"/>
      <c r="CW113" s="916"/>
      <c r="CX113" s="916"/>
      <c r="CY113" s="916"/>
      <c r="CZ113" s="916"/>
      <c r="DA113" s="916"/>
      <c r="DB113" s="916"/>
      <c r="DC113" s="916"/>
      <c r="DD113" s="916"/>
      <c r="DE113" s="916"/>
      <c r="DF113" s="917"/>
      <c r="DG113" s="951" t="s">
        <v>122</v>
      </c>
      <c r="DH113" s="952"/>
      <c r="DI113" s="952"/>
      <c r="DJ113" s="952"/>
      <c r="DK113" s="953"/>
      <c r="DL113" s="954" t="s">
        <v>122</v>
      </c>
      <c r="DM113" s="952"/>
      <c r="DN113" s="952"/>
      <c r="DO113" s="952"/>
      <c r="DP113" s="953"/>
      <c r="DQ113" s="954" t="s">
        <v>122</v>
      </c>
      <c r="DR113" s="952"/>
      <c r="DS113" s="952"/>
      <c r="DT113" s="952"/>
      <c r="DU113" s="953"/>
      <c r="DV113" s="955" t="s">
        <v>122</v>
      </c>
      <c r="DW113" s="956"/>
      <c r="DX113" s="956"/>
      <c r="DY113" s="956"/>
      <c r="DZ113" s="957"/>
    </row>
    <row r="114" spans="1:130" s="212" customFormat="1" ht="26.25" customHeight="1" x14ac:dyDescent="0.2">
      <c r="A114" s="947"/>
      <c r="B114" s="948"/>
      <c r="C114" s="916" t="s">
        <v>430</v>
      </c>
      <c r="D114" s="916"/>
      <c r="E114" s="916"/>
      <c r="F114" s="916"/>
      <c r="G114" s="916"/>
      <c r="H114" s="916"/>
      <c r="I114" s="916"/>
      <c r="J114" s="916"/>
      <c r="K114" s="916"/>
      <c r="L114" s="916"/>
      <c r="M114" s="916"/>
      <c r="N114" s="916"/>
      <c r="O114" s="916"/>
      <c r="P114" s="916"/>
      <c r="Q114" s="916"/>
      <c r="R114" s="916"/>
      <c r="S114" s="916"/>
      <c r="T114" s="916"/>
      <c r="U114" s="916"/>
      <c r="V114" s="916"/>
      <c r="W114" s="916"/>
      <c r="X114" s="916"/>
      <c r="Y114" s="916"/>
      <c r="Z114" s="917"/>
      <c r="AA114" s="951">
        <v>2097</v>
      </c>
      <c r="AB114" s="952"/>
      <c r="AC114" s="952"/>
      <c r="AD114" s="952"/>
      <c r="AE114" s="953"/>
      <c r="AF114" s="954">
        <v>2200</v>
      </c>
      <c r="AG114" s="952"/>
      <c r="AH114" s="952"/>
      <c r="AI114" s="952"/>
      <c r="AJ114" s="953"/>
      <c r="AK114" s="954">
        <v>2643</v>
      </c>
      <c r="AL114" s="952"/>
      <c r="AM114" s="952"/>
      <c r="AN114" s="952"/>
      <c r="AO114" s="953"/>
      <c r="AP114" s="955">
        <v>0.2</v>
      </c>
      <c r="AQ114" s="956"/>
      <c r="AR114" s="956"/>
      <c r="AS114" s="956"/>
      <c r="AT114" s="957"/>
      <c r="AU114" s="901"/>
      <c r="AV114" s="902"/>
      <c r="AW114" s="902"/>
      <c r="AX114" s="902"/>
      <c r="AY114" s="902"/>
      <c r="AZ114" s="915" t="s">
        <v>431</v>
      </c>
      <c r="BA114" s="916"/>
      <c r="BB114" s="916"/>
      <c r="BC114" s="916"/>
      <c r="BD114" s="916"/>
      <c r="BE114" s="916"/>
      <c r="BF114" s="916"/>
      <c r="BG114" s="916"/>
      <c r="BH114" s="916"/>
      <c r="BI114" s="916"/>
      <c r="BJ114" s="916"/>
      <c r="BK114" s="916"/>
      <c r="BL114" s="916"/>
      <c r="BM114" s="916"/>
      <c r="BN114" s="916"/>
      <c r="BO114" s="916"/>
      <c r="BP114" s="917"/>
      <c r="BQ114" s="918">
        <v>348157</v>
      </c>
      <c r="BR114" s="919"/>
      <c r="BS114" s="919"/>
      <c r="BT114" s="919"/>
      <c r="BU114" s="919"/>
      <c r="BV114" s="919">
        <v>381865</v>
      </c>
      <c r="BW114" s="919"/>
      <c r="BX114" s="919"/>
      <c r="BY114" s="919"/>
      <c r="BZ114" s="919"/>
      <c r="CA114" s="919">
        <v>399165</v>
      </c>
      <c r="CB114" s="919"/>
      <c r="CC114" s="919"/>
      <c r="CD114" s="919"/>
      <c r="CE114" s="919"/>
      <c r="CF114" s="913">
        <v>32.1</v>
      </c>
      <c r="CG114" s="914"/>
      <c r="CH114" s="914"/>
      <c r="CI114" s="914"/>
      <c r="CJ114" s="914"/>
      <c r="CK114" s="941"/>
      <c r="CL114" s="942"/>
      <c r="CM114" s="915" t="s">
        <v>432</v>
      </c>
      <c r="CN114" s="916"/>
      <c r="CO114" s="916"/>
      <c r="CP114" s="916"/>
      <c r="CQ114" s="916"/>
      <c r="CR114" s="916"/>
      <c r="CS114" s="916"/>
      <c r="CT114" s="916"/>
      <c r="CU114" s="916"/>
      <c r="CV114" s="916"/>
      <c r="CW114" s="916"/>
      <c r="CX114" s="916"/>
      <c r="CY114" s="916"/>
      <c r="CZ114" s="916"/>
      <c r="DA114" s="916"/>
      <c r="DB114" s="916"/>
      <c r="DC114" s="916"/>
      <c r="DD114" s="916"/>
      <c r="DE114" s="916"/>
      <c r="DF114" s="917"/>
      <c r="DG114" s="951" t="s">
        <v>122</v>
      </c>
      <c r="DH114" s="952"/>
      <c r="DI114" s="952"/>
      <c r="DJ114" s="952"/>
      <c r="DK114" s="953"/>
      <c r="DL114" s="954" t="s">
        <v>122</v>
      </c>
      <c r="DM114" s="952"/>
      <c r="DN114" s="952"/>
      <c r="DO114" s="952"/>
      <c r="DP114" s="953"/>
      <c r="DQ114" s="954" t="s">
        <v>122</v>
      </c>
      <c r="DR114" s="952"/>
      <c r="DS114" s="952"/>
      <c r="DT114" s="952"/>
      <c r="DU114" s="953"/>
      <c r="DV114" s="955" t="s">
        <v>122</v>
      </c>
      <c r="DW114" s="956"/>
      <c r="DX114" s="956"/>
      <c r="DY114" s="956"/>
      <c r="DZ114" s="957"/>
    </row>
    <row r="115" spans="1:130" s="212" customFormat="1" ht="26.25" customHeight="1" x14ac:dyDescent="0.2">
      <c r="A115" s="947"/>
      <c r="B115" s="948"/>
      <c r="C115" s="916" t="s">
        <v>433</v>
      </c>
      <c r="D115" s="916"/>
      <c r="E115" s="916"/>
      <c r="F115" s="916"/>
      <c r="G115" s="916"/>
      <c r="H115" s="916"/>
      <c r="I115" s="916"/>
      <c r="J115" s="916"/>
      <c r="K115" s="916"/>
      <c r="L115" s="916"/>
      <c r="M115" s="916"/>
      <c r="N115" s="916"/>
      <c r="O115" s="916"/>
      <c r="P115" s="916"/>
      <c r="Q115" s="916"/>
      <c r="R115" s="916"/>
      <c r="S115" s="916"/>
      <c r="T115" s="916"/>
      <c r="U115" s="916"/>
      <c r="V115" s="916"/>
      <c r="W115" s="916"/>
      <c r="X115" s="916"/>
      <c r="Y115" s="916"/>
      <c r="Z115" s="917"/>
      <c r="AA115" s="930" t="s">
        <v>122</v>
      </c>
      <c r="AB115" s="931"/>
      <c r="AC115" s="931"/>
      <c r="AD115" s="931"/>
      <c r="AE115" s="932"/>
      <c r="AF115" s="933" t="s">
        <v>122</v>
      </c>
      <c r="AG115" s="931"/>
      <c r="AH115" s="931"/>
      <c r="AI115" s="931"/>
      <c r="AJ115" s="932"/>
      <c r="AK115" s="933" t="s">
        <v>122</v>
      </c>
      <c r="AL115" s="931"/>
      <c r="AM115" s="931"/>
      <c r="AN115" s="931"/>
      <c r="AO115" s="932"/>
      <c r="AP115" s="934" t="s">
        <v>122</v>
      </c>
      <c r="AQ115" s="935"/>
      <c r="AR115" s="935"/>
      <c r="AS115" s="935"/>
      <c r="AT115" s="936"/>
      <c r="AU115" s="901"/>
      <c r="AV115" s="902"/>
      <c r="AW115" s="902"/>
      <c r="AX115" s="902"/>
      <c r="AY115" s="902"/>
      <c r="AZ115" s="915" t="s">
        <v>434</v>
      </c>
      <c r="BA115" s="916"/>
      <c r="BB115" s="916"/>
      <c r="BC115" s="916"/>
      <c r="BD115" s="916"/>
      <c r="BE115" s="916"/>
      <c r="BF115" s="916"/>
      <c r="BG115" s="916"/>
      <c r="BH115" s="916"/>
      <c r="BI115" s="916"/>
      <c r="BJ115" s="916"/>
      <c r="BK115" s="916"/>
      <c r="BL115" s="916"/>
      <c r="BM115" s="916"/>
      <c r="BN115" s="916"/>
      <c r="BO115" s="916"/>
      <c r="BP115" s="917"/>
      <c r="BQ115" s="918" t="s">
        <v>122</v>
      </c>
      <c r="BR115" s="919"/>
      <c r="BS115" s="919"/>
      <c r="BT115" s="919"/>
      <c r="BU115" s="919"/>
      <c r="BV115" s="919" t="s">
        <v>122</v>
      </c>
      <c r="BW115" s="919"/>
      <c r="BX115" s="919"/>
      <c r="BY115" s="919"/>
      <c r="BZ115" s="919"/>
      <c r="CA115" s="919" t="s">
        <v>122</v>
      </c>
      <c r="CB115" s="919"/>
      <c r="CC115" s="919"/>
      <c r="CD115" s="919"/>
      <c r="CE115" s="919"/>
      <c r="CF115" s="913" t="s">
        <v>122</v>
      </c>
      <c r="CG115" s="914"/>
      <c r="CH115" s="914"/>
      <c r="CI115" s="914"/>
      <c r="CJ115" s="914"/>
      <c r="CK115" s="941"/>
      <c r="CL115" s="942"/>
      <c r="CM115" s="915" t="s">
        <v>435</v>
      </c>
      <c r="CN115" s="916"/>
      <c r="CO115" s="916"/>
      <c r="CP115" s="916"/>
      <c r="CQ115" s="916"/>
      <c r="CR115" s="916"/>
      <c r="CS115" s="916"/>
      <c r="CT115" s="916"/>
      <c r="CU115" s="916"/>
      <c r="CV115" s="916"/>
      <c r="CW115" s="916"/>
      <c r="CX115" s="916"/>
      <c r="CY115" s="916"/>
      <c r="CZ115" s="916"/>
      <c r="DA115" s="916"/>
      <c r="DB115" s="916"/>
      <c r="DC115" s="916"/>
      <c r="DD115" s="916"/>
      <c r="DE115" s="916"/>
      <c r="DF115" s="917"/>
      <c r="DG115" s="951" t="s">
        <v>122</v>
      </c>
      <c r="DH115" s="952"/>
      <c r="DI115" s="952"/>
      <c r="DJ115" s="952"/>
      <c r="DK115" s="953"/>
      <c r="DL115" s="954" t="s">
        <v>122</v>
      </c>
      <c r="DM115" s="952"/>
      <c r="DN115" s="952"/>
      <c r="DO115" s="952"/>
      <c r="DP115" s="953"/>
      <c r="DQ115" s="954" t="s">
        <v>122</v>
      </c>
      <c r="DR115" s="952"/>
      <c r="DS115" s="952"/>
      <c r="DT115" s="952"/>
      <c r="DU115" s="953"/>
      <c r="DV115" s="955" t="s">
        <v>122</v>
      </c>
      <c r="DW115" s="956"/>
      <c r="DX115" s="956"/>
      <c r="DY115" s="956"/>
      <c r="DZ115" s="957"/>
    </row>
    <row r="116" spans="1:130" s="212" customFormat="1" ht="26.25" customHeight="1" x14ac:dyDescent="0.2">
      <c r="A116" s="949"/>
      <c r="B116" s="950"/>
      <c r="C116" s="958" t="s">
        <v>436</v>
      </c>
      <c r="D116" s="958"/>
      <c r="E116" s="958"/>
      <c r="F116" s="958"/>
      <c r="G116" s="958"/>
      <c r="H116" s="958"/>
      <c r="I116" s="958"/>
      <c r="J116" s="958"/>
      <c r="K116" s="958"/>
      <c r="L116" s="958"/>
      <c r="M116" s="958"/>
      <c r="N116" s="958"/>
      <c r="O116" s="958"/>
      <c r="P116" s="958"/>
      <c r="Q116" s="958"/>
      <c r="R116" s="958"/>
      <c r="S116" s="958"/>
      <c r="T116" s="958"/>
      <c r="U116" s="958"/>
      <c r="V116" s="958"/>
      <c r="W116" s="958"/>
      <c r="X116" s="958"/>
      <c r="Y116" s="958"/>
      <c r="Z116" s="959"/>
      <c r="AA116" s="951">
        <v>498</v>
      </c>
      <c r="AB116" s="952"/>
      <c r="AC116" s="952"/>
      <c r="AD116" s="952"/>
      <c r="AE116" s="953"/>
      <c r="AF116" s="954">
        <v>553</v>
      </c>
      <c r="AG116" s="952"/>
      <c r="AH116" s="952"/>
      <c r="AI116" s="952"/>
      <c r="AJ116" s="953"/>
      <c r="AK116" s="954">
        <v>1087</v>
      </c>
      <c r="AL116" s="952"/>
      <c r="AM116" s="952"/>
      <c r="AN116" s="952"/>
      <c r="AO116" s="953"/>
      <c r="AP116" s="955">
        <v>0.1</v>
      </c>
      <c r="AQ116" s="956"/>
      <c r="AR116" s="956"/>
      <c r="AS116" s="956"/>
      <c r="AT116" s="957"/>
      <c r="AU116" s="901"/>
      <c r="AV116" s="902"/>
      <c r="AW116" s="902"/>
      <c r="AX116" s="902"/>
      <c r="AY116" s="902"/>
      <c r="AZ116" s="960" t="s">
        <v>437</v>
      </c>
      <c r="BA116" s="961"/>
      <c r="BB116" s="961"/>
      <c r="BC116" s="961"/>
      <c r="BD116" s="961"/>
      <c r="BE116" s="961"/>
      <c r="BF116" s="961"/>
      <c r="BG116" s="961"/>
      <c r="BH116" s="961"/>
      <c r="BI116" s="961"/>
      <c r="BJ116" s="961"/>
      <c r="BK116" s="961"/>
      <c r="BL116" s="961"/>
      <c r="BM116" s="961"/>
      <c r="BN116" s="961"/>
      <c r="BO116" s="961"/>
      <c r="BP116" s="962"/>
      <c r="BQ116" s="918" t="s">
        <v>122</v>
      </c>
      <c r="BR116" s="919"/>
      <c r="BS116" s="919"/>
      <c r="BT116" s="919"/>
      <c r="BU116" s="919"/>
      <c r="BV116" s="919" t="s">
        <v>122</v>
      </c>
      <c r="BW116" s="919"/>
      <c r="BX116" s="919"/>
      <c r="BY116" s="919"/>
      <c r="BZ116" s="919"/>
      <c r="CA116" s="919" t="s">
        <v>122</v>
      </c>
      <c r="CB116" s="919"/>
      <c r="CC116" s="919"/>
      <c r="CD116" s="919"/>
      <c r="CE116" s="919"/>
      <c r="CF116" s="913" t="s">
        <v>122</v>
      </c>
      <c r="CG116" s="914"/>
      <c r="CH116" s="914"/>
      <c r="CI116" s="914"/>
      <c r="CJ116" s="914"/>
      <c r="CK116" s="941"/>
      <c r="CL116" s="942"/>
      <c r="CM116" s="915" t="s">
        <v>438</v>
      </c>
      <c r="CN116" s="916"/>
      <c r="CO116" s="916"/>
      <c r="CP116" s="916"/>
      <c r="CQ116" s="916"/>
      <c r="CR116" s="916"/>
      <c r="CS116" s="916"/>
      <c r="CT116" s="916"/>
      <c r="CU116" s="916"/>
      <c r="CV116" s="916"/>
      <c r="CW116" s="916"/>
      <c r="CX116" s="916"/>
      <c r="CY116" s="916"/>
      <c r="CZ116" s="916"/>
      <c r="DA116" s="916"/>
      <c r="DB116" s="916"/>
      <c r="DC116" s="916"/>
      <c r="DD116" s="916"/>
      <c r="DE116" s="916"/>
      <c r="DF116" s="917"/>
      <c r="DG116" s="951" t="s">
        <v>122</v>
      </c>
      <c r="DH116" s="952"/>
      <c r="DI116" s="952"/>
      <c r="DJ116" s="952"/>
      <c r="DK116" s="953"/>
      <c r="DL116" s="954" t="s">
        <v>122</v>
      </c>
      <c r="DM116" s="952"/>
      <c r="DN116" s="952"/>
      <c r="DO116" s="952"/>
      <c r="DP116" s="953"/>
      <c r="DQ116" s="954" t="s">
        <v>122</v>
      </c>
      <c r="DR116" s="952"/>
      <c r="DS116" s="952"/>
      <c r="DT116" s="952"/>
      <c r="DU116" s="953"/>
      <c r="DV116" s="955" t="s">
        <v>122</v>
      </c>
      <c r="DW116" s="956"/>
      <c r="DX116" s="956"/>
      <c r="DY116" s="956"/>
      <c r="DZ116" s="957"/>
    </row>
    <row r="117" spans="1:130" s="212" customFormat="1" ht="26.25" customHeight="1" x14ac:dyDescent="0.2">
      <c r="A117" s="905" t="s">
        <v>177</v>
      </c>
      <c r="B117" s="886"/>
      <c r="C117" s="886"/>
      <c r="D117" s="886"/>
      <c r="E117" s="886"/>
      <c r="F117" s="886"/>
      <c r="G117" s="886"/>
      <c r="H117" s="886"/>
      <c r="I117" s="886"/>
      <c r="J117" s="886"/>
      <c r="K117" s="886"/>
      <c r="L117" s="886"/>
      <c r="M117" s="886"/>
      <c r="N117" s="886"/>
      <c r="O117" s="886"/>
      <c r="P117" s="886"/>
      <c r="Q117" s="886"/>
      <c r="R117" s="886"/>
      <c r="S117" s="886"/>
      <c r="T117" s="886"/>
      <c r="U117" s="886"/>
      <c r="V117" s="886"/>
      <c r="W117" s="886"/>
      <c r="X117" s="886"/>
      <c r="Y117" s="970" t="s">
        <v>439</v>
      </c>
      <c r="Z117" s="887"/>
      <c r="AA117" s="971">
        <v>355402</v>
      </c>
      <c r="AB117" s="972"/>
      <c r="AC117" s="972"/>
      <c r="AD117" s="972"/>
      <c r="AE117" s="973"/>
      <c r="AF117" s="974">
        <v>397385</v>
      </c>
      <c r="AG117" s="972"/>
      <c r="AH117" s="972"/>
      <c r="AI117" s="972"/>
      <c r="AJ117" s="973"/>
      <c r="AK117" s="974">
        <v>398260</v>
      </c>
      <c r="AL117" s="972"/>
      <c r="AM117" s="972"/>
      <c r="AN117" s="972"/>
      <c r="AO117" s="973"/>
      <c r="AP117" s="975"/>
      <c r="AQ117" s="976"/>
      <c r="AR117" s="976"/>
      <c r="AS117" s="976"/>
      <c r="AT117" s="977"/>
      <c r="AU117" s="901"/>
      <c r="AV117" s="902"/>
      <c r="AW117" s="902"/>
      <c r="AX117" s="902"/>
      <c r="AY117" s="902"/>
      <c r="AZ117" s="967" t="s">
        <v>440</v>
      </c>
      <c r="BA117" s="968"/>
      <c r="BB117" s="968"/>
      <c r="BC117" s="968"/>
      <c r="BD117" s="968"/>
      <c r="BE117" s="968"/>
      <c r="BF117" s="968"/>
      <c r="BG117" s="968"/>
      <c r="BH117" s="968"/>
      <c r="BI117" s="968"/>
      <c r="BJ117" s="968"/>
      <c r="BK117" s="968"/>
      <c r="BL117" s="968"/>
      <c r="BM117" s="968"/>
      <c r="BN117" s="968"/>
      <c r="BO117" s="968"/>
      <c r="BP117" s="969"/>
      <c r="BQ117" s="918" t="s">
        <v>122</v>
      </c>
      <c r="BR117" s="919"/>
      <c r="BS117" s="919"/>
      <c r="BT117" s="919"/>
      <c r="BU117" s="919"/>
      <c r="BV117" s="919" t="s">
        <v>122</v>
      </c>
      <c r="BW117" s="919"/>
      <c r="BX117" s="919"/>
      <c r="BY117" s="919"/>
      <c r="BZ117" s="919"/>
      <c r="CA117" s="919" t="s">
        <v>122</v>
      </c>
      <c r="CB117" s="919"/>
      <c r="CC117" s="919"/>
      <c r="CD117" s="919"/>
      <c r="CE117" s="919"/>
      <c r="CF117" s="913" t="s">
        <v>122</v>
      </c>
      <c r="CG117" s="914"/>
      <c r="CH117" s="914"/>
      <c r="CI117" s="914"/>
      <c r="CJ117" s="914"/>
      <c r="CK117" s="941"/>
      <c r="CL117" s="942"/>
      <c r="CM117" s="915" t="s">
        <v>441</v>
      </c>
      <c r="CN117" s="916"/>
      <c r="CO117" s="916"/>
      <c r="CP117" s="916"/>
      <c r="CQ117" s="916"/>
      <c r="CR117" s="916"/>
      <c r="CS117" s="916"/>
      <c r="CT117" s="916"/>
      <c r="CU117" s="916"/>
      <c r="CV117" s="916"/>
      <c r="CW117" s="916"/>
      <c r="CX117" s="916"/>
      <c r="CY117" s="916"/>
      <c r="CZ117" s="916"/>
      <c r="DA117" s="916"/>
      <c r="DB117" s="916"/>
      <c r="DC117" s="916"/>
      <c r="DD117" s="916"/>
      <c r="DE117" s="916"/>
      <c r="DF117" s="917"/>
      <c r="DG117" s="951" t="s">
        <v>122</v>
      </c>
      <c r="DH117" s="952"/>
      <c r="DI117" s="952"/>
      <c r="DJ117" s="952"/>
      <c r="DK117" s="953"/>
      <c r="DL117" s="954" t="s">
        <v>122</v>
      </c>
      <c r="DM117" s="952"/>
      <c r="DN117" s="952"/>
      <c r="DO117" s="952"/>
      <c r="DP117" s="953"/>
      <c r="DQ117" s="954" t="s">
        <v>122</v>
      </c>
      <c r="DR117" s="952"/>
      <c r="DS117" s="952"/>
      <c r="DT117" s="952"/>
      <c r="DU117" s="953"/>
      <c r="DV117" s="955" t="s">
        <v>122</v>
      </c>
      <c r="DW117" s="956"/>
      <c r="DX117" s="956"/>
      <c r="DY117" s="956"/>
      <c r="DZ117" s="957"/>
    </row>
    <row r="118" spans="1:130" s="212" customFormat="1" ht="26.25" customHeight="1" x14ac:dyDescent="0.2">
      <c r="A118" s="905" t="s">
        <v>415</v>
      </c>
      <c r="B118" s="886"/>
      <c r="C118" s="886"/>
      <c r="D118" s="886"/>
      <c r="E118" s="886"/>
      <c r="F118" s="886"/>
      <c r="G118" s="886"/>
      <c r="H118" s="886"/>
      <c r="I118" s="886"/>
      <c r="J118" s="886"/>
      <c r="K118" s="886"/>
      <c r="L118" s="886"/>
      <c r="M118" s="886"/>
      <c r="N118" s="886"/>
      <c r="O118" s="886"/>
      <c r="P118" s="886"/>
      <c r="Q118" s="886"/>
      <c r="R118" s="886"/>
      <c r="S118" s="886"/>
      <c r="T118" s="886"/>
      <c r="U118" s="886"/>
      <c r="V118" s="886"/>
      <c r="W118" s="886"/>
      <c r="X118" s="886"/>
      <c r="Y118" s="886"/>
      <c r="Z118" s="887"/>
      <c r="AA118" s="885" t="s">
        <v>412</v>
      </c>
      <c r="AB118" s="886"/>
      <c r="AC118" s="886"/>
      <c r="AD118" s="886"/>
      <c r="AE118" s="887"/>
      <c r="AF118" s="885" t="s">
        <v>413</v>
      </c>
      <c r="AG118" s="886"/>
      <c r="AH118" s="886"/>
      <c r="AI118" s="886"/>
      <c r="AJ118" s="887"/>
      <c r="AK118" s="885" t="s">
        <v>294</v>
      </c>
      <c r="AL118" s="886"/>
      <c r="AM118" s="886"/>
      <c r="AN118" s="886"/>
      <c r="AO118" s="887"/>
      <c r="AP118" s="963" t="s">
        <v>414</v>
      </c>
      <c r="AQ118" s="964"/>
      <c r="AR118" s="964"/>
      <c r="AS118" s="964"/>
      <c r="AT118" s="965"/>
      <c r="AU118" s="901"/>
      <c r="AV118" s="902"/>
      <c r="AW118" s="902"/>
      <c r="AX118" s="902"/>
      <c r="AY118" s="902"/>
      <c r="AZ118" s="966" t="s">
        <v>442</v>
      </c>
      <c r="BA118" s="958"/>
      <c r="BB118" s="958"/>
      <c r="BC118" s="958"/>
      <c r="BD118" s="958"/>
      <c r="BE118" s="958"/>
      <c r="BF118" s="958"/>
      <c r="BG118" s="958"/>
      <c r="BH118" s="958"/>
      <c r="BI118" s="958"/>
      <c r="BJ118" s="958"/>
      <c r="BK118" s="958"/>
      <c r="BL118" s="958"/>
      <c r="BM118" s="958"/>
      <c r="BN118" s="958"/>
      <c r="BO118" s="958"/>
      <c r="BP118" s="959"/>
      <c r="BQ118" s="992" t="s">
        <v>122</v>
      </c>
      <c r="BR118" s="993"/>
      <c r="BS118" s="993"/>
      <c r="BT118" s="993"/>
      <c r="BU118" s="993"/>
      <c r="BV118" s="993" t="s">
        <v>122</v>
      </c>
      <c r="BW118" s="993"/>
      <c r="BX118" s="993"/>
      <c r="BY118" s="993"/>
      <c r="BZ118" s="993"/>
      <c r="CA118" s="993" t="s">
        <v>122</v>
      </c>
      <c r="CB118" s="993"/>
      <c r="CC118" s="993"/>
      <c r="CD118" s="993"/>
      <c r="CE118" s="993"/>
      <c r="CF118" s="913" t="s">
        <v>122</v>
      </c>
      <c r="CG118" s="914"/>
      <c r="CH118" s="914"/>
      <c r="CI118" s="914"/>
      <c r="CJ118" s="914"/>
      <c r="CK118" s="941"/>
      <c r="CL118" s="942"/>
      <c r="CM118" s="915" t="s">
        <v>443</v>
      </c>
      <c r="CN118" s="916"/>
      <c r="CO118" s="916"/>
      <c r="CP118" s="916"/>
      <c r="CQ118" s="916"/>
      <c r="CR118" s="916"/>
      <c r="CS118" s="916"/>
      <c r="CT118" s="916"/>
      <c r="CU118" s="916"/>
      <c r="CV118" s="916"/>
      <c r="CW118" s="916"/>
      <c r="CX118" s="916"/>
      <c r="CY118" s="916"/>
      <c r="CZ118" s="916"/>
      <c r="DA118" s="916"/>
      <c r="DB118" s="916"/>
      <c r="DC118" s="916"/>
      <c r="DD118" s="916"/>
      <c r="DE118" s="916"/>
      <c r="DF118" s="917"/>
      <c r="DG118" s="951" t="s">
        <v>122</v>
      </c>
      <c r="DH118" s="952"/>
      <c r="DI118" s="952"/>
      <c r="DJ118" s="952"/>
      <c r="DK118" s="953"/>
      <c r="DL118" s="954" t="s">
        <v>122</v>
      </c>
      <c r="DM118" s="952"/>
      <c r="DN118" s="952"/>
      <c r="DO118" s="952"/>
      <c r="DP118" s="953"/>
      <c r="DQ118" s="954" t="s">
        <v>122</v>
      </c>
      <c r="DR118" s="952"/>
      <c r="DS118" s="952"/>
      <c r="DT118" s="952"/>
      <c r="DU118" s="953"/>
      <c r="DV118" s="955" t="s">
        <v>122</v>
      </c>
      <c r="DW118" s="956"/>
      <c r="DX118" s="956"/>
      <c r="DY118" s="956"/>
      <c r="DZ118" s="957"/>
    </row>
    <row r="119" spans="1:130" s="212" customFormat="1" ht="26.25" customHeight="1" x14ac:dyDescent="0.2">
      <c r="A119" s="1049" t="s">
        <v>418</v>
      </c>
      <c r="B119" s="940"/>
      <c r="C119" s="922" t="s">
        <v>419</v>
      </c>
      <c r="D119" s="890"/>
      <c r="E119" s="890"/>
      <c r="F119" s="890"/>
      <c r="G119" s="890"/>
      <c r="H119" s="890"/>
      <c r="I119" s="890"/>
      <c r="J119" s="890"/>
      <c r="K119" s="890"/>
      <c r="L119" s="890"/>
      <c r="M119" s="890"/>
      <c r="N119" s="890"/>
      <c r="O119" s="890"/>
      <c r="P119" s="890"/>
      <c r="Q119" s="890"/>
      <c r="R119" s="890"/>
      <c r="S119" s="890"/>
      <c r="T119" s="890"/>
      <c r="U119" s="890"/>
      <c r="V119" s="890"/>
      <c r="W119" s="890"/>
      <c r="X119" s="890"/>
      <c r="Y119" s="890"/>
      <c r="Z119" s="891"/>
      <c r="AA119" s="892" t="s">
        <v>122</v>
      </c>
      <c r="AB119" s="893"/>
      <c r="AC119" s="893"/>
      <c r="AD119" s="893"/>
      <c r="AE119" s="894"/>
      <c r="AF119" s="895" t="s">
        <v>122</v>
      </c>
      <c r="AG119" s="893"/>
      <c r="AH119" s="893"/>
      <c r="AI119" s="893"/>
      <c r="AJ119" s="894"/>
      <c r="AK119" s="895" t="s">
        <v>122</v>
      </c>
      <c r="AL119" s="893"/>
      <c r="AM119" s="893"/>
      <c r="AN119" s="893"/>
      <c r="AO119" s="894"/>
      <c r="AP119" s="896" t="s">
        <v>122</v>
      </c>
      <c r="AQ119" s="897"/>
      <c r="AR119" s="897"/>
      <c r="AS119" s="897"/>
      <c r="AT119" s="898"/>
      <c r="AU119" s="903"/>
      <c r="AV119" s="904"/>
      <c r="AW119" s="904"/>
      <c r="AX119" s="904"/>
      <c r="AY119" s="904"/>
      <c r="AZ119" s="233" t="s">
        <v>177</v>
      </c>
      <c r="BA119" s="233"/>
      <c r="BB119" s="233"/>
      <c r="BC119" s="233"/>
      <c r="BD119" s="233"/>
      <c r="BE119" s="233"/>
      <c r="BF119" s="233"/>
      <c r="BG119" s="233"/>
      <c r="BH119" s="233"/>
      <c r="BI119" s="233"/>
      <c r="BJ119" s="233"/>
      <c r="BK119" s="233"/>
      <c r="BL119" s="233"/>
      <c r="BM119" s="233"/>
      <c r="BN119" s="233"/>
      <c r="BO119" s="970" t="s">
        <v>444</v>
      </c>
      <c r="BP119" s="998"/>
      <c r="BQ119" s="992">
        <v>3909636</v>
      </c>
      <c r="BR119" s="993"/>
      <c r="BS119" s="993"/>
      <c r="BT119" s="993"/>
      <c r="BU119" s="993"/>
      <c r="BV119" s="993">
        <v>4069498</v>
      </c>
      <c r="BW119" s="993"/>
      <c r="BX119" s="993"/>
      <c r="BY119" s="993"/>
      <c r="BZ119" s="993"/>
      <c r="CA119" s="993">
        <v>4203138</v>
      </c>
      <c r="CB119" s="993"/>
      <c r="CC119" s="993"/>
      <c r="CD119" s="993"/>
      <c r="CE119" s="993"/>
      <c r="CF119" s="994"/>
      <c r="CG119" s="995"/>
      <c r="CH119" s="995"/>
      <c r="CI119" s="995"/>
      <c r="CJ119" s="996"/>
      <c r="CK119" s="943"/>
      <c r="CL119" s="944"/>
      <c r="CM119" s="966" t="s">
        <v>445</v>
      </c>
      <c r="CN119" s="958"/>
      <c r="CO119" s="958"/>
      <c r="CP119" s="958"/>
      <c r="CQ119" s="958"/>
      <c r="CR119" s="958"/>
      <c r="CS119" s="958"/>
      <c r="CT119" s="958"/>
      <c r="CU119" s="958"/>
      <c r="CV119" s="958"/>
      <c r="CW119" s="958"/>
      <c r="CX119" s="958"/>
      <c r="CY119" s="958"/>
      <c r="CZ119" s="958"/>
      <c r="DA119" s="958"/>
      <c r="DB119" s="958"/>
      <c r="DC119" s="958"/>
      <c r="DD119" s="958"/>
      <c r="DE119" s="958"/>
      <c r="DF119" s="959"/>
      <c r="DG119" s="997" t="s">
        <v>122</v>
      </c>
      <c r="DH119" s="979"/>
      <c r="DI119" s="979"/>
      <c r="DJ119" s="979"/>
      <c r="DK119" s="980"/>
      <c r="DL119" s="978" t="s">
        <v>122</v>
      </c>
      <c r="DM119" s="979"/>
      <c r="DN119" s="979"/>
      <c r="DO119" s="979"/>
      <c r="DP119" s="980"/>
      <c r="DQ119" s="978" t="s">
        <v>122</v>
      </c>
      <c r="DR119" s="979"/>
      <c r="DS119" s="979"/>
      <c r="DT119" s="979"/>
      <c r="DU119" s="980"/>
      <c r="DV119" s="981" t="s">
        <v>122</v>
      </c>
      <c r="DW119" s="982"/>
      <c r="DX119" s="982"/>
      <c r="DY119" s="982"/>
      <c r="DZ119" s="983"/>
    </row>
    <row r="120" spans="1:130" s="212" customFormat="1" ht="26.25" customHeight="1" x14ac:dyDescent="0.2">
      <c r="A120" s="1050"/>
      <c r="B120" s="942"/>
      <c r="C120" s="915" t="s">
        <v>422</v>
      </c>
      <c r="D120" s="916"/>
      <c r="E120" s="916"/>
      <c r="F120" s="916"/>
      <c r="G120" s="916"/>
      <c r="H120" s="916"/>
      <c r="I120" s="916"/>
      <c r="J120" s="916"/>
      <c r="K120" s="916"/>
      <c r="L120" s="916"/>
      <c r="M120" s="916"/>
      <c r="N120" s="916"/>
      <c r="O120" s="916"/>
      <c r="P120" s="916"/>
      <c r="Q120" s="916"/>
      <c r="R120" s="916"/>
      <c r="S120" s="916"/>
      <c r="T120" s="916"/>
      <c r="U120" s="916"/>
      <c r="V120" s="916"/>
      <c r="W120" s="916"/>
      <c r="X120" s="916"/>
      <c r="Y120" s="916"/>
      <c r="Z120" s="917"/>
      <c r="AA120" s="951" t="s">
        <v>122</v>
      </c>
      <c r="AB120" s="952"/>
      <c r="AC120" s="952"/>
      <c r="AD120" s="952"/>
      <c r="AE120" s="953"/>
      <c r="AF120" s="954" t="s">
        <v>122</v>
      </c>
      <c r="AG120" s="952"/>
      <c r="AH120" s="952"/>
      <c r="AI120" s="952"/>
      <c r="AJ120" s="953"/>
      <c r="AK120" s="954" t="s">
        <v>122</v>
      </c>
      <c r="AL120" s="952"/>
      <c r="AM120" s="952"/>
      <c r="AN120" s="952"/>
      <c r="AO120" s="953"/>
      <c r="AP120" s="955" t="s">
        <v>122</v>
      </c>
      <c r="AQ120" s="956"/>
      <c r="AR120" s="956"/>
      <c r="AS120" s="956"/>
      <c r="AT120" s="957"/>
      <c r="AU120" s="984" t="s">
        <v>446</v>
      </c>
      <c r="AV120" s="985"/>
      <c r="AW120" s="985"/>
      <c r="AX120" s="985"/>
      <c r="AY120" s="986"/>
      <c r="AZ120" s="922" t="s">
        <v>447</v>
      </c>
      <c r="BA120" s="890"/>
      <c r="BB120" s="890"/>
      <c r="BC120" s="890"/>
      <c r="BD120" s="890"/>
      <c r="BE120" s="890"/>
      <c r="BF120" s="890"/>
      <c r="BG120" s="890"/>
      <c r="BH120" s="890"/>
      <c r="BI120" s="890"/>
      <c r="BJ120" s="890"/>
      <c r="BK120" s="890"/>
      <c r="BL120" s="890"/>
      <c r="BM120" s="890"/>
      <c r="BN120" s="890"/>
      <c r="BO120" s="890"/>
      <c r="BP120" s="891"/>
      <c r="BQ120" s="923">
        <v>2220497</v>
      </c>
      <c r="BR120" s="924"/>
      <c r="BS120" s="924"/>
      <c r="BT120" s="924"/>
      <c r="BU120" s="924"/>
      <c r="BV120" s="924">
        <v>2237398</v>
      </c>
      <c r="BW120" s="924"/>
      <c r="BX120" s="924"/>
      <c r="BY120" s="924"/>
      <c r="BZ120" s="924"/>
      <c r="CA120" s="924">
        <v>2633451</v>
      </c>
      <c r="CB120" s="924"/>
      <c r="CC120" s="924"/>
      <c r="CD120" s="924"/>
      <c r="CE120" s="924"/>
      <c r="CF120" s="937">
        <v>211.7</v>
      </c>
      <c r="CG120" s="938"/>
      <c r="CH120" s="938"/>
      <c r="CI120" s="938"/>
      <c r="CJ120" s="938"/>
      <c r="CK120" s="999" t="s">
        <v>448</v>
      </c>
      <c r="CL120" s="1000"/>
      <c r="CM120" s="1000"/>
      <c r="CN120" s="1000"/>
      <c r="CO120" s="1001"/>
      <c r="CP120" s="1007" t="s">
        <v>395</v>
      </c>
      <c r="CQ120" s="1008"/>
      <c r="CR120" s="1008"/>
      <c r="CS120" s="1008"/>
      <c r="CT120" s="1008"/>
      <c r="CU120" s="1008"/>
      <c r="CV120" s="1008"/>
      <c r="CW120" s="1008"/>
      <c r="CX120" s="1008"/>
      <c r="CY120" s="1008"/>
      <c r="CZ120" s="1008"/>
      <c r="DA120" s="1008"/>
      <c r="DB120" s="1008"/>
      <c r="DC120" s="1008"/>
      <c r="DD120" s="1008"/>
      <c r="DE120" s="1008"/>
      <c r="DF120" s="1009"/>
      <c r="DG120" s="923">
        <v>28575</v>
      </c>
      <c r="DH120" s="924"/>
      <c r="DI120" s="924"/>
      <c r="DJ120" s="924"/>
      <c r="DK120" s="924"/>
      <c r="DL120" s="924">
        <v>86279</v>
      </c>
      <c r="DM120" s="924"/>
      <c r="DN120" s="924"/>
      <c r="DO120" s="924"/>
      <c r="DP120" s="924"/>
      <c r="DQ120" s="924">
        <v>80882</v>
      </c>
      <c r="DR120" s="924"/>
      <c r="DS120" s="924"/>
      <c r="DT120" s="924"/>
      <c r="DU120" s="924"/>
      <c r="DV120" s="925">
        <v>6.5</v>
      </c>
      <c r="DW120" s="925"/>
      <c r="DX120" s="925"/>
      <c r="DY120" s="925"/>
      <c r="DZ120" s="926"/>
    </row>
    <row r="121" spans="1:130" s="212" customFormat="1" ht="26.25" customHeight="1" x14ac:dyDescent="0.2">
      <c r="A121" s="1050"/>
      <c r="B121" s="942"/>
      <c r="C121" s="967" t="s">
        <v>449</v>
      </c>
      <c r="D121" s="968"/>
      <c r="E121" s="968"/>
      <c r="F121" s="968"/>
      <c r="G121" s="968"/>
      <c r="H121" s="968"/>
      <c r="I121" s="968"/>
      <c r="J121" s="968"/>
      <c r="K121" s="968"/>
      <c r="L121" s="968"/>
      <c r="M121" s="968"/>
      <c r="N121" s="968"/>
      <c r="O121" s="968"/>
      <c r="P121" s="968"/>
      <c r="Q121" s="968"/>
      <c r="R121" s="968"/>
      <c r="S121" s="968"/>
      <c r="T121" s="968"/>
      <c r="U121" s="968"/>
      <c r="V121" s="968"/>
      <c r="W121" s="968"/>
      <c r="X121" s="968"/>
      <c r="Y121" s="968"/>
      <c r="Z121" s="969"/>
      <c r="AA121" s="951" t="s">
        <v>122</v>
      </c>
      <c r="AB121" s="952"/>
      <c r="AC121" s="952"/>
      <c r="AD121" s="952"/>
      <c r="AE121" s="953"/>
      <c r="AF121" s="954" t="s">
        <v>122</v>
      </c>
      <c r="AG121" s="952"/>
      <c r="AH121" s="952"/>
      <c r="AI121" s="952"/>
      <c r="AJ121" s="953"/>
      <c r="AK121" s="954" t="s">
        <v>122</v>
      </c>
      <c r="AL121" s="952"/>
      <c r="AM121" s="952"/>
      <c r="AN121" s="952"/>
      <c r="AO121" s="953"/>
      <c r="AP121" s="955" t="s">
        <v>122</v>
      </c>
      <c r="AQ121" s="956"/>
      <c r="AR121" s="956"/>
      <c r="AS121" s="956"/>
      <c r="AT121" s="957"/>
      <c r="AU121" s="987"/>
      <c r="AV121" s="988"/>
      <c r="AW121" s="988"/>
      <c r="AX121" s="988"/>
      <c r="AY121" s="989"/>
      <c r="AZ121" s="915" t="s">
        <v>450</v>
      </c>
      <c r="BA121" s="916"/>
      <c r="BB121" s="916"/>
      <c r="BC121" s="916"/>
      <c r="BD121" s="916"/>
      <c r="BE121" s="916"/>
      <c r="BF121" s="916"/>
      <c r="BG121" s="916"/>
      <c r="BH121" s="916"/>
      <c r="BI121" s="916"/>
      <c r="BJ121" s="916"/>
      <c r="BK121" s="916"/>
      <c r="BL121" s="916"/>
      <c r="BM121" s="916"/>
      <c r="BN121" s="916"/>
      <c r="BO121" s="916"/>
      <c r="BP121" s="917"/>
      <c r="BQ121" s="918">
        <v>8963</v>
      </c>
      <c r="BR121" s="919"/>
      <c r="BS121" s="919"/>
      <c r="BT121" s="919"/>
      <c r="BU121" s="919"/>
      <c r="BV121" s="919">
        <v>4689</v>
      </c>
      <c r="BW121" s="919"/>
      <c r="BX121" s="919"/>
      <c r="BY121" s="919"/>
      <c r="BZ121" s="919"/>
      <c r="CA121" s="919">
        <v>1639</v>
      </c>
      <c r="CB121" s="919"/>
      <c r="CC121" s="919"/>
      <c r="CD121" s="919"/>
      <c r="CE121" s="919"/>
      <c r="CF121" s="913">
        <v>0.1</v>
      </c>
      <c r="CG121" s="914"/>
      <c r="CH121" s="914"/>
      <c r="CI121" s="914"/>
      <c r="CJ121" s="914"/>
      <c r="CK121" s="1002"/>
      <c r="CL121" s="1003"/>
      <c r="CM121" s="1003"/>
      <c r="CN121" s="1003"/>
      <c r="CO121" s="1004"/>
      <c r="CP121" s="1012" t="s">
        <v>397</v>
      </c>
      <c r="CQ121" s="1013"/>
      <c r="CR121" s="1013"/>
      <c r="CS121" s="1013"/>
      <c r="CT121" s="1013"/>
      <c r="CU121" s="1013"/>
      <c r="CV121" s="1013"/>
      <c r="CW121" s="1013"/>
      <c r="CX121" s="1013"/>
      <c r="CY121" s="1013"/>
      <c r="CZ121" s="1013"/>
      <c r="DA121" s="1013"/>
      <c r="DB121" s="1013"/>
      <c r="DC121" s="1013"/>
      <c r="DD121" s="1013"/>
      <c r="DE121" s="1013"/>
      <c r="DF121" s="1014"/>
      <c r="DG121" s="918">
        <v>38404</v>
      </c>
      <c r="DH121" s="919"/>
      <c r="DI121" s="919"/>
      <c r="DJ121" s="919"/>
      <c r="DK121" s="919"/>
      <c r="DL121" s="919">
        <v>57838</v>
      </c>
      <c r="DM121" s="919"/>
      <c r="DN121" s="919"/>
      <c r="DO121" s="919"/>
      <c r="DP121" s="919"/>
      <c r="DQ121" s="919">
        <v>50569</v>
      </c>
      <c r="DR121" s="919"/>
      <c r="DS121" s="919"/>
      <c r="DT121" s="919"/>
      <c r="DU121" s="919"/>
      <c r="DV121" s="920">
        <v>4.0999999999999996</v>
      </c>
      <c r="DW121" s="920"/>
      <c r="DX121" s="920"/>
      <c r="DY121" s="920"/>
      <c r="DZ121" s="921"/>
    </row>
    <row r="122" spans="1:130" s="212" customFormat="1" ht="26.25" customHeight="1" x14ac:dyDescent="0.2">
      <c r="A122" s="1050"/>
      <c r="B122" s="942"/>
      <c r="C122" s="915" t="s">
        <v>432</v>
      </c>
      <c r="D122" s="916"/>
      <c r="E122" s="916"/>
      <c r="F122" s="916"/>
      <c r="G122" s="916"/>
      <c r="H122" s="916"/>
      <c r="I122" s="916"/>
      <c r="J122" s="916"/>
      <c r="K122" s="916"/>
      <c r="L122" s="916"/>
      <c r="M122" s="916"/>
      <c r="N122" s="916"/>
      <c r="O122" s="916"/>
      <c r="P122" s="916"/>
      <c r="Q122" s="916"/>
      <c r="R122" s="916"/>
      <c r="S122" s="916"/>
      <c r="T122" s="916"/>
      <c r="U122" s="916"/>
      <c r="V122" s="916"/>
      <c r="W122" s="916"/>
      <c r="X122" s="916"/>
      <c r="Y122" s="916"/>
      <c r="Z122" s="917"/>
      <c r="AA122" s="951" t="s">
        <v>122</v>
      </c>
      <c r="AB122" s="952"/>
      <c r="AC122" s="952"/>
      <c r="AD122" s="952"/>
      <c r="AE122" s="953"/>
      <c r="AF122" s="954" t="s">
        <v>122</v>
      </c>
      <c r="AG122" s="952"/>
      <c r="AH122" s="952"/>
      <c r="AI122" s="952"/>
      <c r="AJ122" s="953"/>
      <c r="AK122" s="954" t="s">
        <v>122</v>
      </c>
      <c r="AL122" s="952"/>
      <c r="AM122" s="952"/>
      <c r="AN122" s="952"/>
      <c r="AO122" s="953"/>
      <c r="AP122" s="955" t="s">
        <v>122</v>
      </c>
      <c r="AQ122" s="956"/>
      <c r="AR122" s="956"/>
      <c r="AS122" s="956"/>
      <c r="AT122" s="957"/>
      <c r="AU122" s="987"/>
      <c r="AV122" s="988"/>
      <c r="AW122" s="988"/>
      <c r="AX122" s="988"/>
      <c r="AY122" s="989"/>
      <c r="AZ122" s="966" t="s">
        <v>451</v>
      </c>
      <c r="BA122" s="958"/>
      <c r="BB122" s="958"/>
      <c r="BC122" s="958"/>
      <c r="BD122" s="958"/>
      <c r="BE122" s="958"/>
      <c r="BF122" s="958"/>
      <c r="BG122" s="958"/>
      <c r="BH122" s="958"/>
      <c r="BI122" s="958"/>
      <c r="BJ122" s="958"/>
      <c r="BK122" s="958"/>
      <c r="BL122" s="958"/>
      <c r="BM122" s="958"/>
      <c r="BN122" s="958"/>
      <c r="BO122" s="958"/>
      <c r="BP122" s="959"/>
      <c r="BQ122" s="992">
        <v>2647594</v>
      </c>
      <c r="BR122" s="993"/>
      <c r="BS122" s="993"/>
      <c r="BT122" s="993"/>
      <c r="BU122" s="993"/>
      <c r="BV122" s="993">
        <v>2765307</v>
      </c>
      <c r="BW122" s="993"/>
      <c r="BX122" s="993"/>
      <c r="BY122" s="993"/>
      <c r="BZ122" s="993"/>
      <c r="CA122" s="993">
        <v>2679917</v>
      </c>
      <c r="CB122" s="993"/>
      <c r="CC122" s="993"/>
      <c r="CD122" s="993"/>
      <c r="CE122" s="993"/>
      <c r="CF122" s="1010">
        <v>215.4</v>
      </c>
      <c r="CG122" s="1011"/>
      <c r="CH122" s="1011"/>
      <c r="CI122" s="1011"/>
      <c r="CJ122" s="1011"/>
      <c r="CK122" s="1002"/>
      <c r="CL122" s="1003"/>
      <c r="CM122" s="1003"/>
      <c r="CN122" s="1003"/>
      <c r="CO122" s="1004"/>
      <c r="CP122" s="1012" t="s">
        <v>393</v>
      </c>
      <c r="CQ122" s="1013"/>
      <c r="CR122" s="1013"/>
      <c r="CS122" s="1013"/>
      <c r="CT122" s="1013"/>
      <c r="CU122" s="1013"/>
      <c r="CV122" s="1013"/>
      <c r="CW122" s="1013"/>
      <c r="CX122" s="1013"/>
      <c r="CY122" s="1013"/>
      <c r="CZ122" s="1013"/>
      <c r="DA122" s="1013"/>
      <c r="DB122" s="1013"/>
      <c r="DC122" s="1013"/>
      <c r="DD122" s="1013"/>
      <c r="DE122" s="1013"/>
      <c r="DF122" s="1014"/>
      <c r="DG122" s="918" t="s">
        <v>122</v>
      </c>
      <c r="DH122" s="919"/>
      <c r="DI122" s="919"/>
      <c r="DJ122" s="919"/>
      <c r="DK122" s="919"/>
      <c r="DL122" s="919" t="s">
        <v>122</v>
      </c>
      <c r="DM122" s="919"/>
      <c r="DN122" s="919"/>
      <c r="DO122" s="919"/>
      <c r="DP122" s="919"/>
      <c r="DQ122" s="919" t="s">
        <v>122</v>
      </c>
      <c r="DR122" s="919"/>
      <c r="DS122" s="919"/>
      <c r="DT122" s="919"/>
      <c r="DU122" s="919"/>
      <c r="DV122" s="920" t="s">
        <v>122</v>
      </c>
      <c r="DW122" s="920"/>
      <c r="DX122" s="920"/>
      <c r="DY122" s="920"/>
      <c r="DZ122" s="921"/>
    </row>
    <row r="123" spans="1:130" s="212" customFormat="1" ht="26.25" customHeight="1" x14ac:dyDescent="0.2">
      <c r="A123" s="1050"/>
      <c r="B123" s="942"/>
      <c r="C123" s="915" t="s">
        <v>438</v>
      </c>
      <c r="D123" s="916"/>
      <c r="E123" s="916"/>
      <c r="F123" s="916"/>
      <c r="G123" s="916"/>
      <c r="H123" s="916"/>
      <c r="I123" s="916"/>
      <c r="J123" s="916"/>
      <c r="K123" s="916"/>
      <c r="L123" s="916"/>
      <c r="M123" s="916"/>
      <c r="N123" s="916"/>
      <c r="O123" s="916"/>
      <c r="P123" s="916"/>
      <c r="Q123" s="916"/>
      <c r="R123" s="916"/>
      <c r="S123" s="916"/>
      <c r="T123" s="916"/>
      <c r="U123" s="916"/>
      <c r="V123" s="916"/>
      <c r="W123" s="916"/>
      <c r="X123" s="916"/>
      <c r="Y123" s="916"/>
      <c r="Z123" s="917"/>
      <c r="AA123" s="951" t="s">
        <v>122</v>
      </c>
      <c r="AB123" s="952"/>
      <c r="AC123" s="952"/>
      <c r="AD123" s="952"/>
      <c r="AE123" s="953"/>
      <c r="AF123" s="954" t="s">
        <v>122</v>
      </c>
      <c r="AG123" s="952"/>
      <c r="AH123" s="952"/>
      <c r="AI123" s="952"/>
      <c r="AJ123" s="953"/>
      <c r="AK123" s="954" t="s">
        <v>122</v>
      </c>
      <c r="AL123" s="952"/>
      <c r="AM123" s="952"/>
      <c r="AN123" s="952"/>
      <c r="AO123" s="953"/>
      <c r="AP123" s="955" t="s">
        <v>122</v>
      </c>
      <c r="AQ123" s="956"/>
      <c r="AR123" s="956"/>
      <c r="AS123" s="956"/>
      <c r="AT123" s="957"/>
      <c r="AU123" s="990"/>
      <c r="AV123" s="991"/>
      <c r="AW123" s="991"/>
      <c r="AX123" s="991"/>
      <c r="AY123" s="991"/>
      <c r="AZ123" s="233" t="s">
        <v>177</v>
      </c>
      <c r="BA123" s="233"/>
      <c r="BB123" s="233"/>
      <c r="BC123" s="233"/>
      <c r="BD123" s="233"/>
      <c r="BE123" s="233"/>
      <c r="BF123" s="233"/>
      <c r="BG123" s="233"/>
      <c r="BH123" s="233"/>
      <c r="BI123" s="233"/>
      <c r="BJ123" s="233"/>
      <c r="BK123" s="233"/>
      <c r="BL123" s="233"/>
      <c r="BM123" s="233"/>
      <c r="BN123" s="233"/>
      <c r="BO123" s="970" t="s">
        <v>452</v>
      </c>
      <c r="BP123" s="998"/>
      <c r="BQ123" s="1056">
        <v>4877054</v>
      </c>
      <c r="BR123" s="1057"/>
      <c r="BS123" s="1057"/>
      <c r="BT123" s="1057"/>
      <c r="BU123" s="1057"/>
      <c r="BV123" s="1057">
        <v>5007394</v>
      </c>
      <c r="BW123" s="1057"/>
      <c r="BX123" s="1057"/>
      <c r="BY123" s="1057"/>
      <c r="BZ123" s="1057"/>
      <c r="CA123" s="1057">
        <v>5315007</v>
      </c>
      <c r="CB123" s="1057"/>
      <c r="CC123" s="1057"/>
      <c r="CD123" s="1057"/>
      <c r="CE123" s="1057"/>
      <c r="CF123" s="994"/>
      <c r="CG123" s="995"/>
      <c r="CH123" s="995"/>
      <c r="CI123" s="995"/>
      <c r="CJ123" s="996"/>
      <c r="CK123" s="1002"/>
      <c r="CL123" s="1003"/>
      <c r="CM123" s="1003"/>
      <c r="CN123" s="1003"/>
      <c r="CO123" s="1004"/>
      <c r="CP123" s="1012" t="s">
        <v>394</v>
      </c>
      <c r="CQ123" s="1013"/>
      <c r="CR123" s="1013"/>
      <c r="CS123" s="1013"/>
      <c r="CT123" s="1013"/>
      <c r="CU123" s="1013"/>
      <c r="CV123" s="1013"/>
      <c r="CW123" s="1013"/>
      <c r="CX123" s="1013"/>
      <c r="CY123" s="1013"/>
      <c r="CZ123" s="1013"/>
      <c r="DA123" s="1013"/>
      <c r="DB123" s="1013"/>
      <c r="DC123" s="1013"/>
      <c r="DD123" s="1013"/>
      <c r="DE123" s="1013"/>
      <c r="DF123" s="1014"/>
      <c r="DG123" s="951" t="s">
        <v>122</v>
      </c>
      <c r="DH123" s="952"/>
      <c r="DI123" s="952"/>
      <c r="DJ123" s="952"/>
      <c r="DK123" s="953"/>
      <c r="DL123" s="954" t="s">
        <v>122</v>
      </c>
      <c r="DM123" s="952"/>
      <c r="DN123" s="952"/>
      <c r="DO123" s="952"/>
      <c r="DP123" s="953"/>
      <c r="DQ123" s="954" t="s">
        <v>122</v>
      </c>
      <c r="DR123" s="952"/>
      <c r="DS123" s="952"/>
      <c r="DT123" s="952"/>
      <c r="DU123" s="953"/>
      <c r="DV123" s="955" t="s">
        <v>122</v>
      </c>
      <c r="DW123" s="956"/>
      <c r="DX123" s="956"/>
      <c r="DY123" s="956"/>
      <c r="DZ123" s="957"/>
    </row>
    <row r="124" spans="1:130" s="212" customFormat="1" ht="26.25" customHeight="1" thickBot="1" x14ac:dyDescent="0.25">
      <c r="A124" s="1050"/>
      <c r="B124" s="942"/>
      <c r="C124" s="915" t="s">
        <v>441</v>
      </c>
      <c r="D124" s="916"/>
      <c r="E124" s="916"/>
      <c r="F124" s="916"/>
      <c r="G124" s="916"/>
      <c r="H124" s="916"/>
      <c r="I124" s="916"/>
      <c r="J124" s="916"/>
      <c r="K124" s="916"/>
      <c r="L124" s="916"/>
      <c r="M124" s="916"/>
      <c r="N124" s="916"/>
      <c r="O124" s="916"/>
      <c r="P124" s="916"/>
      <c r="Q124" s="916"/>
      <c r="R124" s="916"/>
      <c r="S124" s="916"/>
      <c r="T124" s="916"/>
      <c r="U124" s="916"/>
      <c r="V124" s="916"/>
      <c r="W124" s="916"/>
      <c r="X124" s="916"/>
      <c r="Y124" s="916"/>
      <c r="Z124" s="917"/>
      <c r="AA124" s="951" t="s">
        <v>122</v>
      </c>
      <c r="AB124" s="952"/>
      <c r="AC124" s="952"/>
      <c r="AD124" s="952"/>
      <c r="AE124" s="953"/>
      <c r="AF124" s="954" t="s">
        <v>122</v>
      </c>
      <c r="AG124" s="952"/>
      <c r="AH124" s="952"/>
      <c r="AI124" s="952"/>
      <c r="AJ124" s="953"/>
      <c r="AK124" s="954" t="s">
        <v>122</v>
      </c>
      <c r="AL124" s="952"/>
      <c r="AM124" s="952"/>
      <c r="AN124" s="952"/>
      <c r="AO124" s="953"/>
      <c r="AP124" s="955" t="s">
        <v>122</v>
      </c>
      <c r="AQ124" s="956"/>
      <c r="AR124" s="956"/>
      <c r="AS124" s="956"/>
      <c r="AT124" s="957"/>
      <c r="AU124" s="1052" t="s">
        <v>453</v>
      </c>
      <c r="AV124" s="1053"/>
      <c r="AW124" s="1053"/>
      <c r="AX124" s="1053"/>
      <c r="AY124" s="1053"/>
      <c r="AZ124" s="1053"/>
      <c r="BA124" s="1053"/>
      <c r="BB124" s="1053"/>
      <c r="BC124" s="1053"/>
      <c r="BD124" s="1053"/>
      <c r="BE124" s="1053"/>
      <c r="BF124" s="1053"/>
      <c r="BG124" s="1053"/>
      <c r="BH124" s="1053"/>
      <c r="BI124" s="1053"/>
      <c r="BJ124" s="1053"/>
      <c r="BK124" s="1053"/>
      <c r="BL124" s="1053"/>
      <c r="BM124" s="1053"/>
      <c r="BN124" s="1053"/>
      <c r="BO124" s="1053"/>
      <c r="BP124" s="1054"/>
      <c r="BQ124" s="1055" t="s">
        <v>122</v>
      </c>
      <c r="BR124" s="1020"/>
      <c r="BS124" s="1020"/>
      <c r="BT124" s="1020"/>
      <c r="BU124" s="1020"/>
      <c r="BV124" s="1020" t="s">
        <v>122</v>
      </c>
      <c r="BW124" s="1020"/>
      <c r="BX124" s="1020"/>
      <c r="BY124" s="1020"/>
      <c r="BZ124" s="1020"/>
      <c r="CA124" s="1020" t="s">
        <v>122</v>
      </c>
      <c r="CB124" s="1020"/>
      <c r="CC124" s="1020"/>
      <c r="CD124" s="1020"/>
      <c r="CE124" s="1020"/>
      <c r="CF124" s="1021"/>
      <c r="CG124" s="1022"/>
      <c r="CH124" s="1022"/>
      <c r="CI124" s="1022"/>
      <c r="CJ124" s="1023"/>
      <c r="CK124" s="1005"/>
      <c r="CL124" s="1005"/>
      <c r="CM124" s="1005"/>
      <c r="CN124" s="1005"/>
      <c r="CO124" s="1006"/>
      <c r="CP124" s="1012" t="s">
        <v>454</v>
      </c>
      <c r="CQ124" s="1013"/>
      <c r="CR124" s="1013"/>
      <c r="CS124" s="1013"/>
      <c r="CT124" s="1013"/>
      <c r="CU124" s="1013"/>
      <c r="CV124" s="1013"/>
      <c r="CW124" s="1013"/>
      <c r="CX124" s="1013"/>
      <c r="CY124" s="1013"/>
      <c r="CZ124" s="1013"/>
      <c r="DA124" s="1013"/>
      <c r="DB124" s="1013"/>
      <c r="DC124" s="1013"/>
      <c r="DD124" s="1013"/>
      <c r="DE124" s="1013"/>
      <c r="DF124" s="1014"/>
      <c r="DG124" s="997" t="s">
        <v>122</v>
      </c>
      <c r="DH124" s="979"/>
      <c r="DI124" s="979"/>
      <c r="DJ124" s="979"/>
      <c r="DK124" s="980"/>
      <c r="DL124" s="978" t="s">
        <v>122</v>
      </c>
      <c r="DM124" s="979"/>
      <c r="DN124" s="979"/>
      <c r="DO124" s="979"/>
      <c r="DP124" s="980"/>
      <c r="DQ124" s="978" t="s">
        <v>122</v>
      </c>
      <c r="DR124" s="979"/>
      <c r="DS124" s="979"/>
      <c r="DT124" s="979"/>
      <c r="DU124" s="980"/>
      <c r="DV124" s="981" t="s">
        <v>122</v>
      </c>
      <c r="DW124" s="982"/>
      <c r="DX124" s="982"/>
      <c r="DY124" s="982"/>
      <c r="DZ124" s="983"/>
    </row>
    <row r="125" spans="1:130" s="212" customFormat="1" ht="26.25" customHeight="1" x14ac:dyDescent="0.2">
      <c r="A125" s="1050"/>
      <c r="B125" s="942"/>
      <c r="C125" s="915" t="s">
        <v>443</v>
      </c>
      <c r="D125" s="916"/>
      <c r="E125" s="916"/>
      <c r="F125" s="916"/>
      <c r="G125" s="916"/>
      <c r="H125" s="916"/>
      <c r="I125" s="916"/>
      <c r="J125" s="916"/>
      <c r="K125" s="916"/>
      <c r="L125" s="916"/>
      <c r="M125" s="916"/>
      <c r="N125" s="916"/>
      <c r="O125" s="916"/>
      <c r="P125" s="916"/>
      <c r="Q125" s="916"/>
      <c r="R125" s="916"/>
      <c r="S125" s="916"/>
      <c r="T125" s="916"/>
      <c r="U125" s="916"/>
      <c r="V125" s="916"/>
      <c r="W125" s="916"/>
      <c r="X125" s="916"/>
      <c r="Y125" s="916"/>
      <c r="Z125" s="917"/>
      <c r="AA125" s="951" t="s">
        <v>122</v>
      </c>
      <c r="AB125" s="952"/>
      <c r="AC125" s="952"/>
      <c r="AD125" s="952"/>
      <c r="AE125" s="953"/>
      <c r="AF125" s="954" t="s">
        <v>122</v>
      </c>
      <c r="AG125" s="952"/>
      <c r="AH125" s="952"/>
      <c r="AI125" s="952"/>
      <c r="AJ125" s="953"/>
      <c r="AK125" s="954" t="s">
        <v>122</v>
      </c>
      <c r="AL125" s="952"/>
      <c r="AM125" s="952"/>
      <c r="AN125" s="952"/>
      <c r="AO125" s="953"/>
      <c r="AP125" s="955" t="s">
        <v>122</v>
      </c>
      <c r="AQ125" s="956"/>
      <c r="AR125" s="956"/>
      <c r="AS125" s="956"/>
      <c r="AT125" s="95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5" t="s">
        <v>455</v>
      </c>
      <c r="CL125" s="1000"/>
      <c r="CM125" s="1000"/>
      <c r="CN125" s="1000"/>
      <c r="CO125" s="1001"/>
      <c r="CP125" s="922" t="s">
        <v>456</v>
      </c>
      <c r="CQ125" s="890"/>
      <c r="CR125" s="890"/>
      <c r="CS125" s="890"/>
      <c r="CT125" s="890"/>
      <c r="CU125" s="890"/>
      <c r="CV125" s="890"/>
      <c r="CW125" s="890"/>
      <c r="CX125" s="890"/>
      <c r="CY125" s="890"/>
      <c r="CZ125" s="890"/>
      <c r="DA125" s="890"/>
      <c r="DB125" s="890"/>
      <c r="DC125" s="890"/>
      <c r="DD125" s="890"/>
      <c r="DE125" s="890"/>
      <c r="DF125" s="891"/>
      <c r="DG125" s="923" t="s">
        <v>122</v>
      </c>
      <c r="DH125" s="924"/>
      <c r="DI125" s="924"/>
      <c r="DJ125" s="924"/>
      <c r="DK125" s="924"/>
      <c r="DL125" s="924" t="s">
        <v>122</v>
      </c>
      <c r="DM125" s="924"/>
      <c r="DN125" s="924"/>
      <c r="DO125" s="924"/>
      <c r="DP125" s="924"/>
      <c r="DQ125" s="924" t="s">
        <v>122</v>
      </c>
      <c r="DR125" s="924"/>
      <c r="DS125" s="924"/>
      <c r="DT125" s="924"/>
      <c r="DU125" s="924"/>
      <c r="DV125" s="925" t="s">
        <v>122</v>
      </c>
      <c r="DW125" s="925"/>
      <c r="DX125" s="925"/>
      <c r="DY125" s="925"/>
      <c r="DZ125" s="926"/>
    </row>
    <row r="126" spans="1:130" s="212" customFormat="1" ht="26.25" customHeight="1" thickBot="1" x14ac:dyDescent="0.25">
      <c r="A126" s="1050"/>
      <c r="B126" s="942"/>
      <c r="C126" s="915" t="s">
        <v>445</v>
      </c>
      <c r="D126" s="916"/>
      <c r="E126" s="916"/>
      <c r="F126" s="916"/>
      <c r="G126" s="916"/>
      <c r="H126" s="916"/>
      <c r="I126" s="916"/>
      <c r="J126" s="916"/>
      <c r="K126" s="916"/>
      <c r="L126" s="916"/>
      <c r="M126" s="916"/>
      <c r="N126" s="916"/>
      <c r="O126" s="916"/>
      <c r="P126" s="916"/>
      <c r="Q126" s="916"/>
      <c r="R126" s="916"/>
      <c r="S126" s="916"/>
      <c r="T126" s="916"/>
      <c r="U126" s="916"/>
      <c r="V126" s="916"/>
      <c r="W126" s="916"/>
      <c r="X126" s="916"/>
      <c r="Y126" s="916"/>
      <c r="Z126" s="917"/>
      <c r="AA126" s="951" t="s">
        <v>122</v>
      </c>
      <c r="AB126" s="952"/>
      <c r="AC126" s="952"/>
      <c r="AD126" s="952"/>
      <c r="AE126" s="953"/>
      <c r="AF126" s="954" t="s">
        <v>122</v>
      </c>
      <c r="AG126" s="952"/>
      <c r="AH126" s="952"/>
      <c r="AI126" s="952"/>
      <c r="AJ126" s="953"/>
      <c r="AK126" s="954" t="s">
        <v>122</v>
      </c>
      <c r="AL126" s="952"/>
      <c r="AM126" s="952"/>
      <c r="AN126" s="952"/>
      <c r="AO126" s="953"/>
      <c r="AP126" s="955" t="s">
        <v>122</v>
      </c>
      <c r="AQ126" s="956"/>
      <c r="AR126" s="956"/>
      <c r="AS126" s="956"/>
      <c r="AT126" s="95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6"/>
      <c r="CL126" s="1003"/>
      <c r="CM126" s="1003"/>
      <c r="CN126" s="1003"/>
      <c r="CO126" s="1004"/>
      <c r="CP126" s="915" t="s">
        <v>457</v>
      </c>
      <c r="CQ126" s="916"/>
      <c r="CR126" s="916"/>
      <c r="CS126" s="916"/>
      <c r="CT126" s="916"/>
      <c r="CU126" s="916"/>
      <c r="CV126" s="916"/>
      <c r="CW126" s="916"/>
      <c r="CX126" s="916"/>
      <c r="CY126" s="916"/>
      <c r="CZ126" s="916"/>
      <c r="DA126" s="916"/>
      <c r="DB126" s="916"/>
      <c r="DC126" s="916"/>
      <c r="DD126" s="916"/>
      <c r="DE126" s="916"/>
      <c r="DF126" s="917"/>
      <c r="DG126" s="918" t="s">
        <v>122</v>
      </c>
      <c r="DH126" s="919"/>
      <c r="DI126" s="919"/>
      <c r="DJ126" s="919"/>
      <c r="DK126" s="919"/>
      <c r="DL126" s="919" t="s">
        <v>122</v>
      </c>
      <c r="DM126" s="919"/>
      <c r="DN126" s="919"/>
      <c r="DO126" s="919"/>
      <c r="DP126" s="919"/>
      <c r="DQ126" s="919" t="s">
        <v>122</v>
      </c>
      <c r="DR126" s="919"/>
      <c r="DS126" s="919"/>
      <c r="DT126" s="919"/>
      <c r="DU126" s="919"/>
      <c r="DV126" s="920" t="s">
        <v>122</v>
      </c>
      <c r="DW126" s="920"/>
      <c r="DX126" s="920"/>
      <c r="DY126" s="920"/>
      <c r="DZ126" s="921"/>
    </row>
    <row r="127" spans="1:130" s="212" customFormat="1" ht="26.25" customHeight="1" x14ac:dyDescent="0.2">
      <c r="A127" s="1051"/>
      <c r="B127" s="944"/>
      <c r="C127" s="966" t="s">
        <v>458</v>
      </c>
      <c r="D127" s="958"/>
      <c r="E127" s="958"/>
      <c r="F127" s="958"/>
      <c r="G127" s="958"/>
      <c r="H127" s="958"/>
      <c r="I127" s="958"/>
      <c r="J127" s="958"/>
      <c r="K127" s="958"/>
      <c r="L127" s="958"/>
      <c r="M127" s="958"/>
      <c r="N127" s="958"/>
      <c r="O127" s="958"/>
      <c r="P127" s="958"/>
      <c r="Q127" s="958"/>
      <c r="R127" s="958"/>
      <c r="S127" s="958"/>
      <c r="T127" s="958"/>
      <c r="U127" s="958"/>
      <c r="V127" s="958"/>
      <c r="W127" s="958"/>
      <c r="X127" s="958"/>
      <c r="Y127" s="958"/>
      <c r="Z127" s="959"/>
      <c r="AA127" s="951" t="s">
        <v>122</v>
      </c>
      <c r="AB127" s="952"/>
      <c r="AC127" s="952"/>
      <c r="AD127" s="952"/>
      <c r="AE127" s="953"/>
      <c r="AF127" s="954" t="s">
        <v>122</v>
      </c>
      <c r="AG127" s="952"/>
      <c r="AH127" s="952"/>
      <c r="AI127" s="952"/>
      <c r="AJ127" s="953"/>
      <c r="AK127" s="954" t="s">
        <v>122</v>
      </c>
      <c r="AL127" s="952"/>
      <c r="AM127" s="952"/>
      <c r="AN127" s="952"/>
      <c r="AO127" s="953"/>
      <c r="AP127" s="955" t="s">
        <v>122</v>
      </c>
      <c r="AQ127" s="956"/>
      <c r="AR127" s="956"/>
      <c r="AS127" s="956"/>
      <c r="AT127" s="957"/>
      <c r="AU127" s="214"/>
      <c r="AV127" s="214"/>
      <c r="AW127" s="214"/>
      <c r="AX127" s="1024" t="s">
        <v>459</v>
      </c>
      <c r="AY127" s="1025"/>
      <c r="AZ127" s="1025"/>
      <c r="BA127" s="1025"/>
      <c r="BB127" s="1025"/>
      <c r="BC127" s="1025"/>
      <c r="BD127" s="1025"/>
      <c r="BE127" s="1026"/>
      <c r="BF127" s="1027" t="s">
        <v>460</v>
      </c>
      <c r="BG127" s="1025"/>
      <c r="BH127" s="1025"/>
      <c r="BI127" s="1025"/>
      <c r="BJ127" s="1025"/>
      <c r="BK127" s="1025"/>
      <c r="BL127" s="1026"/>
      <c r="BM127" s="1027" t="s">
        <v>461</v>
      </c>
      <c r="BN127" s="1025"/>
      <c r="BO127" s="1025"/>
      <c r="BP127" s="1025"/>
      <c r="BQ127" s="1025"/>
      <c r="BR127" s="1025"/>
      <c r="BS127" s="1026"/>
      <c r="BT127" s="1027" t="s">
        <v>462</v>
      </c>
      <c r="BU127" s="1025"/>
      <c r="BV127" s="1025"/>
      <c r="BW127" s="1025"/>
      <c r="BX127" s="1025"/>
      <c r="BY127" s="1025"/>
      <c r="BZ127" s="1048"/>
      <c r="CA127" s="214"/>
      <c r="CB127" s="214"/>
      <c r="CC127" s="214"/>
      <c r="CD127" s="237"/>
      <c r="CE127" s="237"/>
      <c r="CF127" s="237"/>
      <c r="CG127" s="214"/>
      <c r="CH127" s="214"/>
      <c r="CI127" s="214"/>
      <c r="CJ127" s="236"/>
      <c r="CK127" s="1016"/>
      <c r="CL127" s="1003"/>
      <c r="CM127" s="1003"/>
      <c r="CN127" s="1003"/>
      <c r="CO127" s="1004"/>
      <c r="CP127" s="915" t="s">
        <v>463</v>
      </c>
      <c r="CQ127" s="916"/>
      <c r="CR127" s="916"/>
      <c r="CS127" s="916"/>
      <c r="CT127" s="916"/>
      <c r="CU127" s="916"/>
      <c r="CV127" s="916"/>
      <c r="CW127" s="916"/>
      <c r="CX127" s="916"/>
      <c r="CY127" s="916"/>
      <c r="CZ127" s="916"/>
      <c r="DA127" s="916"/>
      <c r="DB127" s="916"/>
      <c r="DC127" s="916"/>
      <c r="DD127" s="916"/>
      <c r="DE127" s="916"/>
      <c r="DF127" s="917"/>
      <c r="DG127" s="918" t="s">
        <v>122</v>
      </c>
      <c r="DH127" s="919"/>
      <c r="DI127" s="919"/>
      <c r="DJ127" s="919"/>
      <c r="DK127" s="919"/>
      <c r="DL127" s="919" t="s">
        <v>122</v>
      </c>
      <c r="DM127" s="919"/>
      <c r="DN127" s="919"/>
      <c r="DO127" s="919"/>
      <c r="DP127" s="919"/>
      <c r="DQ127" s="919" t="s">
        <v>122</v>
      </c>
      <c r="DR127" s="919"/>
      <c r="DS127" s="919"/>
      <c r="DT127" s="919"/>
      <c r="DU127" s="919"/>
      <c r="DV127" s="920" t="s">
        <v>122</v>
      </c>
      <c r="DW127" s="920"/>
      <c r="DX127" s="920"/>
      <c r="DY127" s="920"/>
      <c r="DZ127" s="921"/>
    </row>
    <row r="128" spans="1:130" s="212" customFormat="1" ht="26.25" customHeight="1" thickBot="1" x14ac:dyDescent="0.25">
      <c r="A128" s="1034" t="s">
        <v>464</v>
      </c>
      <c r="B128" s="1035"/>
      <c r="C128" s="1035"/>
      <c r="D128" s="1035"/>
      <c r="E128" s="1035"/>
      <c r="F128" s="1035"/>
      <c r="G128" s="1035"/>
      <c r="H128" s="1035"/>
      <c r="I128" s="1035"/>
      <c r="J128" s="1035"/>
      <c r="K128" s="1035"/>
      <c r="L128" s="1035"/>
      <c r="M128" s="1035"/>
      <c r="N128" s="1035"/>
      <c r="O128" s="1035"/>
      <c r="P128" s="1035"/>
      <c r="Q128" s="1035"/>
      <c r="R128" s="1035"/>
      <c r="S128" s="1035"/>
      <c r="T128" s="1035"/>
      <c r="U128" s="1035"/>
      <c r="V128" s="1035"/>
      <c r="W128" s="1036" t="s">
        <v>465</v>
      </c>
      <c r="X128" s="1036"/>
      <c r="Y128" s="1036"/>
      <c r="Z128" s="1037"/>
      <c r="AA128" s="1038">
        <v>4412</v>
      </c>
      <c r="AB128" s="1039"/>
      <c r="AC128" s="1039"/>
      <c r="AD128" s="1039"/>
      <c r="AE128" s="1040"/>
      <c r="AF128" s="1041">
        <v>4412</v>
      </c>
      <c r="AG128" s="1039"/>
      <c r="AH128" s="1039"/>
      <c r="AI128" s="1039"/>
      <c r="AJ128" s="1040"/>
      <c r="AK128" s="1041">
        <v>3121</v>
      </c>
      <c r="AL128" s="1039"/>
      <c r="AM128" s="1039"/>
      <c r="AN128" s="1039"/>
      <c r="AO128" s="1040"/>
      <c r="AP128" s="1042"/>
      <c r="AQ128" s="1043"/>
      <c r="AR128" s="1043"/>
      <c r="AS128" s="1043"/>
      <c r="AT128" s="1044"/>
      <c r="AU128" s="214"/>
      <c r="AV128" s="214"/>
      <c r="AW128" s="214"/>
      <c r="AX128" s="889" t="s">
        <v>466</v>
      </c>
      <c r="AY128" s="890"/>
      <c r="AZ128" s="890"/>
      <c r="BA128" s="890"/>
      <c r="BB128" s="890"/>
      <c r="BC128" s="890"/>
      <c r="BD128" s="890"/>
      <c r="BE128" s="891"/>
      <c r="BF128" s="1045" t="s">
        <v>122</v>
      </c>
      <c r="BG128" s="1046"/>
      <c r="BH128" s="1046"/>
      <c r="BI128" s="1046"/>
      <c r="BJ128" s="1046"/>
      <c r="BK128" s="1046"/>
      <c r="BL128" s="1047"/>
      <c r="BM128" s="1045">
        <v>15</v>
      </c>
      <c r="BN128" s="1046"/>
      <c r="BO128" s="1046"/>
      <c r="BP128" s="1046"/>
      <c r="BQ128" s="1046"/>
      <c r="BR128" s="1046"/>
      <c r="BS128" s="1047"/>
      <c r="BT128" s="1045">
        <v>20</v>
      </c>
      <c r="BU128" s="1046"/>
      <c r="BV128" s="1046"/>
      <c r="BW128" s="1046"/>
      <c r="BX128" s="1046"/>
      <c r="BY128" s="1046"/>
      <c r="BZ128" s="1069"/>
      <c r="CA128" s="237"/>
      <c r="CB128" s="237"/>
      <c r="CC128" s="237"/>
      <c r="CD128" s="237"/>
      <c r="CE128" s="237"/>
      <c r="CF128" s="237"/>
      <c r="CG128" s="214"/>
      <c r="CH128" s="214"/>
      <c r="CI128" s="214"/>
      <c r="CJ128" s="236"/>
      <c r="CK128" s="1017"/>
      <c r="CL128" s="1018"/>
      <c r="CM128" s="1018"/>
      <c r="CN128" s="1018"/>
      <c r="CO128" s="1019"/>
      <c r="CP128" s="1028" t="s">
        <v>467</v>
      </c>
      <c r="CQ128" s="719"/>
      <c r="CR128" s="719"/>
      <c r="CS128" s="719"/>
      <c r="CT128" s="719"/>
      <c r="CU128" s="719"/>
      <c r="CV128" s="719"/>
      <c r="CW128" s="719"/>
      <c r="CX128" s="719"/>
      <c r="CY128" s="719"/>
      <c r="CZ128" s="719"/>
      <c r="DA128" s="719"/>
      <c r="DB128" s="719"/>
      <c r="DC128" s="719"/>
      <c r="DD128" s="719"/>
      <c r="DE128" s="719"/>
      <c r="DF128" s="1029"/>
      <c r="DG128" s="1030" t="s">
        <v>122</v>
      </c>
      <c r="DH128" s="1031"/>
      <c r="DI128" s="1031"/>
      <c r="DJ128" s="1031"/>
      <c r="DK128" s="1031"/>
      <c r="DL128" s="1031" t="s">
        <v>122</v>
      </c>
      <c r="DM128" s="1031"/>
      <c r="DN128" s="1031"/>
      <c r="DO128" s="1031"/>
      <c r="DP128" s="1031"/>
      <c r="DQ128" s="1031" t="s">
        <v>122</v>
      </c>
      <c r="DR128" s="1031"/>
      <c r="DS128" s="1031"/>
      <c r="DT128" s="1031"/>
      <c r="DU128" s="1031"/>
      <c r="DV128" s="1032" t="s">
        <v>122</v>
      </c>
      <c r="DW128" s="1032"/>
      <c r="DX128" s="1032"/>
      <c r="DY128" s="1032"/>
      <c r="DZ128" s="1033"/>
    </row>
    <row r="129" spans="1:131" s="212" customFormat="1" ht="26.25" customHeight="1" x14ac:dyDescent="0.2">
      <c r="A129" s="927" t="s">
        <v>102</v>
      </c>
      <c r="B129" s="928"/>
      <c r="C129" s="928"/>
      <c r="D129" s="928"/>
      <c r="E129" s="928"/>
      <c r="F129" s="928"/>
      <c r="G129" s="928"/>
      <c r="H129" s="928"/>
      <c r="I129" s="928"/>
      <c r="J129" s="928"/>
      <c r="K129" s="928"/>
      <c r="L129" s="928"/>
      <c r="M129" s="928"/>
      <c r="N129" s="928"/>
      <c r="O129" s="928"/>
      <c r="P129" s="928"/>
      <c r="Q129" s="928"/>
      <c r="R129" s="928"/>
      <c r="S129" s="928"/>
      <c r="T129" s="928"/>
      <c r="U129" s="928"/>
      <c r="V129" s="928"/>
      <c r="W129" s="1063" t="s">
        <v>468</v>
      </c>
      <c r="X129" s="1064"/>
      <c r="Y129" s="1064"/>
      <c r="Z129" s="1065"/>
      <c r="AA129" s="951">
        <v>1434120</v>
      </c>
      <c r="AB129" s="952"/>
      <c r="AC129" s="952"/>
      <c r="AD129" s="952"/>
      <c r="AE129" s="953"/>
      <c r="AF129" s="954">
        <v>1424521</v>
      </c>
      <c r="AG129" s="952"/>
      <c r="AH129" s="952"/>
      <c r="AI129" s="952"/>
      <c r="AJ129" s="953"/>
      <c r="AK129" s="954">
        <v>1477877</v>
      </c>
      <c r="AL129" s="952"/>
      <c r="AM129" s="952"/>
      <c r="AN129" s="952"/>
      <c r="AO129" s="953"/>
      <c r="AP129" s="1066"/>
      <c r="AQ129" s="1067"/>
      <c r="AR129" s="1067"/>
      <c r="AS129" s="1067"/>
      <c r="AT129" s="1068"/>
      <c r="AU129" s="215"/>
      <c r="AV129" s="215"/>
      <c r="AW129" s="215"/>
      <c r="AX129" s="1058" t="s">
        <v>469</v>
      </c>
      <c r="AY129" s="916"/>
      <c r="AZ129" s="916"/>
      <c r="BA129" s="916"/>
      <c r="BB129" s="916"/>
      <c r="BC129" s="916"/>
      <c r="BD129" s="916"/>
      <c r="BE129" s="917"/>
      <c r="BF129" s="1059" t="s">
        <v>122</v>
      </c>
      <c r="BG129" s="1060"/>
      <c r="BH129" s="1060"/>
      <c r="BI129" s="1060"/>
      <c r="BJ129" s="1060"/>
      <c r="BK129" s="1060"/>
      <c r="BL129" s="1061"/>
      <c r="BM129" s="1059">
        <v>20</v>
      </c>
      <c r="BN129" s="1060"/>
      <c r="BO129" s="1060"/>
      <c r="BP129" s="1060"/>
      <c r="BQ129" s="1060"/>
      <c r="BR129" s="1060"/>
      <c r="BS129" s="1061"/>
      <c r="BT129" s="1059">
        <v>30</v>
      </c>
      <c r="BU129" s="1060"/>
      <c r="BV129" s="1060"/>
      <c r="BW129" s="1060"/>
      <c r="BX129" s="1060"/>
      <c r="BY129" s="1060"/>
      <c r="BZ129" s="106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7" t="s">
        <v>470</v>
      </c>
      <c r="B130" s="928"/>
      <c r="C130" s="928"/>
      <c r="D130" s="928"/>
      <c r="E130" s="928"/>
      <c r="F130" s="928"/>
      <c r="G130" s="928"/>
      <c r="H130" s="928"/>
      <c r="I130" s="928"/>
      <c r="J130" s="928"/>
      <c r="K130" s="928"/>
      <c r="L130" s="928"/>
      <c r="M130" s="928"/>
      <c r="N130" s="928"/>
      <c r="O130" s="928"/>
      <c r="P130" s="928"/>
      <c r="Q130" s="928"/>
      <c r="R130" s="928"/>
      <c r="S130" s="928"/>
      <c r="T130" s="928"/>
      <c r="U130" s="928"/>
      <c r="V130" s="928"/>
      <c r="W130" s="1063" t="s">
        <v>471</v>
      </c>
      <c r="X130" s="1064"/>
      <c r="Y130" s="1064"/>
      <c r="Z130" s="1065"/>
      <c r="AA130" s="951">
        <v>219700</v>
      </c>
      <c r="AB130" s="952"/>
      <c r="AC130" s="952"/>
      <c r="AD130" s="952"/>
      <c r="AE130" s="953"/>
      <c r="AF130" s="954">
        <v>225333</v>
      </c>
      <c r="AG130" s="952"/>
      <c r="AH130" s="952"/>
      <c r="AI130" s="952"/>
      <c r="AJ130" s="953"/>
      <c r="AK130" s="954">
        <v>233887</v>
      </c>
      <c r="AL130" s="952"/>
      <c r="AM130" s="952"/>
      <c r="AN130" s="952"/>
      <c r="AO130" s="953"/>
      <c r="AP130" s="1066"/>
      <c r="AQ130" s="1067"/>
      <c r="AR130" s="1067"/>
      <c r="AS130" s="1067"/>
      <c r="AT130" s="1068"/>
      <c r="AU130" s="215"/>
      <c r="AV130" s="215"/>
      <c r="AW130" s="215"/>
      <c r="AX130" s="1058" t="s">
        <v>472</v>
      </c>
      <c r="AY130" s="916"/>
      <c r="AZ130" s="916"/>
      <c r="BA130" s="916"/>
      <c r="BB130" s="916"/>
      <c r="BC130" s="916"/>
      <c r="BD130" s="916"/>
      <c r="BE130" s="917"/>
      <c r="BF130" s="1094">
        <v>12.5</v>
      </c>
      <c r="BG130" s="1095"/>
      <c r="BH130" s="1095"/>
      <c r="BI130" s="1095"/>
      <c r="BJ130" s="1095"/>
      <c r="BK130" s="1095"/>
      <c r="BL130" s="1096"/>
      <c r="BM130" s="1094">
        <v>25</v>
      </c>
      <c r="BN130" s="1095"/>
      <c r="BO130" s="1095"/>
      <c r="BP130" s="1095"/>
      <c r="BQ130" s="1095"/>
      <c r="BR130" s="1095"/>
      <c r="BS130" s="1096"/>
      <c r="BT130" s="1094">
        <v>35</v>
      </c>
      <c r="BU130" s="1095"/>
      <c r="BV130" s="1095"/>
      <c r="BW130" s="1095"/>
      <c r="BX130" s="1095"/>
      <c r="BY130" s="1095"/>
      <c r="BZ130" s="109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8"/>
      <c r="B131" s="1099"/>
      <c r="C131" s="1099"/>
      <c r="D131" s="1099"/>
      <c r="E131" s="1099"/>
      <c r="F131" s="1099"/>
      <c r="G131" s="1099"/>
      <c r="H131" s="1099"/>
      <c r="I131" s="1099"/>
      <c r="J131" s="1099"/>
      <c r="K131" s="1099"/>
      <c r="L131" s="1099"/>
      <c r="M131" s="1099"/>
      <c r="N131" s="1099"/>
      <c r="O131" s="1099"/>
      <c r="P131" s="1099"/>
      <c r="Q131" s="1099"/>
      <c r="R131" s="1099"/>
      <c r="S131" s="1099"/>
      <c r="T131" s="1099"/>
      <c r="U131" s="1099"/>
      <c r="V131" s="1099"/>
      <c r="W131" s="1100" t="s">
        <v>473</v>
      </c>
      <c r="X131" s="1101"/>
      <c r="Y131" s="1101"/>
      <c r="Z131" s="1102"/>
      <c r="AA131" s="997">
        <v>1214420</v>
      </c>
      <c r="AB131" s="979"/>
      <c r="AC131" s="979"/>
      <c r="AD131" s="979"/>
      <c r="AE131" s="980"/>
      <c r="AF131" s="978">
        <v>1199188</v>
      </c>
      <c r="AG131" s="979"/>
      <c r="AH131" s="979"/>
      <c r="AI131" s="979"/>
      <c r="AJ131" s="980"/>
      <c r="AK131" s="978">
        <v>1243990</v>
      </c>
      <c r="AL131" s="979"/>
      <c r="AM131" s="979"/>
      <c r="AN131" s="979"/>
      <c r="AO131" s="980"/>
      <c r="AP131" s="1103"/>
      <c r="AQ131" s="1104"/>
      <c r="AR131" s="1104"/>
      <c r="AS131" s="1104"/>
      <c r="AT131" s="1105"/>
      <c r="AU131" s="215"/>
      <c r="AV131" s="215"/>
      <c r="AW131" s="215"/>
      <c r="AX131" s="1076" t="s">
        <v>474</v>
      </c>
      <c r="AY131" s="719"/>
      <c r="AZ131" s="719"/>
      <c r="BA131" s="719"/>
      <c r="BB131" s="719"/>
      <c r="BC131" s="719"/>
      <c r="BD131" s="719"/>
      <c r="BE131" s="1029"/>
      <c r="BF131" s="1077" t="s">
        <v>122</v>
      </c>
      <c r="BG131" s="1078"/>
      <c r="BH131" s="1078"/>
      <c r="BI131" s="1078"/>
      <c r="BJ131" s="1078"/>
      <c r="BK131" s="1078"/>
      <c r="BL131" s="1079"/>
      <c r="BM131" s="1077">
        <v>350</v>
      </c>
      <c r="BN131" s="1078"/>
      <c r="BO131" s="1078"/>
      <c r="BP131" s="1078"/>
      <c r="BQ131" s="1078"/>
      <c r="BR131" s="1078"/>
      <c r="BS131" s="1079"/>
      <c r="BT131" s="1080"/>
      <c r="BU131" s="1081"/>
      <c r="BV131" s="1081"/>
      <c r="BW131" s="1081"/>
      <c r="BX131" s="1081"/>
      <c r="BY131" s="1081"/>
      <c r="BZ131" s="108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83" t="s">
        <v>475</v>
      </c>
      <c r="B132" s="1084"/>
      <c r="C132" s="1084"/>
      <c r="D132" s="1084"/>
      <c r="E132" s="1084"/>
      <c r="F132" s="1084"/>
      <c r="G132" s="1084"/>
      <c r="H132" s="1084"/>
      <c r="I132" s="1084"/>
      <c r="J132" s="1084"/>
      <c r="K132" s="1084"/>
      <c r="L132" s="1084"/>
      <c r="M132" s="1084"/>
      <c r="N132" s="1084"/>
      <c r="O132" s="1084"/>
      <c r="P132" s="1084"/>
      <c r="Q132" s="1084"/>
      <c r="R132" s="1084"/>
      <c r="S132" s="1084"/>
      <c r="T132" s="1084"/>
      <c r="U132" s="1084"/>
      <c r="V132" s="1087" t="s">
        <v>476</v>
      </c>
      <c r="W132" s="1087"/>
      <c r="X132" s="1087"/>
      <c r="Y132" s="1087"/>
      <c r="Z132" s="1088"/>
      <c r="AA132" s="1089">
        <v>10.81092209</v>
      </c>
      <c r="AB132" s="1090"/>
      <c r="AC132" s="1090"/>
      <c r="AD132" s="1090"/>
      <c r="AE132" s="1091"/>
      <c r="AF132" s="1092">
        <v>13.97945943</v>
      </c>
      <c r="AG132" s="1090"/>
      <c r="AH132" s="1090"/>
      <c r="AI132" s="1090"/>
      <c r="AJ132" s="1091"/>
      <c r="AK132" s="1092">
        <v>12.96248362</v>
      </c>
      <c r="AL132" s="1090"/>
      <c r="AM132" s="1090"/>
      <c r="AN132" s="1090"/>
      <c r="AO132" s="1091"/>
      <c r="AP132" s="994"/>
      <c r="AQ132" s="995"/>
      <c r="AR132" s="995"/>
      <c r="AS132" s="995"/>
      <c r="AT132" s="109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5"/>
      <c r="B133" s="1086"/>
      <c r="C133" s="1086"/>
      <c r="D133" s="1086"/>
      <c r="E133" s="1086"/>
      <c r="F133" s="1086"/>
      <c r="G133" s="1086"/>
      <c r="H133" s="1086"/>
      <c r="I133" s="1086"/>
      <c r="J133" s="1086"/>
      <c r="K133" s="1086"/>
      <c r="L133" s="1086"/>
      <c r="M133" s="1086"/>
      <c r="N133" s="1086"/>
      <c r="O133" s="1086"/>
      <c r="P133" s="1086"/>
      <c r="Q133" s="1086"/>
      <c r="R133" s="1086"/>
      <c r="S133" s="1086"/>
      <c r="T133" s="1086"/>
      <c r="U133" s="1086"/>
      <c r="V133" s="1070" t="s">
        <v>477</v>
      </c>
      <c r="W133" s="1070"/>
      <c r="X133" s="1070"/>
      <c r="Y133" s="1070"/>
      <c r="Z133" s="1071"/>
      <c r="AA133" s="1072">
        <v>10.1</v>
      </c>
      <c r="AB133" s="1073"/>
      <c r="AC133" s="1073"/>
      <c r="AD133" s="1073"/>
      <c r="AE133" s="1074"/>
      <c r="AF133" s="1072">
        <v>11.9</v>
      </c>
      <c r="AG133" s="1073"/>
      <c r="AH133" s="1073"/>
      <c r="AI133" s="1073"/>
      <c r="AJ133" s="1074"/>
      <c r="AK133" s="1072">
        <v>12.5</v>
      </c>
      <c r="AL133" s="1073"/>
      <c r="AM133" s="1073"/>
      <c r="AN133" s="1073"/>
      <c r="AO133" s="1074"/>
      <c r="AP133" s="1021"/>
      <c r="AQ133" s="1022"/>
      <c r="AR133" s="1022"/>
      <c r="AS133" s="1022"/>
      <c r="AT133" s="107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LzslTetEiihiYk9q1oXRfuHJT1UJGpYszt15+52QTtn6e15ozcwvNOESkgecH3BSa0anNI2GYiU0Zk5XfYScg==" saltValue="2JDpR3NJjpShbZ2B9suv3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Dzp5frEvVanvpWqhOROB2HML9CrA6F5DuiDSeSF2juhzmDNb8EDT565UWRoIl0uXn9oizwHmdirfZ3XaerKgg==" saltValue="7loWmDfA9/OTF8okJ0rhX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49"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oM/4TDzCbVJaZbe7xKdWw+N6vmxtYRRwOOr+unancWcOV9h6a07/dfAzegvrHG240jCg5oIbW7QT7Qfww8fWA==" saltValue="ZYmoI8rG157AbuFsP7DzI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K24" sqref="AK2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7" t="s">
        <v>481</v>
      </c>
      <c r="AP7" s="253"/>
      <c r="AQ7" s="254" t="s">
        <v>482</v>
      </c>
      <c r="AR7" s="255"/>
    </row>
    <row r="8" spans="1:46" ht="13" x14ac:dyDescent="0.2">
      <c r="A8" s="247"/>
      <c r="AK8" s="256"/>
      <c r="AL8" s="257"/>
      <c r="AM8" s="257"/>
      <c r="AN8" s="258"/>
      <c r="AO8" s="1108"/>
      <c r="AP8" s="259" t="s">
        <v>483</v>
      </c>
      <c r="AQ8" s="260" t="s">
        <v>484</v>
      </c>
      <c r="AR8" s="261" t="s">
        <v>485</v>
      </c>
    </row>
    <row r="9" spans="1:46" ht="13" x14ac:dyDescent="0.2">
      <c r="A9" s="247"/>
      <c r="AK9" s="1109" t="s">
        <v>486</v>
      </c>
      <c r="AL9" s="1110"/>
      <c r="AM9" s="1110"/>
      <c r="AN9" s="1111"/>
      <c r="AO9" s="262">
        <v>421615</v>
      </c>
      <c r="AP9" s="262">
        <v>453837</v>
      </c>
      <c r="AQ9" s="263">
        <v>263788</v>
      </c>
      <c r="AR9" s="264">
        <v>72</v>
      </c>
    </row>
    <row r="10" spans="1:46" ht="13.5" customHeight="1" x14ac:dyDescent="0.2">
      <c r="A10" s="247"/>
      <c r="AK10" s="1109" t="s">
        <v>487</v>
      </c>
      <c r="AL10" s="1110"/>
      <c r="AM10" s="1110"/>
      <c r="AN10" s="1111"/>
      <c r="AO10" s="265">
        <v>50870</v>
      </c>
      <c r="AP10" s="265">
        <v>54758</v>
      </c>
      <c r="AQ10" s="266">
        <v>39680</v>
      </c>
      <c r="AR10" s="267">
        <v>38</v>
      </c>
    </row>
    <row r="11" spans="1:46" ht="13.5" customHeight="1" x14ac:dyDescent="0.2">
      <c r="A11" s="247"/>
      <c r="AK11" s="1109" t="s">
        <v>488</v>
      </c>
      <c r="AL11" s="1110"/>
      <c r="AM11" s="1110"/>
      <c r="AN11" s="1111"/>
      <c r="AO11" s="265" t="s">
        <v>489</v>
      </c>
      <c r="AP11" s="265" t="s">
        <v>489</v>
      </c>
      <c r="AQ11" s="266">
        <v>4557</v>
      </c>
      <c r="AR11" s="267" t="s">
        <v>489</v>
      </c>
    </row>
    <row r="12" spans="1:46" ht="13.5" customHeight="1" x14ac:dyDescent="0.2">
      <c r="A12" s="247"/>
      <c r="AK12" s="1109" t="s">
        <v>490</v>
      </c>
      <c r="AL12" s="1110"/>
      <c r="AM12" s="1110"/>
      <c r="AN12" s="1111"/>
      <c r="AO12" s="265" t="s">
        <v>489</v>
      </c>
      <c r="AP12" s="265" t="s">
        <v>489</v>
      </c>
      <c r="AQ12" s="266" t="s">
        <v>489</v>
      </c>
      <c r="AR12" s="267" t="s">
        <v>489</v>
      </c>
    </row>
    <row r="13" spans="1:46" ht="13.5" customHeight="1" x14ac:dyDescent="0.2">
      <c r="A13" s="247"/>
      <c r="AK13" s="1109" t="s">
        <v>491</v>
      </c>
      <c r="AL13" s="1110"/>
      <c r="AM13" s="1110"/>
      <c r="AN13" s="1111"/>
      <c r="AO13" s="265" t="s">
        <v>489</v>
      </c>
      <c r="AP13" s="265" t="s">
        <v>489</v>
      </c>
      <c r="AQ13" s="266">
        <v>12917</v>
      </c>
      <c r="AR13" s="267" t="s">
        <v>489</v>
      </c>
    </row>
    <row r="14" spans="1:46" ht="13.5" customHeight="1" x14ac:dyDescent="0.2">
      <c r="A14" s="247"/>
      <c r="AK14" s="1109" t="s">
        <v>492</v>
      </c>
      <c r="AL14" s="1110"/>
      <c r="AM14" s="1110"/>
      <c r="AN14" s="1111"/>
      <c r="AO14" s="265">
        <v>60289</v>
      </c>
      <c r="AP14" s="265">
        <v>64897</v>
      </c>
      <c r="AQ14" s="266">
        <v>4746</v>
      </c>
      <c r="AR14" s="267">
        <v>1267.4000000000001</v>
      </c>
    </row>
    <row r="15" spans="1:46" ht="13.5" customHeight="1" x14ac:dyDescent="0.2">
      <c r="A15" s="247"/>
      <c r="AK15" s="1112" t="s">
        <v>493</v>
      </c>
      <c r="AL15" s="1113"/>
      <c r="AM15" s="1113"/>
      <c r="AN15" s="1114"/>
      <c r="AO15" s="265">
        <v>-26829</v>
      </c>
      <c r="AP15" s="265">
        <v>-28879</v>
      </c>
      <c r="AQ15" s="266">
        <v>-12765</v>
      </c>
      <c r="AR15" s="267">
        <v>126.2</v>
      </c>
    </row>
    <row r="16" spans="1:46" ht="13" x14ac:dyDescent="0.2">
      <c r="A16" s="247"/>
      <c r="AK16" s="1112" t="s">
        <v>177</v>
      </c>
      <c r="AL16" s="1113"/>
      <c r="AM16" s="1113"/>
      <c r="AN16" s="1114"/>
      <c r="AO16" s="265">
        <v>505945</v>
      </c>
      <c r="AP16" s="265">
        <v>544612</v>
      </c>
      <c r="AQ16" s="266">
        <v>312922</v>
      </c>
      <c r="AR16" s="267">
        <v>74</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15" t="s">
        <v>498</v>
      </c>
      <c r="AL21" s="1116"/>
      <c r="AM21" s="1116"/>
      <c r="AN21" s="1117"/>
      <c r="AO21" s="277">
        <v>46.29</v>
      </c>
      <c r="AP21" s="278">
        <v>24.75</v>
      </c>
      <c r="AQ21" s="279">
        <v>21.54</v>
      </c>
      <c r="AS21" s="280"/>
      <c r="AT21" s="276"/>
    </row>
    <row r="22" spans="1:46" s="248" customFormat="1" ht="13" x14ac:dyDescent="0.2">
      <c r="A22" s="276"/>
      <c r="AK22" s="1115" t="s">
        <v>499</v>
      </c>
      <c r="AL22" s="1116"/>
      <c r="AM22" s="1116"/>
      <c r="AN22" s="1117"/>
      <c r="AO22" s="281">
        <v>95.2</v>
      </c>
      <c r="AP22" s="282">
        <v>95.6</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6" t="s">
        <v>500</v>
      </c>
      <c r="B26" s="1106"/>
      <c r="C26" s="1106"/>
      <c r="D26" s="1106"/>
      <c r="E26" s="1106"/>
      <c r="F26" s="1106"/>
      <c r="G26" s="1106"/>
      <c r="H26" s="1106"/>
      <c r="I26" s="1106"/>
      <c r="J26" s="1106"/>
      <c r="K26" s="1106"/>
      <c r="L26" s="1106"/>
      <c r="M26" s="1106"/>
      <c r="N26" s="1106"/>
      <c r="O26" s="1106"/>
      <c r="P26" s="1106"/>
      <c r="Q26" s="1106"/>
      <c r="R26" s="1106"/>
      <c r="S26" s="1106"/>
      <c r="T26" s="1106"/>
      <c r="U26" s="1106"/>
      <c r="V26" s="1106"/>
      <c r="W26" s="1106"/>
      <c r="X26" s="1106"/>
      <c r="Y26" s="1106"/>
      <c r="Z26" s="1106"/>
      <c r="AA26" s="1106"/>
      <c r="AB26" s="1106"/>
      <c r="AC26" s="1106"/>
      <c r="AD26" s="1106"/>
      <c r="AE26" s="1106"/>
      <c r="AF26" s="1106"/>
      <c r="AG26" s="1106"/>
      <c r="AH26" s="1106"/>
      <c r="AI26" s="1106"/>
      <c r="AJ26" s="1106"/>
      <c r="AK26" s="1106"/>
      <c r="AL26" s="1106"/>
      <c r="AM26" s="1106"/>
      <c r="AN26" s="1106"/>
      <c r="AO26" s="1106"/>
      <c r="AP26" s="1106"/>
      <c r="AQ26" s="1106"/>
      <c r="AR26" s="1106"/>
      <c r="AS26" s="110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7" t="s">
        <v>481</v>
      </c>
      <c r="AP30" s="253"/>
      <c r="AQ30" s="254" t="s">
        <v>482</v>
      </c>
      <c r="AR30" s="255"/>
    </row>
    <row r="31" spans="1:46" ht="13" x14ac:dyDescent="0.2">
      <c r="A31" s="247"/>
      <c r="AK31" s="256"/>
      <c r="AL31" s="257"/>
      <c r="AM31" s="257"/>
      <c r="AN31" s="258"/>
      <c r="AO31" s="1108"/>
      <c r="AP31" s="259" t="s">
        <v>483</v>
      </c>
      <c r="AQ31" s="260" t="s">
        <v>484</v>
      </c>
      <c r="AR31" s="261" t="s">
        <v>485</v>
      </c>
    </row>
    <row r="32" spans="1:46" ht="27" customHeight="1" x14ac:dyDescent="0.2">
      <c r="A32" s="247"/>
      <c r="AK32" s="1123" t="s">
        <v>503</v>
      </c>
      <c r="AL32" s="1124"/>
      <c r="AM32" s="1124"/>
      <c r="AN32" s="1125"/>
      <c r="AO32" s="291">
        <v>380205</v>
      </c>
      <c r="AP32" s="291">
        <v>409263</v>
      </c>
      <c r="AQ32" s="292">
        <v>170896</v>
      </c>
      <c r="AR32" s="293">
        <v>139.5</v>
      </c>
    </row>
    <row r="33" spans="1:46" ht="13.5" customHeight="1" x14ac:dyDescent="0.2">
      <c r="A33" s="247"/>
      <c r="AK33" s="1123" t="s">
        <v>504</v>
      </c>
      <c r="AL33" s="1124"/>
      <c r="AM33" s="1124"/>
      <c r="AN33" s="1125"/>
      <c r="AO33" s="291" t="s">
        <v>489</v>
      </c>
      <c r="AP33" s="291" t="s">
        <v>489</v>
      </c>
      <c r="AQ33" s="292" t="s">
        <v>489</v>
      </c>
      <c r="AR33" s="293" t="s">
        <v>489</v>
      </c>
    </row>
    <row r="34" spans="1:46" ht="27" customHeight="1" x14ac:dyDescent="0.2">
      <c r="A34" s="247"/>
      <c r="AK34" s="1123" t="s">
        <v>505</v>
      </c>
      <c r="AL34" s="1124"/>
      <c r="AM34" s="1124"/>
      <c r="AN34" s="1125"/>
      <c r="AO34" s="291" t="s">
        <v>489</v>
      </c>
      <c r="AP34" s="291" t="s">
        <v>489</v>
      </c>
      <c r="AQ34" s="292">
        <v>5</v>
      </c>
      <c r="AR34" s="293" t="s">
        <v>489</v>
      </c>
    </row>
    <row r="35" spans="1:46" ht="27" customHeight="1" x14ac:dyDescent="0.2">
      <c r="A35" s="247"/>
      <c r="AK35" s="1123" t="s">
        <v>506</v>
      </c>
      <c r="AL35" s="1124"/>
      <c r="AM35" s="1124"/>
      <c r="AN35" s="1125"/>
      <c r="AO35" s="291">
        <v>14325</v>
      </c>
      <c r="AP35" s="291">
        <v>15420</v>
      </c>
      <c r="AQ35" s="292">
        <v>33138</v>
      </c>
      <c r="AR35" s="293">
        <v>-53.5</v>
      </c>
    </row>
    <row r="36" spans="1:46" ht="27" customHeight="1" x14ac:dyDescent="0.2">
      <c r="A36" s="247"/>
      <c r="AK36" s="1123" t="s">
        <v>507</v>
      </c>
      <c r="AL36" s="1124"/>
      <c r="AM36" s="1124"/>
      <c r="AN36" s="1125"/>
      <c r="AO36" s="291">
        <v>2643</v>
      </c>
      <c r="AP36" s="291">
        <v>2845</v>
      </c>
      <c r="AQ36" s="292">
        <v>2943</v>
      </c>
      <c r="AR36" s="293">
        <v>-3.3</v>
      </c>
    </row>
    <row r="37" spans="1:46" ht="13.5" customHeight="1" x14ac:dyDescent="0.2">
      <c r="A37" s="247"/>
      <c r="AK37" s="1123" t="s">
        <v>508</v>
      </c>
      <c r="AL37" s="1124"/>
      <c r="AM37" s="1124"/>
      <c r="AN37" s="1125"/>
      <c r="AO37" s="291" t="s">
        <v>489</v>
      </c>
      <c r="AP37" s="291" t="s">
        <v>489</v>
      </c>
      <c r="AQ37" s="292">
        <v>1487</v>
      </c>
      <c r="AR37" s="293" t="s">
        <v>489</v>
      </c>
    </row>
    <row r="38" spans="1:46" ht="27" customHeight="1" x14ac:dyDescent="0.2">
      <c r="A38" s="247"/>
      <c r="AK38" s="1126" t="s">
        <v>509</v>
      </c>
      <c r="AL38" s="1127"/>
      <c r="AM38" s="1127"/>
      <c r="AN38" s="1128"/>
      <c r="AO38" s="294">
        <v>1087</v>
      </c>
      <c r="AP38" s="294">
        <v>1170</v>
      </c>
      <c r="AQ38" s="295">
        <v>60</v>
      </c>
      <c r="AR38" s="283">
        <v>1850</v>
      </c>
      <c r="AS38" s="290"/>
    </row>
    <row r="39" spans="1:46" ht="13" x14ac:dyDescent="0.2">
      <c r="A39" s="247"/>
      <c r="AK39" s="1126" t="s">
        <v>510</v>
      </c>
      <c r="AL39" s="1127"/>
      <c r="AM39" s="1127"/>
      <c r="AN39" s="1128"/>
      <c r="AO39" s="291">
        <v>-3121</v>
      </c>
      <c r="AP39" s="291">
        <v>-3360</v>
      </c>
      <c r="AQ39" s="292">
        <v>-8408</v>
      </c>
      <c r="AR39" s="293">
        <v>-60</v>
      </c>
      <c r="AS39" s="290"/>
    </row>
    <row r="40" spans="1:46" ht="27" customHeight="1" x14ac:dyDescent="0.2">
      <c r="A40" s="247"/>
      <c r="AK40" s="1123" t="s">
        <v>511</v>
      </c>
      <c r="AL40" s="1124"/>
      <c r="AM40" s="1124"/>
      <c r="AN40" s="1125"/>
      <c r="AO40" s="291">
        <v>-233887</v>
      </c>
      <c r="AP40" s="291">
        <v>-251762</v>
      </c>
      <c r="AQ40" s="292">
        <v>-141122</v>
      </c>
      <c r="AR40" s="293">
        <v>78.400000000000006</v>
      </c>
      <c r="AS40" s="290"/>
    </row>
    <row r="41" spans="1:46" ht="13" x14ac:dyDescent="0.2">
      <c r="A41" s="247"/>
      <c r="AK41" s="1129" t="s">
        <v>287</v>
      </c>
      <c r="AL41" s="1130"/>
      <c r="AM41" s="1130"/>
      <c r="AN41" s="1131"/>
      <c r="AO41" s="291">
        <v>161252</v>
      </c>
      <c r="AP41" s="291">
        <v>173576</v>
      </c>
      <c r="AQ41" s="292">
        <v>59000</v>
      </c>
      <c r="AR41" s="293">
        <v>194.2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18" t="s">
        <v>481</v>
      </c>
      <c r="AN49" s="1120" t="s">
        <v>514</v>
      </c>
      <c r="AO49" s="1121"/>
      <c r="AP49" s="1121"/>
      <c r="AQ49" s="1121"/>
      <c r="AR49" s="1122"/>
    </row>
    <row r="50" spans="1:44" ht="13" x14ac:dyDescent="0.2">
      <c r="A50" s="247"/>
      <c r="AK50" s="305"/>
      <c r="AL50" s="306"/>
      <c r="AM50" s="1119"/>
      <c r="AN50" s="307" t="s">
        <v>515</v>
      </c>
      <c r="AO50" s="308" t="s">
        <v>516</v>
      </c>
      <c r="AP50" s="309" t="s">
        <v>517</v>
      </c>
      <c r="AQ50" s="310" t="s">
        <v>518</v>
      </c>
      <c r="AR50" s="311" t="s">
        <v>519</v>
      </c>
    </row>
    <row r="51" spans="1:44" ht="13" x14ac:dyDescent="0.2">
      <c r="A51" s="247"/>
      <c r="AK51" s="303" t="s">
        <v>520</v>
      </c>
      <c r="AL51" s="304"/>
      <c r="AM51" s="312">
        <v>724301</v>
      </c>
      <c r="AN51" s="313">
        <v>701163</v>
      </c>
      <c r="AO51" s="314">
        <v>-1.8</v>
      </c>
      <c r="AP51" s="315">
        <v>301035</v>
      </c>
      <c r="AQ51" s="316">
        <v>12.2</v>
      </c>
      <c r="AR51" s="317">
        <v>-14</v>
      </c>
    </row>
    <row r="52" spans="1:44" ht="13" x14ac:dyDescent="0.2">
      <c r="A52" s="247"/>
      <c r="AK52" s="318"/>
      <c r="AL52" s="319" t="s">
        <v>521</v>
      </c>
      <c r="AM52" s="320">
        <v>456842</v>
      </c>
      <c r="AN52" s="321">
        <v>442248</v>
      </c>
      <c r="AO52" s="322">
        <v>11.1</v>
      </c>
      <c r="AP52" s="323">
        <v>154376</v>
      </c>
      <c r="AQ52" s="324">
        <v>29.1</v>
      </c>
      <c r="AR52" s="325">
        <v>-18</v>
      </c>
    </row>
    <row r="53" spans="1:44" ht="13" x14ac:dyDescent="0.2">
      <c r="A53" s="247"/>
      <c r="AK53" s="303" t="s">
        <v>522</v>
      </c>
      <c r="AL53" s="304"/>
      <c r="AM53" s="312">
        <v>507225</v>
      </c>
      <c r="AN53" s="313">
        <v>499237</v>
      </c>
      <c r="AO53" s="314">
        <v>-28.8</v>
      </c>
      <c r="AP53" s="315">
        <v>277467</v>
      </c>
      <c r="AQ53" s="316">
        <v>-7.8</v>
      </c>
      <c r="AR53" s="317">
        <v>-21</v>
      </c>
    </row>
    <row r="54" spans="1:44" ht="13" x14ac:dyDescent="0.2">
      <c r="A54" s="247"/>
      <c r="AK54" s="318"/>
      <c r="AL54" s="319" t="s">
        <v>521</v>
      </c>
      <c r="AM54" s="320">
        <v>161610</v>
      </c>
      <c r="AN54" s="321">
        <v>159065</v>
      </c>
      <c r="AO54" s="322">
        <v>-64</v>
      </c>
      <c r="AP54" s="323">
        <v>128378</v>
      </c>
      <c r="AQ54" s="324">
        <v>-16.8</v>
      </c>
      <c r="AR54" s="325">
        <v>-47.2</v>
      </c>
    </row>
    <row r="55" spans="1:44" ht="13" x14ac:dyDescent="0.2">
      <c r="A55" s="247"/>
      <c r="AK55" s="303" t="s">
        <v>523</v>
      </c>
      <c r="AL55" s="304"/>
      <c r="AM55" s="312">
        <v>613284</v>
      </c>
      <c r="AN55" s="313">
        <v>629655</v>
      </c>
      <c r="AO55" s="314">
        <v>26.1</v>
      </c>
      <c r="AP55" s="315">
        <v>282256</v>
      </c>
      <c r="AQ55" s="316">
        <v>1.7</v>
      </c>
      <c r="AR55" s="317">
        <v>24.4</v>
      </c>
    </row>
    <row r="56" spans="1:44" ht="13" x14ac:dyDescent="0.2">
      <c r="A56" s="247"/>
      <c r="AK56" s="318"/>
      <c r="AL56" s="319" t="s">
        <v>521</v>
      </c>
      <c r="AM56" s="320">
        <v>360415</v>
      </c>
      <c r="AN56" s="321">
        <v>370036</v>
      </c>
      <c r="AO56" s="322">
        <v>132.6</v>
      </c>
      <c r="AP56" s="323">
        <v>145453</v>
      </c>
      <c r="AQ56" s="324">
        <v>13.3</v>
      </c>
      <c r="AR56" s="325">
        <v>119.3</v>
      </c>
    </row>
    <row r="57" spans="1:44" ht="13" x14ac:dyDescent="0.2">
      <c r="A57" s="247"/>
      <c r="AK57" s="303" t="s">
        <v>524</v>
      </c>
      <c r="AL57" s="304"/>
      <c r="AM57" s="312">
        <v>766255</v>
      </c>
      <c r="AN57" s="313">
        <v>813434</v>
      </c>
      <c r="AO57" s="314">
        <v>29.2</v>
      </c>
      <c r="AP57" s="315">
        <v>295341</v>
      </c>
      <c r="AQ57" s="316">
        <v>4.5999999999999996</v>
      </c>
      <c r="AR57" s="317">
        <v>24.6</v>
      </c>
    </row>
    <row r="58" spans="1:44" ht="13" x14ac:dyDescent="0.2">
      <c r="A58" s="247"/>
      <c r="AK58" s="318"/>
      <c r="AL58" s="319" t="s">
        <v>521</v>
      </c>
      <c r="AM58" s="320">
        <v>506814</v>
      </c>
      <c r="AN58" s="321">
        <v>538019</v>
      </c>
      <c r="AO58" s="322">
        <v>45.4</v>
      </c>
      <c r="AP58" s="323">
        <v>137402</v>
      </c>
      <c r="AQ58" s="324">
        <v>-5.5</v>
      </c>
      <c r="AR58" s="325">
        <v>50.9</v>
      </c>
    </row>
    <row r="59" spans="1:44" ht="13" x14ac:dyDescent="0.2">
      <c r="A59" s="247"/>
      <c r="AK59" s="303" t="s">
        <v>525</v>
      </c>
      <c r="AL59" s="304"/>
      <c r="AM59" s="312">
        <v>785916</v>
      </c>
      <c r="AN59" s="313">
        <v>845981</v>
      </c>
      <c r="AO59" s="314">
        <v>4</v>
      </c>
      <c r="AP59" s="315">
        <v>292845</v>
      </c>
      <c r="AQ59" s="316">
        <v>-0.8</v>
      </c>
      <c r="AR59" s="317">
        <v>4.8</v>
      </c>
    </row>
    <row r="60" spans="1:44" ht="13" x14ac:dyDescent="0.2">
      <c r="A60" s="247"/>
      <c r="AK60" s="318"/>
      <c r="AL60" s="319" t="s">
        <v>521</v>
      </c>
      <c r="AM60" s="320">
        <v>427595</v>
      </c>
      <c r="AN60" s="321">
        <v>460274</v>
      </c>
      <c r="AO60" s="322">
        <v>-14.5</v>
      </c>
      <c r="AP60" s="323">
        <v>143187</v>
      </c>
      <c r="AQ60" s="324">
        <v>4.2</v>
      </c>
      <c r="AR60" s="325">
        <v>-18.7</v>
      </c>
    </row>
    <row r="61" spans="1:44" ht="13" x14ac:dyDescent="0.2">
      <c r="A61" s="247"/>
      <c r="AK61" s="303" t="s">
        <v>526</v>
      </c>
      <c r="AL61" s="326"/>
      <c r="AM61" s="312">
        <v>679396</v>
      </c>
      <c r="AN61" s="313">
        <v>697894</v>
      </c>
      <c r="AO61" s="314">
        <v>5.7</v>
      </c>
      <c r="AP61" s="315">
        <v>289789</v>
      </c>
      <c r="AQ61" s="327">
        <v>2</v>
      </c>
      <c r="AR61" s="317">
        <v>3.7</v>
      </c>
    </row>
    <row r="62" spans="1:44" ht="13" x14ac:dyDescent="0.2">
      <c r="A62" s="247"/>
      <c r="AK62" s="318"/>
      <c r="AL62" s="319" t="s">
        <v>521</v>
      </c>
      <c r="AM62" s="320">
        <v>382655</v>
      </c>
      <c r="AN62" s="321">
        <v>393928</v>
      </c>
      <c r="AO62" s="322">
        <v>22.1</v>
      </c>
      <c r="AP62" s="323">
        <v>141759</v>
      </c>
      <c r="AQ62" s="324">
        <v>4.9000000000000004</v>
      </c>
      <c r="AR62" s="325">
        <v>17.2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jL/oTIBNEpLV0kF/1uu2JsdL9ZcnYyTjm9Uq96p/UNS1CaqDRWXLmzm0dxG9cWYTqoiTFJQJkihtRTpw6nHxg==" saltValue="FA2xAkkjcCIMnxFmnQcJS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C1" zoomScaleNormal="100" zoomScaleSheetLayoutView="55" workbookViewId="0">
      <selection activeCell="C1" sqref="C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AT3dp0UhIB+lzldzYkF5gfG5nzjZYGtdpyCUB5Njb0xk6Sk1T87h97wbS250Noo4ySoPTZR9Az9xt9fJZ39xiw==" saltValue="iam7KpP4Vd+MUpBtxhcZy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GTENZMNnJDMGmmD4ezRtOEUHqLN2NFHhTSonL0nZR85V70tKkTtbGjtYXLD0Z/RgDjtUrV32/7qiAdBlr/z3gw==" saltValue="2tfa96qaYJgQSWECxU17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6" zoomScaleSheetLayoutView="100" workbookViewId="0">
      <selection activeCell="G50" sqref="G50"/>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32" t="s">
        <v>3</v>
      </c>
      <c r="D47" s="1132"/>
      <c r="E47" s="1133"/>
      <c r="F47" s="11">
        <v>41.75</v>
      </c>
      <c r="G47" s="12">
        <v>48.38</v>
      </c>
      <c r="H47" s="12">
        <v>61.57</v>
      </c>
      <c r="I47" s="12">
        <v>66.62</v>
      </c>
      <c r="J47" s="13">
        <v>61.74</v>
      </c>
    </row>
    <row r="48" spans="2:10" ht="57.75" customHeight="1" x14ac:dyDescent="0.2">
      <c r="B48" s="14"/>
      <c r="C48" s="1134" t="s">
        <v>4</v>
      </c>
      <c r="D48" s="1134"/>
      <c r="E48" s="1135"/>
      <c r="F48" s="15">
        <v>23.93</v>
      </c>
      <c r="G48" s="16">
        <v>23.37</v>
      </c>
      <c r="H48" s="16">
        <v>14.21</v>
      </c>
      <c r="I48" s="16">
        <v>13.8</v>
      </c>
      <c r="J48" s="17">
        <v>12.46</v>
      </c>
    </row>
    <row r="49" spans="2:10" ht="57.75" customHeight="1" thickBot="1" x14ac:dyDescent="0.25">
      <c r="B49" s="18"/>
      <c r="C49" s="1136" t="s">
        <v>5</v>
      </c>
      <c r="D49" s="1136"/>
      <c r="E49" s="1137"/>
      <c r="F49" s="19">
        <v>15.06</v>
      </c>
      <c r="G49" s="20">
        <v>0.83</v>
      </c>
      <c r="H49" s="20" t="s">
        <v>533</v>
      </c>
      <c r="I49" s="20" t="s">
        <v>534</v>
      </c>
      <c r="J49" s="21" t="s">
        <v>535</v>
      </c>
    </row>
    <row r="50" spans="2:10" ht="13" x14ac:dyDescent="0.2"/>
  </sheetData>
  <sheetProtection algorithmName="SHA-512" hashValue="AYtluFF9qpYRv3xEswxf7Ztlp9VtdoFI5daij2NJA15VwLsrWVYF/i5rTToo1n3my5bWU/G2+Xo/qj9oJTPRlw==" saltValue="g8LbE1prkePxritFyuFi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355" t="s">
        <v>536</v>
      </c>
      <c r="D34" s="355"/>
      <c r="E34" s="356"/>
      <c r="F34" s="32">
        <v>23.84</v>
      </c>
      <c r="G34" s="33">
        <v>23.31</v>
      </c>
      <c r="H34" s="33">
        <v>14.12</v>
      </c>
      <c r="I34" s="33">
        <v>13.67</v>
      </c>
      <c r="J34" s="34">
        <v>12.36</v>
      </c>
      <c r="K34" s="22"/>
      <c r="L34" s="22"/>
      <c r="M34" s="22"/>
      <c r="N34" s="22"/>
      <c r="O34" s="22"/>
      <c r="P34" s="22"/>
    </row>
    <row r="35" spans="1:16" ht="39" customHeight="1" x14ac:dyDescent="0.2">
      <c r="A35" s="22"/>
      <c r="B35" s="35"/>
      <c r="C35" s="351" t="s">
        <v>537</v>
      </c>
      <c r="D35" s="351"/>
      <c r="E35" s="352"/>
      <c r="F35" s="36">
        <v>0</v>
      </c>
      <c r="G35" s="37">
        <v>0.05</v>
      </c>
      <c r="H35" s="37">
        <v>0.02</v>
      </c>
      <c r="I35" s="37">
        <v>0.17</v>
      </c>
      <c r="J35" s="38">
        <v>1.18</v>
      </c>
      <c r="K35" s="22"/>
      <c r="L35" s="22"/>
      <c r="M35" s="22"/>
      <c r="N35" s="22"/>
      <c r="O35" s="22"/>
      <c r="P35" s="22"/>
    </row>
    <row r="36" spans="1:16" ht="39" customHeight="1" x14ac:dyDescent="0.2">
      <c r="A36" s="22"/>
      <c r="B36" s="35"/>
      <c r="C36" s="351" t="s">
        <v>538</v>
      </c>
      <c r="D36" s="351"/>
      <c r="E36" s="352"/>
      <c r="F36" s="36">
        <v>0.38</v>
      </c>
      <c r="G36" s="37">
        <v>0.95</v>
      </c>
      <c r="H36" s="37">
        <v>0.97</v>
      </c>
      <c r="I36" s="37">
        <v>1.18</v>
      </c>
      <c r="J36" s="38">
        <v>0.88</v>
      </c>
      <c r="K36" s="22"/>
      <c r="L36" s="22"/>
      <c r="M36" s="22"/>
      <c r="N36" s="22"/>
      <c r="O36" s="22"/>
      <c r="P36" s="22"/>
    </row>
    <row r="37" spans="1:16" ht="39" customHeight="1" x14ac:dyDescent="0.2">
      <c r="A37" s="22"/>
      <c r="B37" s="35"/>
      <c r="C37" s="351" t="s">
        <v>539</v>
      </c>
      <c r="D37" s="351"/>
      <c r="E37" s="352"/>
      <c r="F37" s="36">
        <v>0</v>
      </c>
      <c r="G37" s="37">
        <v>0.02</v>
      </c>
      <c r="H37" s="37">
        <v>0.02</v>
      </c>
      <c r="I37" s="37">
        <v>7.0000000000000007E-2</v>
      </c>
      <c r="J37" s="38">
        <v>0.54</v>
      </c>
      <c r="K37" s="22"/>
      <c r="L37" s="22"/>
      <c r="M37" s="22"/>
      <c r="N37" s="22"/>
      <c r="O37" s="22"/>
      <c r="P37" s="22"/>
    </row>
    <row r="38" spans="1:16" ht="39" customHeight="1" x14ac:dyDescent="0.2">
      <c r="A38" s="22"/>
      <c r="B38" s="35"/>
      <c r="C38" s="351" t="s">
        <v>540</v>
      </c>
      <c r="D38" s="351"/>
      <c r="E38" s="352"/>
      <c r="F38" s="36">
        <v>0</v>
      </c>
      <c r="G38" s="37">
        <v>0</v>
      </c>
      <c r="H38" s="37" t="s">
        <v>541</v>
      </c>
      <c r="I38" s="37">
        <v>0</v>
      </c>
      <c r="J38" s="38">
        <v>0.01</v>
      </c>
      <c r="K38" s="22"/>
      <c r="L38" s="22"/>
      <c r="M38" s="22"/>
      <c r="N38" s="22"/>
      <c r="O38" s="22"/>
      <c r="P38" s="22"/>
    </row>
    <row r="39" spans="1:16" ht="39" customHeight="1" x14ac:dyDescent="0.2">
      <c r="A39" s="22"/>
      <c r="B39" s="35"/>
      <c r="C39" s="351" t="s">
        <v>542</v>
      </c>
      <c r="D39" s="351"/>
      <c r="E39" s="352"/>
      <c r="F39" s="36">
        <v>0.01</v>
      </c>
      <c r="G39" s="37">
        <v>0.02</v>
      </c>
      <c r="H39" s="37">
        <v>0.02</v>
      </c>
      <c r="I39" s="37">
        <v>0.01</v>
      </c>
      <c r="J39" s="38">
        <v>0.01</v>
      </c>
      <c r="K39" s="22"/>
      <c r="L39" s="22"/>
      <c r="M39" s="22"/>
      <c r="N39" s="22"/>
      <c r="O39" s="22"/>
      <c r="P39" s="22"/>
    </row>
    <row r="40" spans="1:16" ht="39" customHeight="1" x14ac:dyDescent="0.2">
      <c r="A40" s="22"/>
      <c r="B40" s="35"/>
      <c r="C40" s="351" t="s">
        <v>543</v>
      </c>
      <c r="D40" s="351"/>
      <c r="E40" s="352"/>
      <c r="F40" s="36">
        <v>0.12</v>
      </c>
      <c r="G40" s="37">
        <v>0.08</v>
      </c>
      <c r="H40" s="37">
        <v>0.19</v>
      </c>
      <c r="I40" s="37">
        <v>0.18</v>
      </c>
      <c r="J40" s="38">
        <v>0</v>
      </c>
      <c r="K40" s="22"/>
      <c r="L40" s="22"/>
      <c r="M40" s="22"/>
      <c r="N40" s="22"/>
      <c r="O40" s="22"/>
      <c r="P40" s="22"/>
    </row>
    <row r="41" spans="1:16" ht="39" customHeight="1" x14ac:dyDescent="0.2">
      <c r="A41" s="22"/>
      <c r="B41" s="35"/>
      <c r="C41" s="351" t="s">
        <v>544</v>
      </c>
      <c r="D41" s="351"/>
      <c r="E41" s="352"/>
      <c r="F41" s="36">
        <v>0</v>
      </c>
      <c r="G41" s="37">
        <v>0</v>
      </c>
      <c r="H41" s="37">
        <v>0</v>
      </c>
      <c r="I41" s="37">
        <v>0</v>
      </c>
      <c r="J41" s="38">
        <v>0</v>
      </c>
      <c r="K41" s="22"/>
      <c r="L41" s="22"/>
      <c r="M41" s="22"/>
      <c r="N41" s="22"/>
      <c r="O41" s="22"/>
      <c r="P41" s="22"/>
    </row>
    <row r="42" spans="1:16" ht="39" customHeight="1" x14ac:dyDescent="0.2">
      <c r="A42" s="22"/>
      <c r="B42" s="39"/>
      <c r="C42" s="351" t="s">
        <v>545</v>
      </c>
      <c r="D42" s="351"/>
      <c r="E42" s="352"/>
      <c r="F42" s="36" t="s">
        <v>489</v>
      </c>
      <c r="G42" s="37" t="s">
        <v>489</v>
      </c>
      <c r="H42" s="37" t="s">
        <v>489</v>
      </c>
      <c r="I42" s="37" t="s">
        <v>489</v>
      </c>
      <c r="J42" s="38" t="s">
        <v>489</v>
      </c>
      <c r="K42" s="22"/>
      <c r="L42" s="22"/>
      <c r="M42" s="22"/>
      <c r="N42" s="22"/>
      <c r="O42" s="22"/>
      <c r="P42" s="22"/>
    </row>
    <row r="43" spans="1:16" ht="39" customHeight="1" thickBot="1" x14ac:dyDescent="0.25">
      <c r="A43" s="22"/>
      <c r="B43" s="40"/>
      <c r="C43" s="353" t="s">
        <v>546</v>
      </c>
      <c r="D43" s="353"/>
      <c r="E43" s="354"/>
      <c r="F43" s="41">
        <v>0.08</v>
      </c>
      <c r="G43" s="42">
        <v>0.05</v>
      </c>
      <c r="H43" s="42">
        <v>0.14000000000000001</v>
      </c>
      <c r="I43" s="42">
        <v>0.11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eK1szE4G3N15lCjl3Qc09IKHpU5ZjpRt1EdD3JpBQP7/sL0hlyw5nJWCcLJcKZQRCkp/YKjYGzU5EV0gSTpPJw==" saltValue="vyKSek3abN4aGycff+4O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55" sqref="Q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266</v>
      </c>
      <c r="L45" s="58">
        <v>318</v>
      </c>
      <c r="M45" s="58">
        <v>346</v>
      </c>
      <c r="N45" s="58">
        <v>387</v>
      </c>
      <c r="O45" s="59">
        <v>380</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7</v>
      </c>
      <c r="L48" s="62">
        <v>7</v>
      </c>
      <c r="M48" s="62">
        <v>7</v>
      </c>
      <c r="N48" s="62">
        <v>8</v>
      </c>
      <c r="O48" s="63">
        <v>14</v>
      </c>
      <c r="P48" s="46"/>
      <c r="Q48" s="46"/>
      <c r="R48" s="46"/>
      <c r="S48" s="46"/>
      <c r="T48" s="46"/>
      <c r="U48" s="46"/>
    </row>
    <row r="49" spans="1:21" ht="30.75" customHeight="1" x14ac:dyDescent="0.2">
      <c r="A49" s="46"/>
      <c r="B49" s="1140"/>
      <c r="C49" s="1141"/>
      <c r="D49" s="60"/>
      <c r="E49" s="1146" t="s">
        <v>14</v>
      </c>
      <c r="F49" s="1146"/>
      <c r="G49" s="1146"/>
      <c r="H49" s="1146"/>
      <c r="I49" s="1146"/>
      <c r="J49" s="1147"/>
      <c r="K49" s="61">
        <v>6</v>
      </c>
      <c r="L49" s="62">
        <v>7</v>
      </c>
      <c r="M49" s="62">
        <v>2</v>
      </c>
      <c r="N49" s="62">
        <v>2</v>
      </c>
      <c r="O49" s="63">
        <v>3</v>
      </c>
      <c r="P49" s="46"/>
      <c r="Q49" s="46"/>
      <c r="R49" s="46"/>
      <c r="S49" s="46"/>
      <c r="T49" s="46"/>
      <c r="U49" s="46"/>
    </row>
    <row r="50" spans="1:21" ht="30.75" customHeight="1" x14ac:dyDescent="0.2">
      <c r="A50" s="46"/>
      <c r="B50" s="1140"/>
      <c r="C50" s="1141"/>
      <c r="D50" s="60"/>
      <c r="E50" s="1146" t="s">
        <v>15</v>
      </c>
      <c r="F50" s="1146"/>
      <c r="G50" s="1146"/>
      <c r="H50" s="1146"/>
      <c r="I50" s="1146"/>
      <c r="J50" s="1147"/>
      <c r="K50" s="61">
        <v>0</v>
      </c>
      <c r="L50" s="62">
        <v>0</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v>1</v>
      </c>
      <c r="O51" s="63">
        <v>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178</v>
      </c>
      <c r="L52" s="62">
        <v>194</v>
      </c>
      <c r="M52" s="62">
        <v>223</v>
      </c>
      <c r="N52" s="62">
        <v>230</v>
      </c>
      <c r="O52" s="63">
        <v>238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101</v>
      </c>
      <c r="L53" s="67">
        <v>138</v>
      </c>
      <c r="M53" s="67">
        <v>132</v>
      </c>
      <c r="N53" s="67">
        <v>168</v>
      </c>
      <c r="O53" s="68">
        <v>160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r6aYWHkZBOYkh0HoUjikGPLUt30hUbeDRQ1f6h1iKv/JKQpygmTZWVIPpf7rhjRLql4qF2XvZk1qF1uc+KTvA==" saltValue="nt7BIjCwHd7zgp4ubtcq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3484</v>
      </c>
      <c r="J41" s="331">
        <v>3400</v>
      </c>
      <c r="K41" s="331">
        <v>3480</v>
      </c>
      <c r="L41" s="331">
        <v>3521</v>
      </c>
      <c r="M41" s="332">
        <v>3643</v>
      </c>
    </row>
    <row r="42" spans="2:13" ht="27.75" customHeight="1" x14ac:dyDescent="0.2">
      <c r="B42" s="1171"/>
      <c r="C42" s="1172"/>
      <c r="D42" s="104"/>
      <c r="E42" s="1177" t="s">
        <v>32</v>
      </c>
      <c r="F42" s="1177"/>
      <c r="G42" s="1177"/>
      <c r="H42" s="1178"/>
      <c r="I42" s="333">
        <v>3</v>
      </c>
      <c r="J42" s="334">
        <v>3</v>
      </c>
      <c r="K42" s="334" t="s">
        <v>489</v>
      </c>
      <c r="L42" s="334" t="s">
        <v>489</v>
      </c>
      <c r="M42" s="335" t="s">
        <v>489</v>
      </c>
    </row>
    <row r="43" spans="2:13" ht="27.75" customHeight="1" x14ac:dyDescent="0.2">
      <c r="B43" s="1171"/>
      <c r="C43" s="1172"/>
      <c r="D43" s="104"/>
      <c r="E43" s="1177" t="s">
        <v>33</v>
      </c>
      <c r="F43" s="1177"/>
      <c r="G43" s="1177"/>
      <c r="H43" s="1178"/>
      <c r="I43" s="333">
        <v>58</v>
      </c>
      <c r="J43" s="334">
        <v>54</v>
      </c>
      <c r="K43" s="334">
        <v>67</v>
      </c>
      <c r="L43" s="334">
        <v>144</v>
      </c>
      <c r="M43" s="335">
        <v>131</v>
      </c>
    </row>
    <row r="44" spans="2:13" ht="27.75" customHeight="1" x14ac:dyDescent="0.2">
      <c r="B44" s="1171"/>
      <c r="C44" s="1172"/>
      <c r="D44" s="104"/>
      <c r="E44" s="1177" t="s">
        <v>34</v>
      </c>
      <c r="F44" s="1177"/>
      <c r="G44" s="1177"/>
      <c r="H44" s="1178"/>
      <c r="I44" s="333">
        <v>15</v>
      </c>
      <c r="J44" s="334">
        <v>9</v>
      </c>
      <c r="K44" s="334">
        <v>14</v>
      </c>
      <c r="L44" s="334">
        <v>22</v>
      </c>
      <c r="M44" s="335">
        <v>29</v>
      </c>
    </row>
    <row r="45" spans="2:13" ht="27.75" customHeight="1" x14ac:dyDescent="0.2">
      <c r="B45" s="1171"/>
      <c r="C45" s="1172"/>
      <c r="D45" s="104"/>
      <c r="E45" s="1177" t="s">
        <v>35</v>
      </c>
      <c r="F45" s="1177"/>
      <c r="G45" s="1177"/>
      <c r="H45" s="1178"/>
      <c r="I45" s="333">
        <v>463</v>
      </c>
      <c r="J45" s="334">
        <v>395</v>
      </c>
      <c r="K45" s="334">
        <v>348</v>
      </c>
      <c r="L45" s="334">
        <v>382</v>
      </c>
      <c r="M45" s="335">
        <v>399</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1947</v>
      </c>
      <c r="J50" s="334">
        <v>2047</v>
      </c>
      <c r="K50" s="334">
        <v>2220</v>
      </c>
      <c r="L50" s="334">
        <v>2237</v>
      </c>
      <c r="M50" s="335">
        <v>2633</v>
      </c>
    </row>
    <row r="51" spans="2:13" ht="27.75" customHeight="1" x14ac:dyDescent="0.2">
      <c r="B51" s="1171"/>
      <c r="C51" s="1172"/>
      <c r="D51" s="104"/>
      <c r="E51" s="1177" t="s">
        <v>42</v>
      </c>
      <c r="F51" s="1177"/>
      <c r="G51" s="1177"/>
      <c r="H51" s="1178"/>
      <c r="I51" s="333">
        <v>17</v>
      </c>
      <c r="J51" s="334">
        <v>13</v>
      </c>
      <c r="K51" s="334">
        <v>9</v>
      </c>
      <c r="L51" s="334">
        <v>5</v>
      </c>
      <c r="M51" s="335">
        <v>2</v>
      </c>
    </row>
    <row r="52" spans="2:13" ht="27.75" customHeight="1" x14ac:dyDescent="0.2">
      <c r="B52" s="1173"/>
      <c r="C52" s="1174"/>
      <c r="D52" s="104"/>
      <c r="E52" s="1177" t="s">
        <v>43</v>
      </c>
      <c r="F52" s="1177"/>
      <c r="G52" s="1177"/>
      <c r="H52" s="1178"/>
      <c r="I52" s="333">
        <v>2594</v>
      </c>
      <c r="J52" s="334">
        <v>2554</v>
      </c>
      <c r="K52" s="334">
        <v>2648</v>
      </c>
      <c r="L52" s="334">
        <v>2765</v>
      </c>
      <c r="M52" s="335">
        <v>2680</v>
      </c>
    </row>
    <row r="53" spans="2:13" ht="27.75" customHeight="1" thickBot="1" x14ac:dyDescent="0.25">
      <c r="B53" s="1184" t="s">
        <v>19</v>
      </c>
      <c r="C53" s="1185"/>
      <c r="D53" s="108"/>
      <c r="E53" s="1186" t="s">
        <v>44</v>
      </c>
      <c r="F53" s="1186"/>
      <c r="G53" s="1186"/>
      <c r="H53" s="1187"/>
      <c r="I53" s="336">
        <v>-535</v>
      </c>
      <c r="J53" s="337">
        <v>-753</v>
      </c>
      <c r="K53" s="337">
        <v>-967</v>
      </c>
      <c r="L53" s="337">
        <v>-938</v>
      </c>
      <c r="M53" s="338">
        <v>-1112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PFj7N12SnhsxXg3IFcCxvImyS7g++iy/4pFF2H29JVFsGFuoivHnr0YvTzU1IPiitm5Vt3qf/0of3rcOyUAMg==" saltValue="7oJmOgjWhn3vJc6LoSrs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59" sqref="C59:E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883</v>
      </c>
      <c r="G55" s="339">
        <v>949</v>
      </c>
      <c r="H55" s="340">
        <v>912</v>
      </c>
    </row>
    <row r="56" spans="2:8" ht="52.5" customHeight="1" x14ac:dyDescent="0.2">
      <c r="B56" s="120"/>
      <c r="C56" s="1198" t="s">
        <v>47</v>
      </c>
      <c r="D56" s="1198"/>
      <c r="E56" s="1199"/>
      <c r="F56" s="341">
        <v>354</v>
      </c>
      <c r="G56" s="341">
        <v>334</v>
      </c>
      <c r="H56" s="342">
        <v>298</v>
      </c>
    </row>
    <row r="57" spans="2:8" ht="53.25" customHeight="1" x14ac:dyDescent="0.2">
      <c r="B57" s="120"/>
      <c r="C57" s="1200" t="s">
        <v>48</v>
      </c>
      <c r="D57" s="1200"/>
      <c r="E57" s="1201"/>
      <c r="F57" s="343">
        <v>1487</v>
      </c>
      <c r="G57" s="343">
        <v>2304</v>
      </c>
      <c r="H57" s="344">
        <v>1916</v>
      </c>
    </row>
    <row r="58" spans="2:8" ht="45.75" customHeight="1" x14ac:dyDescent="0.2">
      <c r="B58" s="121"/>
      <c r="C58" s="1188" t="s">
        <v>552</v>
      </c>
      <c r="D58" s="1189"/>
      <c r="E58" s="1190"/>
      <c r="F58" s="345">
        <v>0</v>
      </c>
      <c r="G58" s="345">
        <v>846</v>
      </c>
      <c r="H58" s="346">
        <v>668</v>
      </c>
    </row>
    <row r="59" spans="2:8" ht="45.75" customHeight="1" x14ac:dyDescent="0.2">
      <c r="B59" s="121"/>
      <c r="C59" s="1188" t="s">
        <v>553</v>
      </c>
      <c r="D59" s="1189"/>
      <c r="E59" s="1190"/>
      <c r="F59" s="345">
        <v>649</v>
      </c>
      <c r="G59" s="345">
        <v>590</v>
      </c>
      <c r="H59" s="346">
        <v>380</v>
      </c>
    </row>
    <row r="60" spans="2:8" ht="45.75" customHeight="1" x14ac:dyDescent="0.2">
      <c r="B60" s="121"/>
      <c r="C60" s="1188" t="s">
        <v>554</v>
      </c>
      <c r="D60" s="1189"/>
      <c r="E60" s="1190"/>
      <c r="F60" s="345">
        <v>318</v>
      </c>
      <c r="G60" s="345">
        <v>318</v>
      </c>
      <c r="H60" s="346">
        <v>327</v>
      </c>
    </row>
    <row r="61" spans="2:8" ht="45.75" customHeight="1" x14ac:dyDescent="0.2">
      <c r="B61" s="121"/>
      <c r="C61" s="1188" t="s">
        <v>555</v>
      </c>
      <c r="D61" s="1189"/>
      <c r="E61" s="1190"/>
      <c r="F61" s="345">
        <v>231</v>
      </c>
      <c r="G61" s="345">
        <v>259</v>
      </c>
      <c r="H61" s="346">
        <v>243</v>
      </c>
    </row>
    <row r="62" spans="2:8" ht="45.75" customHeight="1" thickBot="1" x14ac:dyDescent="0.25">
      <c r="B62" s="122"/>
      <c r="C62" s="1191" t="s">
        <v>556</v>
      </c>
      <c r="D62" s="1192"/>
      <c r="E62" s="1193"/>
      <c r="F62" s="347">
        <v>102</v>
      </c>
      <c r="G62" s="347">
        <v>102</v>
      </c>
      <c r="H62" s="348">
        <v>102</v>
      </c>
    </row>
    <row r="63" spans="2:8" ht="52.5" customHeight="1" thickBot="1" x14ac:dyDescent="0.25">
      <c r="B63" s="123"/>
      <c r="C63" s="1194" t="s">
        <v>49</v>
      </c>
      <c r="D63" s="1194"/>
      <c r="E63" s="1195"/>
      <c r="F63" s="349">
        <v>2724</v>
      </c>
      <c r="G63" s="349">
        <v>3588</v>
      </c>
      <c r="H63" s="350">
        <v>3127</v>
      </c>
    </row>
    <row r="64" spans="2:8" ht="13" x14ac:dyDescent="0.2"/>
  </sheetData>
  <sheetProtection algorithmName="SHA-512" hashValue="47cNuT8kZe0mLDclVES8LsHiEfLXmFcfRWWCCa4mpgbiQxJmEjfmdWVemXe7WCWIuieIGs0p0R0y+rW0Yh3ERQ==" saltValue="HprI2d1z81UqtP1hJXqS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4F063-3432-4818-B0D4-4FA72CDEC000}">
  <sheetPr>
    <pageSetUpPr fitToPage="1"/>
  </sheetPr>
  <dimension ref="A1:DE85"/>
  <sheetViews>
    <sheetView showGridLines="0" tabSelected="1" topLeftCell="F1" zoomScaleNormal="100" zoomScaleSheetLayoutView="55" workbookViewId="0">
      <selection activeCell="AN77" sqref="AN77:BA8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56.2</v>
      </c>
      <c r="BQ53" s="1231"/>
      <c r="BR53" s="1231"/>
      <c r="BS53" s="1231"/>
      <c r="BT53" s="1231"/>
      <c r="BU53" s="1231"/>
      <c r="BV53" s="1231"/>
      <c r="BW53" s="1231"/>
      <c r="BX53" s="1231">
        <v>58.2</v>
      </c>
      <c r="BY53" s="1231"/>
      <c r="BZ53" s="1231"/>
      <c r="CA53" s="1231"/>
      <c r="CB53" s="1231"/>
      <c r="CC53" s="1231"/>
      <c r="CD53" s="1231"/>
      <c r="CE53" s="1231"/>
      <c r="CF53" s="1231">
        <v>60</v>
      </c>
      <c r="CG53" s="1231"/>
      <c r="CH53" s="1231"/>
      <c r="CI53" s="1231"/>
      <c r="CJ53" s="1231"/>
      <c r="CK53" s="1231"/>
      <c r="CL53" s="1231"/>
      <c r="CM53" s="1231"/>
      <c r="CN53" s="1231">
        <v>61.5</v>
      </c>
      <c r="CO53" s="1231"/>
      <c r="CP53" s="1231"/>
      <c r="CQ53" s="1231"/>
      <c r="CR53" s="1231"/>
      <c r="CS53" s="1231"/>
      <c r="CT53" s="1231"/>
      <c r="CU53" s="1231"/>
      <c r="CV53" s="1231">
        <v>62.8</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573</v>
      </c>
    </row>
    <row r="64" spans="1:109" ht="13"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7.6</v>
      </c>
      <c r="BQ75" s="1231"/>
      <c r="BR75" s="1231"/>
      <c r="BS75" s="1231"/>
      <c r="BT75" s="1231"/>
      <c r="BU75" s="1231"/>
      <c r="BV75" s="1231"/>
      <c r="BW75" s="1231"/>
      <c r="BX75" s="1231">
        <v>8.9</v>
      </c>
      <c r="BY75" s="1231"/>
      <c r="BZ75" s="1231"/>
      <c r="CA75" s="1231"/>
      <c r="CB75" s="1231"/>
      <c r="CC75" s="1231"/>
      <c r="CD75" s="1231"/>
      <c r="CE75" s="1231"/>
      <c r="CF75" s="1231">
        <v>10.1</v>
      </c>
      <c r="CG75" s="1231"/>
      <c r="CH75" s="1231"/>
      <c r="CI75" s="1231"/>
      <c r="CJ75" s="1231"/>
      <c r="CK75" s="1231"/>
      <c r="CL75" s="1231"/>
      <c r="CM75" s="1231"/>
      <c r="CN75" s="1231">
        <v>11.9</v>
      </c>
      <c r="CO75" s="1231"/>
      <c r="CP75" s="1231"/>
      <c r="CQ75" s="1231"/>
      <c r="CR75" s="1231"/>
      <c r="CS75" s="1231"/>
      <c r="CT75" s="1231"/>
      <c r="CU75" s="1231"/>
      <c r="CV75" s="1231">
        <v>12.5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KHhvC56WUobh5Xj84Kg5YeKA42hmP5TA9D+CdWvGy7TIQ8sqGLyIPphGimvD6r5610OSaXjCiDNfkHADl5Dxw==" saltValue="hVZGw6fuCDtCCHaGOz4SM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944E3-0FAD-4FAA-B2D5-D25E47BC98CD}">
  <sheetPr>
    <pageSetUpPr fitToPage="1"/>
  </sheetPr>
  <dimension ref="A1:DR125"/>
  <sheetViews>
    <sheetView showGridLines="0" topLeftCell="A81" zoomScale="85" zoomScaleNormal="85" zoomScaleSheetLayoutView="70" workbookViewId="0">
      <selection activeCell="AN77" sqref="AN77:BA8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ww1oZjs9xhvCZ6x0zQWNH9xgBZpxbbqL425ETHXTGEDWq0gY6bLH8Ie1SyVjeT4HfhfEcb3TZcq+c5pEhloasA==" saltValue="cwB44QyT5N5sn0geQXlIj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5B3F-C2EF-49F8-BA74-1020749D4B4D}">
  <sheetPr>
    <pageSetUpPr fitToPage="1"/>
  </sheetPr>
  <dimension ref="A1:DR125"/>
  <sheetViews>
    <sheetView showGridLines="0" topLeftCell="A27" zoomScale="85" zoomScaleNormal="85" zoomScaleSheetLayoutView="55" workbookViewId="0">
      <selection activeCell="AN77" sqref="AN77:BA8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jKRyyIdpC9tqmRuztY7zECWstJALUv4hQIGMmKSzX+7T3/La/hox72WlZGXVEuQHeh2Yljn5MOpy8SF5CI+4sg==" saltValue="GKg6B97YanUlRyown9urF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701163</v>
      </c>
      <c r="E3" s="142"/>
      <c r="F3" s="143">
        <v>301035</v>
      </c>
      <c r="G3" s="144"/>
      <c r="H3" s="145"/>
    </row>
    <row r="4" spans="1:8" x14ac:dyDescent="0.2">
      <c r="A4" s="146"/>
      <c r="B4" s="147"/>
      <c r="C4" s="148"/>
      <c r="D4" s="149">
        <v>442248</v>
      </c>
      <c r="E4" s="150"/>
      <c r="F4" s="151">
        <v>154376</v>
      </c>
      <c r="G4" s="152"/>
      <c r="H4" s="153"/>
    </row>
    <row r="5" spans="1:8" x14ac:dyDescent="0.2">
      <c r="A5" s="134" t="s">
        <v>522</v>
      </c>
      <c r="B5" s="139"/>
      <c r="C5" s="140"/>
      <c r="D5" s="141">
        <v>499237</v>
      </c>
      <c r="E5" s="142"/>
      <c r="F5" s="143">
        <v>277467</v>
      </c>
      <c r="G5" s="144"/>
      <c r="H5" s="145"/>
    </row>
    <row r="6" spans="1:8" x14ac:dyDescent="0.2">
      <c r="A6" s="146"/>
      <c r="B6" s="147"/>
      <c r="C6" s="148"/>
      <c r="D6" s="149">
        <v>159065</v>
      </c>
      <c r="E6" s="150"/>
      <c r="F6" s="151">
        <v>128378</v>
      </c>
      <c r="G6" s="152"/>
      <c r="H6" s="153"/>
    </row>
    <row r="7" spans="1:8" x14ac:dyDescent="0.2">
      <c r="A7" s="134" t="s">
        <v>523</v>
      </c>
      <c r="B7" s="139"/>
      <c r="C7" s="140"/>
      <c r="D7" s="141">
        <v>629655</v>
      </c>
      <c r="E7" s="142"/>
      <c r="F7" s="143">
        <v>282256</v>
      </c>
      <c r="G7" s="144"/>
      <c r="H7" s="145"/>
    </row>
    <row r="8" spans="1:8" x14ac:dyDescent="0.2">
      <c r="A8" s="146"/>
      <c r="B8" s="147"/>
      <c r="C8" s="148"/>
      <c r="D8" s="149">
        <v>370036</v>
      </c>
      <c r="E8" s="150"/>
      <c r="F8" s="151">
        <v>145453</v>
      </c>
      <c r="G8" s="152"/>
      <c r="H8" s="153"/>
    </row>
    <row r="9" spans="1:8" x14ac:dyDescent="0.2">
      <c r="A9" s="134" t="s">
        <v>524</v>
      </c>
      <c r="B9" s="139"/>
      <c r="C9" s="140"/>
      <c r="D9" s="141">
        <v>813434</v>
      </c>
      <c r="E9" s="142"/>
      <c r="F9" s="143">
        <v>295341</v>
      </c>
      <c r="G9" s="144"/>
      <c r="H9" s="145"/>
    </row>
    <row r="10" spans="1:8" x14ac:dyDescent="0.2">
      <c r="A10" s="146"/>
      <c r="B10" s="147"/>
      <c r="C10" s="148"/>
      <c r="D10" s="149">
        <v>538019</v>
      </c>
      <c r="E10" s="150"/>
      <c r="F10" s="151">
        <v>137402</v>
      </c>
      <c r="G10" s="152"/>
      <c r="H10" s="153"/>
    </row>
    <row r="11" spans="1:8" x14ac:dyDescent="0.2">
      <c r="A11" s="134" t="s">
        <v>525</v>
      </c>
      <c r="B11" s="139"/>
      <c r="C11" s="140"/>
      <c r="D11" s="141">
        <v>845981</v>
      </c>
      <c r="E11" s="142"/>
      <c r="F11" s="143">
        <v>292845</v>
      </c>
      <c r="G11" s="144"/>
      <c r="H11" s="145"/>
    </row>
    <row r="12" spans="1:8" x14ac:dyDescent="0.2">
      <c r="A12" s="146"/>
      <c r="B12" s="147"/>
      <c r="C12" s="154"/>
      <c r="D12" s="149">
        <v>460274</v>
      </c>
      <c r="E12" s="150"/>
      <c r="F12" s="151">
        <v>143187</v>
      </c>
      <c r="G12" s="152"/>
      <c r="H12" s="153"/>
    </row>
    <row r="13" spans="1:8" x14ac:dyDescent="0.2">
      <c r="A13" s="134"/>
      <c r="B13" s="139"/>
      <c r="C13" s="140"/>
      <c r="D13" s="141">
        <v>697894</v>
      </c>
      <c r="E13" s="142"/>
      <c r="F13" s="143">
        <v>289789</v>
      </c>
      <c r="G13" s="155"/>
      <c r="H13" s="145"/>
    </row>
    <row r="14" spans="1:8" x14ac:dyDescent="0.2">
      <c r="A14" s="146"/>
      <c r="B14" s="147"/>
      <c r="C14" s="148"/>
      <c r="D14" s="149">
        <v>393928</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23.93</v>
      </c>
      <c r="C19" s="156">
        <f>ROUND(VALUE(SUBSTITUTE(実質収支比率等に係る経年分析!G$48,"▲","-")),2)</f>
        <v>23.37</v>
      </c>
      <c r="D19" s="156">
        <f>ROUND(VALUE(SUBSTITUTE(実質収支比率等に係る経年分析!H$48,"▲","-")),2)</f>
        <v>14.21</v>
      </c>
      <c r="E19" s="156">
        <f>ROUND(VALUE(SUBSTITUTE(実質収支比率等に係る経年分析!I$48,"▲","-")),2)</f>
        <v>13.8</v>
      </c>
      <c r="F19" s="156">
        <f>ROUND(VALUE(SUBSTITUTE(実質収支比率等に係る経年分析!J$48,"▲","-")),2)</f>
        <v>12.46</v>
      </c>
    </row>
    <row r="20" spans="1:11" x14ac:dyDescent="0.2">
      <c r="A20" s="156" t="s">
        <v>53</v>
      </c>
      <c r="B20" s="156">
        <f>ROUND(VALUE(SUBSTITUTE(実質収支比率等に係る経年分析!F$47,"▲","-")),2)</f>
        <v>41.75</v>
      </c>
      <c r="C20" s="156">
        <f>ROUND(VALUE(SUBSTITUTE(実質収支比率等に係る経年分析!G$47,"▲","-")),2)</f>
        <v>48.38</v>
      </c>
      <c r="D20" s="156">
        <f>ROUND(VALUE(SUBSTITUTE(実質収支比率等に係る経年分析!H$47,"▲","-")),2)</f>
        <v>61.57</v>
      </c>
      <c r="E20" s="156">
        <f>ROUND(VALUE(SUBSTITUTE(実質収支比率等に係る経年分析!I$47,"▲","-")),2)</f>
        <v>66.62</v>
      </c>
      <c r="F20" s="156">
        <f>ROUND(VALUE(SUBSTITUTE(実質収支比率等に係る経年分析!J$47,"▲","-")),2)</f>
        <v>61.74</v>
      </c>
    </row>
    <row r="21" spans="1:11" x14ac:dyDescent="0.2">
      <c r="A21" s="156" t="s">
        <v>54</v>
      </c>
      <c r="B21" s="156">
        <f>IF(ISNUMBER(VALUE(SUBSTITUTE(実質収支比率等に係る経年分析!F$49,"▲","-"))),ROUND(VALUE(SUBSTITUTE(実質収支比率等に係る経年分析!F$49,"▲","-")),2),NA())</f>
        <v>15.06</v>
      </c>
      <c r="C21" s="156">
        <f>IF(ISNUMBER(VALUE(SUBSTITUTE(実質収支比率等に係る経年分析!G$49,"▲","-"))),ROUND(VALUE(SUBSTITUTE(実質収支比率等に係る経年分析!G$49,"▲","-")),2),NA())</f>
        <v>0.83</v>
      </c>
      <c r="D21" s="156">
        <f>IF(ISNUMBER(VALUE(SUBSTITUTE(実質収支比率等に係る経年分析!H$49,"▲","-"))),ROUND(VALUE(SUBSTITUTE(実質収支比率等に係る経年分析!H$49,"▲","-")),2),NA())</f>
        <v>-8.73</v>
      </c>
      <c r="E21" s="156">
        <f>IF(ISNUMBER(VALUE(SUBSTITUTE(実質収支比率等に係る経年分析!I$49,"▲","-"))),ROUND(VALUE(SUBSTITUTE(実質収支比率等に係る経年分析!I$49,"▲","-")),2),NA())</f>
        <v>-3.52</v>
      </c>
      <c r="F21" s="156">
        <f>IF(ISNUMBER(VALUE(SUBSTITUTE(実質収支比率等に係る経年分析!J$49,"▲","-"))),ROUND(VALUE(SUBSTITUTE(実質収支比率等に係る経年分析!J$49,"▲","-")),2),NA())</f>
        <v>-10.08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0.14000000000000001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五木村ダム対策事業特別会計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五木村国民健康保険特別会計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五木村後期高齢者医療特別会計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五木村情報通信事業特別会計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f>IF(ROUND(VALUE(SUBSTITUTE(連結実質赤字比率に係る赤字・黒字の構成分析!H$38,"▲", "-")), 2) &lt; 0, ABS(ROUND(VALUE(SUBSTITUTE(連結実質赤字比率に係る赤字・黒字の構成分析!H$38,"▲", "-")), 2)), NA())</f>
        <v>0.06</v>
      </c>
      <c r="G32" s="157" t="e">
        <f>IF(ROUND(VALUE(SUBSTITUTE(連結実質赤字比率に係る赤字・黒字の構成分析!H$38,"▲", "-")), 2) &gt;= 0, ABS(ROUND(VALUE(SUBSTITUTE(連結実質赤字比率に係る赤字・黒字の構成分析!H$38,"▲", "-")), 2)), NA())</f>
        <v>#N/A</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五木村農業集落排水事業特別会計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7.0000000000000007E-2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2">
      <c r="A34" s="157" t="str">
        <f>IF(連結実質赤字比率に係る赤字・黒字の構成分析!C$36="",NA(),連結実質赤字比率に係る赤字・黒字の構成分析!C$36)</f>
        <v>五木村介護保険特別会計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0.88</v>
      </c>
    </row>
    <row r="35" spans="1:16" x14ac:dyDescent="0.2">
      <c r="A35" s="157" t="str">
        <f>IF(連結実質赤字比率に係る赤字・黒字の構成分析!C$35="",NA(),連結実質赤字比率に係る赤字・黒字の構成分析!C$35)</f>
        <v>五木村簡易水道事業特別会計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0.17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23.84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23.31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12.36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178</v>
      </c>
      <c r="E42" s="158"/>
      <c r="F42" s="158"/>
      <c r="G42" s="158">
        <f>'実質公債費比率（分子）の構造'!L$52</f>
        <v>194</v>
      </c>
      <c r="H42" s="158"/>
      <c r="I42" s="158"/>
      <c r="J42" s="158">
        <f>'実質公債費比率（分子）の構造'!M$52</f>
        <v>223</v>
      </c>
      <c r="K42" s="158"/>
      <c r="L42" s="158"/>
      <c r="M42" s="158">
        <f>'実質公債費比率（分子）の構造'!N$52</f>
        <v>230</v>
      </c>
      <c r="N42" s="158"/>
      <c r="O42" s="158"/>
      <c r="P42" s="158">
        <f>'実質公債費比率（分子）の構造'!O$52</f>
        <v>238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0</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v>
      </c>
      <c r="C45" s="158"/>
      <c r="D45" s="158"/>
      <c r="E45" s="158">
        <f>'実質公債費比率（分子）の構造'!L$49</f>
        <v>7</v>
      </c>
      <c r="F45" s="158"/>
      <c r="G45" s="158"/>
      <c r="H45" s="158">
        <f>'実質公債費比率（分子）の構造'!M$49</f>
        <v>2</v>
      </c>
      <c r="I45" s="158"/>
      <c r="J45" s="158"/>
      <c r="K45" s="158">
        <f>'実質公債費比率（分子）の構造'!N$49</f>
        <v>2</v>
      </c>
      <c r="L45" s="158"/>
      <c r="M45" s="158"/>
      <c r="N45" s="158">
        <f>'実質公債費比率（分子）の構造'!O$49</f>
        <v>3</v>
      </c>
      <c r="O45" s="158"/>
      <c r="P45" s="158"/>
    </row>
    <row r="46" spans="1:16" x14ac:dyDescent="0.2">
      <c r="A46" s="158" t="s">
        <v>64</v>
      </c>
      <c r="B46" s="158">
        <f>'実質公債費比率（分子）の構造'!K$48</f>
        <v>7</v>
      </c>
      <c r="C46" s="158"/>
      <c r="D46" s="158"/>
      <c r="E46" s="158">
        <f>'実質公債費比率（分子）の構造'!L$48</f>
        <v>7</v>
      </c>
      <c r="F46" s="158"/>
      <c r="G46" s="158"/>
      <c r="H46" s="158">
        <f>'実質公債費比率（分子）の構造'!M$48</f>
        <v>7</v>
      </c>
      <c r="I46" s="158"/>
      <c r="J46" s="158"/>
      <c r="K46" s="158">
        <f>'実質公債費比率（分子）の構造'!N$48</f>
        <v>8</v>
      </c>
      <c r="L46" s="158"/>
      <c r="M46" s="158"/>
      <c r="N46" s="158">
        <f>'実質公債費比率（分子）の構造'!O$48</f>
        <v>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266</v>
      </c>
      <c r="C49" s="158"/>
      <c r="D49" s="158"/>
      <c r="E49" s="158">
        <f>'実質公債費比率（分子）の構造'!L$45</f>
        <v>318</v>
      </c>
      <c r="F49" s="158"/>
      <c r="G49" s="158"/>
      <c r="H49" s="158">
        <f>'実質公債費比率（分子）の構造'!M$45</f>
        <v>346</v>
      </c>
      <c r="I49" s="158"/>
      <c r="J49" s="158"/>
      <c r="K49" s="158">
        <f>'実質公債費比率（分子）の構造'!N$45</f>
        <v>387</v>
      </c>
      <c r="L49" s="158"/>
      <c r="M49" s="158"/>
      <c r="N49" s="158">
        <f>'実質公債費比率（分子）の構造'!O$45</f>
        <v>380</v>
      </c>
      <c r="O49" s="158"/>
      <c r="P49" s="158"/>
    </row>
    <row r="50" spans="1:16" x14ac:dyDescent="0.2">
      <c r="A50" s="158" t="s">
        <v>67</v>
      </c>
      <c r="B50" s="158" t="e">
        <f>NA()</f>
        <v>#N/A</v>
      </c>
      <c r="C50" s="158">
        <f>IF(ISNUMBER('実質公債費比率（分子）の構造'!K$53),'実質公債費比率（分子）の構造'!K$53,NA())</f>
        <v>101</v>
      </c>
      <c r="D50" s="158" t="e">
        <f>NA()</f>
        <v>#N/A</v>
      </c>
      <c r="E50" s="158" t="e">
        <f>NA()</f>
        <v>#N/A</v>
      </c>
      <c r="F50" s="158">
        <f>IF(ISNUMBER('実質公債費比率（分子）の構造'!L$53),'実質公債費比率（分子）の構造'!L$53,NA())</f>
        <v>138</v>
      </c>
      <c r="G50" s="158" t="e">
        <f>NA()</f>
        <v>#N/A</v>
      </c>
      <c r="H50" s="158" t="e">
        <f>NA()</f>
        <v>#N/A</v>
      </c>
      <c r="I50" s="158">
        <f>IF(ISNUMBER('実質公債費比率（分子）の構造'!M$53),'実質公債費比率（分子）の構造'!M$53,NA())</f>
        <v>132</v>
      </c>
      <c r="J50" s="158" t="e">
        <f>NA()</f>
        <v>#N/A</v>
      </c>
      <c r="K50" s="158" t="e">
        <f>NA()</f>
        <v>#N/A</v>
      </c>
      <c r="L50" s="158">
        <f>IF(ISNUMBER('実質公債費比率（分子）の構造'!N$53),'実質公債費比率（分子）の構造'!N$53,NA())</f>
        <v>168</v>
      </c>
      <c r="M50" s="158" t="e">
        <f>NA()</f>
        <v>#N/A</v>
      </c>
      <c r="N50" s="158" t="e">
        <f>NA()</f>
        <v>#N/A</v>
      </c>
      <c r="O50" s="158">
        <f>IF(ISNUMBER('実質公債費比率（分子）の構造'!O$53),'実質公債費比率（分子）の構造'!O$53,NA())</f>
        <v>160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2594</v>
      </c>
      <c r="E56" s="157"/>
      <c r="F56" s="157"/>
      <c r="G56" s="157">
        <f>'将来負担比率（分子）の構造'!J$52</f>
        <v>2554</v>
      </c>
      <c r="H56" s="157"/>
      <c r="I56" s="157"/>
      <c r="J56" s="157">
        <f>'将来負担比率（分子）の構造'!K$52</f>
        <v>2648</v>
      </c>
      <c r="K56" s="157"/>
      <c r="L56" s="157"/>
      <c r="M56" s="157">
        <f>'将来負担比率（分子）の構造'!L$52</f>
        <v>2765</v>
      </c>
      <c r="N56" s="157"/>
      <c r="O56" s="157"/>
      <c r="P56" s="157">
        <f>'将来負担比率（分子）の構造'!M$52</f>
        <v>2680</v>
      </c>
    </row>
    <row r="57" spans="1:16" x14ac:dyDescent="0.2">
      <c r="A57" s="157" t="s">
        <v>42</v>
      </c>
      <c r="B57" s="157"/>
      <c r="C57" s="157"/>
      <c r="D57" s="157">
        <f>'将来負担比率（分子）の構造'!I$51</f>
        <v>17</v>
      </c>
      <c r="E57" s="157"/>
      <c r="F57" s="157"/>
      <c r="G57" s="157">
        <f>'将来負担比率（分子）の構造'!J$51</f>
        <v>13</v>
      </c>
      <c r="H57" s="157"/>
      <c r="I57" s="157"/>
      <c r="J57" s="157">
        <f>'将来負担比率（分子）の構造'!K$51</f>
        <v>9</v>
      </c>
      <c r="K57" s="157"/>
      <c r="L57" s="157"/>
      <c r="M57" s="157">
        <f>'将来負担比率（分子）の構造'!L$51</f>
        <v>5</v>
      </c>
      <c r="N57" s="157"/>
      <c r="O57" s="157"/>
      <c r="P57" s="157">
        <f>'将来負担比率（分子）の構造'!M$51</f>
        <v>2</v>
      </c>
    </row>
    <row r="58" spans="1:16" x14ac:dyDescent="0.2">
      <c r="A58" s="157" t="s">
        <v>41</v>
      </c>
      <c r="B58" s="157"/>
      <c r="C58" s="157"/>
      <c r="D58" s="157">
        <f>'将来負担比率（分子）の構造'!I$50</f>
        <v>1947</v>
      </c>
      <c r="E58" s="157"/>
      <c r="F58" s="157"/>
      <c r="G58" s="157">
        <f>'将来負担比率（分子）の構造'!J$50</f>
        <v>2047</v>
      </c>
      <c r="H58" s="157"/>
      <c r="I58" s="157"/>
      <c r="J58" s="157">
        <f>'将来負担比率（分子）の構造'!K$50</f>
        <v>2220</v>
      </c>
      <c r="K58" s="157"/>
      <c r="L58" s="157"/>
      <c r="M58" s="157">
        <f>'将来負担比率（分子）の構造'!L$50</f>
        <v>2237</v>
      </c>
      <c r="N58" s="157"/>
      <c r="O58" s="157"/>
      <c r="P58" s="157">
        <f>'将来負担比率（分子）の構造'!M$50</f>
        <v>2633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463</v>
      </c>
      <c r="C62" s="157"/>
      <c r="D62" s="157"/>
      <c r="E62" s="157">
        <f>'将来負担比率（分子）の構造'!J$45</f>
        <v>395</v>
      </c>
      <c r="F62" s="157"/>
      <c r="G62" s="157"/>
      <c r="H62" s="157">
        <f>'将来負担比率（分子）の構造'!K$45</f>
        <v>348</v>
      </c>
      <c r="I62" s="157"/>
      <c r="J62" s="157"/>
      <c r="K62" s="157">
        <f>'将来負担比率（分子）の構造'!L$45</f>
        <v>382</v>
      </c>
      <c r="L62" s="157"/>
      <c r="M62" s="157"/>
      <c r="N62" s="157">
        <f>'将来負担比率（分子）の構造'!M$45</f>
        <v>399</v>
      </c>
      <c r="O62" s="157"/>
      <c r="P62" s="157"/>
    </row>
    <row r="63" spans="1:16" x14ac:dyDescent="0.2">
      <c r="A63" s="157" t="s">
        <v>34</v>
      </c>
      <c r="B63" s="157">
        <f>'将来負担比率（分子）の構造'!I$44</f>
        <v>15</v>
      </c>
      <c r="C63" s="157"/>
      <c r="D63" s="157"/>
      <c r="E63" s="157">
        <f>'将来負担比率（分子）の構造'!J$44</f>
        <v>9</v>
      </c>
      <c r="F63" s="157"/>
      <c r="G63" s="157"/>
      <c r="H63" s="157">
        <f>'将来負担比率（分子）の構造'!K$44</f>
        <v>14</v>
      </c>
      <c r="I63" s="157"/>
      <c r="J63" s="157"/>
      <c r="K63" s="157">
        <f>'将来負担比率（分子）の構造'!L$44</f>
        <v>22</v>
      </c>
      <c r="L63" s="157"/>
      <c r="M63" s="157"/>
      <c r="N63" s="157">
        <f>'将来負担比率（分子）の構造'!M$44</f>
        <v>29</v>
      </c>
      <c r="O63" s="157"/>
      <c r="P63" s="157"/>
    </row>
    <row r="64" spans="1:16" x14ac:dyDescent="0.2">
      <c r="A64" s="157" t="s">
        <v>33</v>
      </c>
      <c r="B64" s="157">
        <f>'将来負担比率（分子）の構造'!I$43</f>
        <v>58</v>
      </c>
      <c r="C64" s="157"/>
      <c r="D64" s="157"/>
      <c r="E64" s="157">
        <f>'将来負担比率（分子）の構造'!J$43</f>
        <v>54</v>
      </c>
      <c r="F64" s="157"/>
      <c r="G64" s="157"/>
      <c r="H64" s="157">
        <f>'将来負担比率（分子）の構造'!K$43</f>
        <v>67</v>
      </c>
      <c r="I64" s="157"/>
      <c r="J64" s="157"/>
      <c r="K64" s="157">
        <f>'将来負担比率（分子）の構造'!L$43</f>
        <v>144</v>
      </c>
      <c r="L64" s="157"/>
      <c r="M64" s="157"/>
      <c r="N64" s="157">
        <f>'将来負担比率（分子）の構造'!M$43</f>
        <v>131</v>
      </c>
      <c r="O64" s="157"/>
      <c r="P64" s="157"/>
    </row>
    <row r="65" spans="1:16" x14ac:dyDescent="0.2">
      <c r="A65" s="157" t="s">
        <v>32</v>
      </c>
      <c r="B65" s="157">
        <f>'将来負担比率（分子）の構造'!I$42</f>
        <v>3</v>
      </c>
      <c r="C65" s="157"/>
      <c r="D65" s="157"/>
      <c r="E65" s="157">
        <f>'将来負担比率（分子）の構造'!J$42</f>
        <v>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3484</v>
      </c>
      <c r="C66" s="157"/>
      <c r="D66" s="157"/>
      <c r="E66" s="157">
        <f>'将来負担比率（分子）の構造'!J$41</f>
        <v>3400</v>
      </c>
      <c r="F66" s="157"/>
      <c r="G66" s="157"/>
      <c r="H66" s="157">
        <f>'将来負担比率（分子）の構造'!K$41</f>
        <v>3480</v>
      </c>
      <c r="I66" s="157"/>
      <c r="J66" s="157"/>
      <c r="K66" s="157">
        <f>'将来負担比率（分子）の構造'!L$41</f>
        <v>3521</v>
      </c>
      <c r="L66" s="157"/>
      <c r="M66" s="157"/>
      <c r="N66" s="157">
        <f>'将来負担比率（分子）の構造'!M$41</f>
        <v>3643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883</v>
      </c>
      <c r="C72" s="161">
        <f>基金残高に係る経年分析!G55</f>
        <v>949</v>
      </c>
      <c r="D72" s="161">
        <f>基金残高に係る経年分析!H55</f>
        <v>912</v>
      </c>
    </row>
    <row r="73" spans="1:16" x14ac:dyDescent="0.2">
      <c r="A73" s="160" t="s">
        <v>74</v>
      </c>
      <c r="B73" s="161">
        <f>基金残高に係る経年分析!F56</f>
        <v>354</v>
      </c>
      <c r="C73" s="161">
        <f>基金残高に係る経年分析!G56</f>
        <v>334</v>
      </c>
      <c r="D73" s="161">
        <f>基金残高に係る経年分析!H56</f>
        <v>298</v>
      </c>
    </row>
    <row r="74" spans="1:16" x14ac:dyDescent="0.2">
      <c r="A74" s="160" t="s">
        <v>75</v>
      </c>
      <c r="B74" s="161">
        <f>基金残高に係る経年分析!F57</f>
        <v>1487</v>
      </c>
      <c r="C74" s="161">
        <f>基金残高に係る経年分析!G57</f>
        <v>2304</v>
      </c>
      <c r="D74" s="161">
        <f>基金残高に係る経年分析!H57</f>
        <v>1916</v>
      </c>
    </row>
  </sheetData>
  <sheetProtection algorithmName="SHA-512" hashValue="72Eb52KodR99UJR4n8y9rciX3NZQMuOfC92SAwu2RXFZCotlA2B9P1v09e7FmF1D+xgQL7vHJVV1+zRstQZWoA==" saltValue="pbkWTXFueA11Tjb1wIQd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2026-03-12T06:40:34Z</cp:lastPrinted>
  <dcterms:created xsi:type="dcterms:W3CDTF">2026-02-23T09:39:10Z</dcterms:created>
  <dcterms:modified xsi:type="dcterms:W3CDTF">2026-09-24T00:41:58Z</dcterms:modified>
  <cp:category/>
</cp:coreProperties>
</file>