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16EA7443-83A2-4620-9813-07EC5FD46103}" xr6:coauthVersionLast="47" xr6:coauthVersionMax="47" xr10:uidLastSave="{00000000-0000-0000-0000-000000000000}"/>
  <bookViews>
    <workbookView xWindow="28680" yWindow="1845" windowWidth="29040" windowHeight="15720" firstSheet="11"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AM35" i="10"/>
  <c r="C35" i="10"/>
  <c r="BW34" i="10"/>
  <c r="BW35" i="10" s="1"/>
  <c r="AM34" i="10"/>
  <c r="U34" i="10"/>
  <c r="U35" i="10" s="1"/>
  <c r="U36" i="10" s="1"/>
  <c r="C34" i="10"/>
  <c r="BW36" i="10" l="1"/>
  <c r="BW37" i="10" s="1"/>
  <c r="BW38" i="10" s="1"/>
  <c r="BW39" i="10" s="1"/>
  <c r="BW40" i="10" s="1"/>
  <c r="CO34" i="10"/>
  <c r="CO35" i="10" s="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<sst xmlns="http://schemas.openxmlformats.org/spreadsheetml/2006/main" count="1116" uniqueCount="568">
  <si>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</si>
  <si>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</si>
  <si>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</si>
  <si>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</si>
  <si>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</si>
  <si>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</si>
  <si>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</si>
  <si>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</si>
  <si>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</si>
  <si>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</si>
  <si>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</si>
  <si>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</si>
  <si>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</si>
  <si>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</si>
  <si>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</si>
  <si>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</si>
  <si>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</si>
  <si>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</si>
  <si>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</si>
  <si>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</si>
  <si>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</si>
  <si>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</si>
  <si>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</si>
  <si>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</si>
  <si>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</si>
  <si>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</si>
  <si>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</si>
  <si>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</si>
  <si>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</si>
  <si>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</si>
  <si>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</si>
  <si>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</si>
  <si>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</si>
  <si>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</si>
  <si>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</si>
  <si>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</si>
  <si>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</si>
  <si>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</si>
  <si>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</si>
  <si>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</si>
  <si>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</si>
  <si>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</si>
  <si>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</si>
  <si>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</si>
  <si>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</si>
  <si>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</si>
  <si>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</si>
  <si>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</si>
  <si>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</si>
  <si>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</si>
  <si>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</si>
  <si>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</si>
  <si>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</si>
  <si>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</si>
  <si>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</si>
  <si>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</si>
  <si>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</si>
  <si>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</si>
  <si>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</si>
  <si>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</si>
  <si>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</si>
  <si>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</si>
  <si>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</si>
  <si>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</si>
  <si>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</si>
  <si>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</si>
  <si>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</si>
  <si>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</si>
  <si>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</si>
  <si>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</si>
  <si>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</si>
  <si>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</si>
  <si>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</si>
  <si>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</si>
  <si>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</si>
  <si>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</si>
  <si>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</si>
  <si>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</si>
  <si>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</si>
  <si>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</si>
  <si>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</si>
  <si>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</si>
  <si>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</si>
  <si>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</si>
  <si>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</si>
  <si>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</si>
  <si>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</si>
  <si>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</si>
  <si>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</si>
  <si>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</si>
  <si>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</si>
  <si>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</si>
  <si>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</si>
  <si>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</si>
  <si>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相良村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</si>
  <si>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</si>
  <si>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</si>
  <si>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</si>
  <si>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</si>
  <si>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</si>
  <si>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</si>
  <si>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</si>
  <si>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</si>
  <si>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</si>
  <si>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</si>
  <si>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</si>
  <si>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</si>
  <si>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</si>
  <si>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</si>
  <si>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</si>
  <si>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</si>
  <si>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</si>
  <si>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</si>
  <si>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</si>
  <si>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</si>
  <si>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</si>
  <si>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</si>
  <si>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</si>
  <si>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-8.9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</si>
  <si>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</si>
  <si>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</si>
  <si>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</si>
  <si>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</si>
  <si>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</si>
  <si>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</si>
  <si>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</si>
  <si>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</si>
  <si>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</si>
  <si>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</si>
  <si>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</si>
  <si>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</si>
  <si>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</si>
  <si>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</si>
  <si>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</si>
  <si>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</si>
  <si>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</si>
  <si>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</si>
  <si>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</si>
  <si>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</si>
  <si>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</si>
  <si>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</si>
  <si>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</si>
  <si>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</si>
  <si>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</si>
  <si>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</si>
  <si>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</si>
  <si>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</si>
  <si>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</si>
  <si>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</si>
  <si>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</si>
  <si>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</si>
  <si>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</si>
  <si>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</si>
  <si>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</si>
  <si>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</si>
  <si>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</si>
  <si>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</si>
  <si>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</si>
  <si>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</si>
  <si>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</si>
  <si>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</si>
  <si>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</si>
  <si>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</si>
  <si>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</si>
  <si>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</si>
  <si>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</si>
  <si>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</si>
  <si>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</si>
  <si>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</si>
  <si>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</si>
  <si>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</si>
  <si>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</si>
  <si>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</si>
  <si>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</si>
  <si>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</si>
  <si>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</si>
  <si>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</si>
  <si>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</si>
  <si>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</si>
  <si>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</si>
  <si>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</si>
  <si>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</si>
  <si>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</si>
  <si>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</si>
  <si>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</si>
  <si>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</si>
  <si>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</si>
  <si>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</si>
  <si>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</si>
  <si>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</si>
  <si>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</si>
  <si>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</si>
  <si>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</si>
  <si>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</si>
  <si>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</si>
  <si>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</si>
  <si>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</si>
  <si>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</si>
  <si>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</si>
  <si>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</si>
  <si>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</si>
  <si>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</si>
  <si>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</si>
  <si>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熊本県相良村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</si>
  <si>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</si>
  <si>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</si>
  <si>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</si>
  <si>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</si>
  <si>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</si>
  <si>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</si>
  <si>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</si>
  <si>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</si>
  <si>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</si>
  <si>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</si>
  <si>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</si>
  <si>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</si>
  <si>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</si>
  <si>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</si>
  <si>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</si>
  <si>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</si>
  <si>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</si>
  <si>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</si>
  <si>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</si>
  <si>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</si>
  <si>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</si>
  <si>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</si>
  <si>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</si>
  <si>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</si>
  <si>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</si>
  <si>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</si>
  <si>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</si>
  <si>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</si>
  <si>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</si>
  <si>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</si>
  <si>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</si>
  <si>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</si>
  <si>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</si>
  <si>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</si>
  <si>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</si>
  <si>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</si>
  <si>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</si>
  <si>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</si>
  <si>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</si>
  <si>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</si>
  <si>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</si>
  <si>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</si>
  <si>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</si>
  <si>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</si>
  <si>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</si>
  <si>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</si>
  <si>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</si>
  <si>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</si>
  <si>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</si>
  <si>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</si>
  <si>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</si>
  <si>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</si>
  <si>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</si>
  <si>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</si>
  <si>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</si>
  <si>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</si>
  <si>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</si>
  <si>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</si>
  <si>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</si>
  <si>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</si>
  <si>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</si>
  <si>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</si>
  <si>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</si>
  <si>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</si>
  <si>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</si>
  <si>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</si>
  <si>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</si>
  <si>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</si>
  <si>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</si>
  <si>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</si>
  <si>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</si>
  <si>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</si>
  <si>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</si>
  <si>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</si>
  <si>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</si>
  <si>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</si>
  <si>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</si>
  <si>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</si>
  <si>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</si>
  <si>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</si>
  <si>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</si>
  <si>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</si>
  <si>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</si>
  <si>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</si>
  <si>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</si>
  <si>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</si>
  <si>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</si>
  <si>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</si>
  <si>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</si>
  <si>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</si>
  <si>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</si>
  <si>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</si>
  <si>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</si>
  <si>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</si>
  <si>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</si>
  <si>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</si>
  <si>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</si>
  <si>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</si>
  <si>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</si>
  <si>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</si>
  <si>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</si>
  <si>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</si>
  <si>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</si>
  <si>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</si>
  <si>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</si>
  <si>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</si>
  <si>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</si>
  <si>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</si>
  <si>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</si>
  <si>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</si>
  <si>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</si>
  <si>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</si>
  <si>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</si>
  <si>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</si>
  <si>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</si>
  <si>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</si>
  <si>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</si>
  <si>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</si>
  <si>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</si>
  <si>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</si>
  <si>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</si>
  <si>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</si>
  <si>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</si>
  <si>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</si>
  <si>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</si>
  <si>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</si>
  <si>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</si>
  <si>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</si>
  <si>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</si>
  <si>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</si>
  <si>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</si>
  <si>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</si>
  <si>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</si>
  <si>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</si>
  <si>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</si>
  <si>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</si>
  <si>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</si>
  <si>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</si>
  <si>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</si>
  <si>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</si>
  <si>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</si>
  <si>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</si>
  <si>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</si>
  <si>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</si>
  <si>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</si>
  <si>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</si>
  <si>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</si>
  <si>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</si>
  <si>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</si>
  <si>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</si>
  <si>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熊本県相良村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</si>
  <si>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</si>
  <si>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</si>
  <si>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</si>
  <si>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</si>
  <si>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</si>
  <si>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</si>
  <si>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</si>
  <si>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</si>
  <si>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</si>
  <si>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</si>
  <si>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</si>
  <si>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</si>
  <si>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</si>
  <si>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</si>
  <si>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</si>
  <si>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</si>
  <si>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</si>
  <si>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</si>
  <si>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</si>
  <si>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</si>
  <si>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</si>
  <si>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</si>
  <si>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</si>
  <si>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</si>
  <si>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</si>
  <si>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</si>
  <si>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</si>
  <si>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</si>
  <si>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</si>
  <si>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</si>
  <si>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</si>
  <si>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</si>
  <si>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</si>
  <si>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相良村国民健康保険特別会計</t>
    <phoneticPr fontId="5"/>
  </si>
  <si>
    <t>相良村介護保険特別会計</t>
    <phoneticPr fontId="5"/>
  </si>
  <si>
    <t>相良村後期高齢者医療特別会計</t>
    <phoneticPr fontId="5"/>
  </si>
  <si>
    <t>相良村簡易水道特別会計</t>
    <phoneticPr fontId="5"/>
  </si>
  <si>
    <t>法非適用企業</t>
    <phoneticPr fontId="5"/>
  </si>
  <si>
    <t>相良村農業集落排水特別会計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</si>
  <si>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</si>
  <si>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</si>
  <si>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</si>
  <si>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</si>
  <si>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</si>
  <si>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</si>
  <si>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</si>
  <si>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</si>
  <si>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</si>
  <si>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</si>
  <si>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</si>
  <si>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</si>
  <si>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</si>
  <si>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</si>
  <si>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</si>
  <si>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</si>
  <si>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</si>
  <si>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</si>
  <si>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</si>
  <si>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</si>
  <si>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</si>
  <si>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</si>
  <si>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</si>
  <si>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</si>
  <si>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</si>
  <si>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</si>
  <si>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</si>
  <si>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</si>
  <si>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</si>
  <si>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</si>
  <si>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</si>
  <si>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</si>
  <si>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</si>
  <si>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</si>
  <si>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</si>
  <si>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</si>
  <si>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</si>
  <si>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</si>
  <si>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</si>
  <si>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</si>
  <si>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</si>
  <si>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</si>
  <si>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</si>
  <si>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</si>
  <si>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</si>
  <si>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</si>
  <si>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</si>
  <si>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</si>
  <si>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</si>
  <si>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</si>
  <si>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</si>
  <si>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</si>
  <si>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</si>
  <si>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</si>
  <si>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</si>
  <si>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</si>
  <si>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</si>
  <si>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</si>
  <si>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</si>
  <si>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</si>
  <si>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</si>
  <si>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</si>
  <si>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</si>
  <si>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</si>
  <si>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</si>
  <si>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</si>
  <si>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</si>
  <si>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</si>
  <si>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</si>
  <si>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</si>
  <si>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</si>
  <si>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</si>
  <si>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</si>
  <si>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</si>
  <si>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</si>
  <si>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</si>
  <si>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</si>
  <si>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</si>
  <si>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</si>
  <si>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</si>
  <si>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</si>
  <si>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</si>
  <si>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</si>
  <si>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</si>
  <si>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</si>
  <si>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</si>
  <si>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</si>
  <si>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</si>
  <si>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</si>
  <si>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</si>
  <si>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</si>
  <si>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</si>
  <si>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</si>
  <si>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</si>
  <si>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</si>
  <si>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</si>
  <si>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</si>
  <si>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</si>
  <si>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</si>
  <si>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</si>
  <si>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</si>
  <si>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</si>
  <si>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</si>
  <si>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</si>
  <si>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</si>
  <si>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</si>
  <si>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</si>
  <si>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</si>
  <si>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</si>
  <si>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</si>
  <si>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</si>
  <si>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</si>
  <si>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</si>
  <si>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</si>
  <si>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</si>
  <si>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</si>
  <si>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</si>
  <si>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</si>
  <si>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</si>
  <si>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</si>
  <si>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</si>
  <si>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</si>
  <si>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</si>
  <si>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</si>
  <si>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</si>
  <si>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</si>
  <si>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</si>
  <si>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</si>
  <si>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</si>
  <si>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</si>
  <si>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</si>
  <si>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</si>
  <si>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</si>
  <si>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</si>
  <si>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</si>
  <si>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</si>
  <si>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相良村介護保険特別会計</t>
  </si>
  <si>
    <t>相良村農業集落排水特別会計</t>
  </si>
  <si>
    <t>相良村国民健康保険特別会計</t>
  </si>
  <si>
    <t>相良村簡易水道特別会計</t>
  </si>
  <si>
    <t>相良村後期高齢者医療特別会計</t>
  </si>
  <si>
    <t>その他会計（赤字）</t>
  </si>
  <si>
    <t>その他会計（黒字）</t>
  </si>
  <si>
    <t>R02</t>
    <phoneticPr fontId="5"/>
  </si>
  <si>
    <t>R03</t>
    <phoneticPr fontId="5"/>
  </si>
  <si>
    <t>R04</t>
    <phoneticPr fontId="5"/>
  </si>
  <si>
    <t>R05</t>
    <phoneticPr fontId="5"/>
  </si>
  <si>
    <t>R06</t>
    <phoneticPr fontId="5"/>
  </si>
  <si>
    <t>株式会社　さがら</t>
    <rPh sb="0" eb="2">
      <t>カブシキ</t>
    </rPh>
    <rPh sb="2" eb="4">
      <t>カイシャ</t>
    </rPh>
    <phoneticPr fontId="2"/>
  </si>
  <si>
    <t>くま川鉄道　株式会社</t>
    <rPh sb="2" eb="3">
      <t>カワ</t>
    </rPh>
    <rPh sb="3" eb="5">
      <t>テツドウ</t>
    </rPh>
    <rPh sb="6" eb="8">
      <t>カブシキ</t>
    </rPh>
    <rPh sb="8" eb="10">
      <t>カイシャ</t>
    </rPh>
    <phoneticPr fontId="2"/>
  </si>
  <si>
    <t>熊本県市町村総合事務組合</t>
    <rPh sb="0" eb="3">
      <t>クマモトケン</t>
    </rPh>
    <rPh sb="3" eb="6">
      <t>シチョウソン</t>
    </rPh>
    <rPh sb="6" eb="8">
      <t>ソウゴウ</t>
    </rPh>
    <rPh sb="8" eb="10">
      <t>ジム</t>
    </rPh>
    <rPh sb="10" eb="12">
      <t>クミアイ</t>
    </rPh>
    <phoneticPr fontId="2"/>
  </si>
  <si>
    <t>人吉下球磨消防組合</t>
    <rPh sb="0" eb="2">
      <t>ヒトヨシ</t>
    </rPh>
    <rPh sb="2" eb="3">
      <t>シタ</t>
    </rPh>
    <rPh sb="3" eb="5">
      <t>クマ</t>
    </rPh>
    <rPh sb="5" eb="7">
      <t>ショウボウ</t>
    </rPh>
    <rPh sb="7" eb="9">
      <t>クミアイ</t>
    </rPh>
    <phoneticPr fontId="2"/>
  </si>
  <si>
    <t>人吉球磨広域行政組合（一般会計）</t>
    <rPh sb="0" eb="2">
      <t>ヒトヨシ</t>
    </rPh>
    <rPh sb="2" eb="4">
      <t>クマ</t>
    </rPh>
    <rPh sb="4" eb="6">
      <t>コウイキ</t>
    </rPh>
    <rPh sb="6" eb="8">
      <t>ギョウセイ</t>
    </rPh>
    <rPh sb="8" eb="10">
      <t>クミアイ</t>
    </rPh>
    <rPh sb="11" eb="13">
      <t>イッパン</t>
    </rPh>
    <rPh sb="13" eb="15">
      <t>カイケイ</t>
    </rPh>
    <phoneticPr fontId="2"/>
  </si>
  <si>
    <t>人吉球磨広域行政組合（人吉球磨ふるさと市町村圏特別会計）</t>
    <rPh sb="0" eb="2">
      <t>ヒトヨシ</t>
    </rPh>
    <rPh sb="2" eb="4">
      <t>クマ</t>
    </rPh>
    <rPh sb="4" eb="6">
      <t>コウイキ</t>
    </rPh>
    <rPh sb="6" eb="8">
      <t>ギョウセイ</t>
    </rPh>
    <rPh sb="8" eb="10">
      <t>クミアイ</t>
    </rPh>
    <rPh sb="11" eb="13">
      <t>ヒトヨシ</t>
    </rPh>
    <rPh sb="13" eb="15">
      <t>クマ</t>
    </rPh>
    <rPh sb="19" eb="22">
      <t>シチョウソン</t>
    </rPh>
    <rPh sb="22" eb="23">
      <t>ケン</t>
    </rPh>
    <rPh sb="23" eb="25">
      <t>トクベツ</t>
    </rPh>
    <rPh sb="25" eb="27">
      <t>カイケイ</t>
    </rPh>
    <phoneticPr fontId="2"/>
  </si>
  <si>
    <t>人吉球磨広域行政組合（特別養護老人ホーム会計）</t>
    <rPh sb="0" eb="2">
      <t>ヒトヨシ</t>
    </rPh>
    <rPh sb="2" eb="4">
      <t>クマ</t>
    </rPh>
    <rPh sb="4" eb="6">
      <t>コウイキ</t>
    </rPh>
    <rPh sb="6" eb="8">
      <t>ギョウセイ</t>
    </rPh>
    <rPh sb="8" eb="10">
      <t>クミアイ</t>
    </rPh>
    <rPh sb="11" eb="13">
      <t>トクベツ</t>
    </rPh>
    <rPh sb="13" eb="15">
      <t>ヨウゴ</t>
    </rPh>
    <rPh sb="15" eb="17">
      <t>ロウジン</t>
    </rPh>
    <rPh sb="20" eb="22">
      <t>カイケイ</t>
    </rPh>
    <phoneticPr fontId="2"/>
  </si>
  <si>
    <t>熊本県後期高齢者医療広域連合（一般会計）</t>
    <rPh sb="0" eb="3">
      <t>クマモトケン</t>
    </rPh>
    <rPh sb="3" eb="5">
      <t>コウキ</t>
    </rPh>
    <rPh sb="5" eb="8">
      <t>コウレイシャ</t>
    </rPh>
    <rPh sb="8" eb="10">
      <t>イリョウ</t>
    </rPh>
    <rPh sb="10" eb="12">
      <t>コウイキ</t>
    </rPh>
    <rPh sb="12" eb="14">
      <t>レンゴウ</t>
    </rPh>
    <rPh sb="15" eb="17">
      <t>イッパン</t>
    </rPh>
    <rPh sb="17" eb="19">
      <t>カイケイ</t>
    </rPh>
    <phoneticPr fontId="2"/>
  </si>
  <si>
    <t>熊本県後期高齢者医療広域連合（後期高齢者医療特別会計）</t>
    <rPh sb="0" eb="3">
      <t>クマモトケン</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</si>
  <si>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t>
    <phoneticPr fontId="2"/>
  </si>
  <si>
    <t>学校建設等基金</t>
    <rPh sb="0" eb="2">
      <t>ガッコウ</t>
    </rPh>
    <rPh sb="2" eb="4">
      <t>ケンセツ</t>
    </rPh>
    <rPh sb="4" eb="5">
      <t>トウ</t>
    </rPh>
    <rPh sb="5" eb="7">
      <t>キキン</t>
    </rPh>
    <phoneticPr fontId="38"/>
  </si>
  <si>
    <t>地域振興基金</t>
    <rPh sb="0" eb="2">
      <t>チイキ</t>
    </rPh>
    <rPh sb="2" eb="4">
      <t>シンコウ</t>
    </rPh>
    <rPh sb="4" eb="6">
      <t>キキン</t>
    </rPh>
    <phoneticPr fontId="5"/>
  </si>
  <si>
    <t>奨学基金</t>
    <rPh sb="0" eb="2">
      <t>ショウガク</t>
    </rPh>
    <rPh sb="2" eb="4">
      <t>キキン</t>
    </rPh>
    <phoneticPr fontId="38"/>
  </si>
  <si>
    <t>土地改良事業基金</t>
    <rPh sb="0" eb="2">
      <t>トチ</t>
    </rPh>
    <rPh sb="2" eb="4">
      <t>カイリョウ</t>
    </rPh>
    <rPh sb="4" eb="6">
      <t>ジギョウ</t>
    </rPh>
    <rPh sb="6" eb="8">
      <t>キキン</t>
    </rPh>
    <phoneticPr fontId="38"/>
  </si>
  <si>
    <t>森林環境譲与税基金</t>
    <rPh sb="0" eb="2">
      <t>シンリン</t>
    </rPh>
    <rPh sb="2" eb="4">
      <t>カンキョウ</t>
    </rPh>
    <rPh sb="4" eb="6">
      <t>ジョウヨ</t>
    </rPh>
    <rPh sb="6" eb="7">
      <t>ゼイ</t>
    </rPh>
    <rPh sb="7" eb="9">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</si>
  <si>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</si>
  <si>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</si>
  <si>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将来負担比率については、公営企業債等既発債残高の減少、充当可能基金の増加等により、昨年度同様の「-」となった。　
　今後、簡易水道施設の新規整備事業等に伴い、元利償還金に対する繰入金が増加する見込みであるため、比率が上昇することが見込まれる。今後も事業実施の適正化を図り、財政の健全化に努める。
　有形固定資産原価償却率については、上昇抑制に努めるとともに、関係計画に則り、費用の平準化や老朽化施設の除却検討等、中長期的な視点からマネジメントを行っていく。
　</t>
    <rPh sb="1" eb="3">
      <t>ショウライ</t>
    </rPh>
    <rPh sb="3" eb="5">
      <t>フタン</t>
    </rPh>
    <rPh sb="5" eb="7">
      <t>ヒリツ</t>
    </rPh>
    <rPh sb="13" eb="15">
      <t>コウエイ</t>
    </rPh>
    <rPh sb="15" eb="17">
      <t>キギョウ</t>
    </rPh>
    <rPh sb="17" eb="18">
      <t>サイ</t>
    </rPh>
    <rPh sb="18" eb="19">
      <t>トウ</t>
    </rPh>
    <rPh sb="19" eb="22">
      <t>キハツサイ</t>
    </rPh>
    <rPh sb="22" eb="24">
      <t>ザンダカ</t>
    </rPh>
    <rPh sb="25" eb="27">
      <t>ゲンショウ</t>
    </rPh>
    <rPh sb="28" eb="30">
      <t>ジュウトウ</t>
    </rPh>
    <rPh sb="30" eb="32">
      <t>カノウ</t>
    </rPh>
    <rPh sb="32" eb="34">
      <t>キキン</t>
    </rPh>
    <rPh sb="35" eb="37">
      <t>ゾウカ</t>
    </rPh>
    <rPh sb="37" eb="38">
      <t>トウ</t>
    </rPh>
    <rPh sb="42" eb="45">
      <t>サクネンド</t>
    </rPh>
    <rPh sb="45" eb="47">
      <t>ドウヨウ</t>
    </rPh>
    <rPh sb="59" eb="61">
      <t>コンゴ</t>
    </rPh>
    <rPh sb="62" eb="64">
      <t>カンイ</t>
    </rPh>
    <rPh sb="64" eb="66">
      <t>スイドウ</t>
    </rPh>
    <rPh sb="66" eb="68">
      <t>シセツ</t>
    </rPh>
    <rPh sb="69" eb="71">
      <t>シンキ</t>
    </rPh>
    <rPh sb="71" eb="73">
      <t>セイビ</t>
    </rPh>
    <rPh sb="73" eb="75">
      <t>ジギョウ</t>
    </rPh>
    <rPh sb="75" eb="76">
      <t>トウ</t>
    </rPh>
    <rPh sb="77" eb="78">
      <t>トモナ</t>
    </rPh>
    <rPh sb="80" eb="82">
      <t>ガンリ</t>
    </rPh>
    <rPh sb="82" eb="85">
      <t>ショウカンキン</t>
    </rPh>
    <rPh sb="86" eb="87">
      <t>タイ</t>
    </rPh>
    <rPh sb="89" eb="91">
      <t>クリイレ</t>
    </rPh>
    <rPh sb="91" eb="92">
      <t>キン</t>
    </rPh>
    <rPh sb="93" eb="95">
      <t>ゾウカ</t>
    </rPh>
    <rPh sb="97" eb="99">
      <t>ミコ</t>
    </rPh>
    <rPh sb="106" eb="108">
      <t>ヒリツ</t>
    </rPh>
    <rPh sb="109" eb="111">
      <t>ジョウショウ</t>
    </rPh>
    <rPh sb="116" eb="118">
      <t>ミコ</t>
    </rPh>
    <rPh sb="122" eb="124">
      <t>コンゴ</t>
    </rPh>
    <rPh sb="125" eb="127">
      <t>ジギョウ</t>
    </rPh>
    <rPh sb="127" eb="129">
      <t>ジッシ</t>
    </rPh>
    <rPh sb="130" eb="133">
      <t>テキセイカ</t>
    </rPh>
    <rPh sb="134" eb="135">
      <t>ハカ</t>
    </rPh>
    <rPh sb="137" eb="139">
      <t>ザイセイ</t>
    </rPh>
    <rPh sb="140" eb="143">
      <t>ケンゼンカ</t>
    </rPh>
    <rPh sb="144" eb="145">
      <t>ツト</t>
    </rPh>
    <rPh sb="150" eb="152">
      <t>ユウケイ</t>
    </rPh>
    <rPh sb="152" eb="154">
      <t>コテイ</t>
    </rPh>
    <rPh sb="154" eb="156">
      <t>シサン</t>
    </rPh>
    <rPh sb="156" eb="158">
      <t>ゲンカ</t>
    </rPh>
    <rPh sb="158" eb="160">
      <t>ショウキャク</t>
    </rPh>
    <rPh sb="160" eb="161">
      <t>リツ</t>
    </rPh>
    <rPh sb="167" eb="169">
      <t>ジョウショウ</t>
    </rPh>
    <rPh sb="169" eb="171">
      <t>ヨクセイ</t>
    </rPh>
    <rPh sb="172" eb="173">
      <t>ツト</t>
    </rPh>
    <rPh sb="180" eb="182">
      <t>カンケイ</t>
    </rPh>
    <rPh sb="182" eb="184">
      <t>ケイカク</t>
    </rPh>
    <rPh sb="185" eb="186">
      <t>ノット</t>
    </rPh>
    <rPh sb="188" eb="190">
      <t>ヒヨウ</t>
    </rPh>
    <rPh sb="191" eb="194">
      <t>ヘイジュンカ</t>
    </rPh>
    <rPh sb="195" eb="198">
      <t>ロウキュウカ</t>
    </rPh>
    <rPh sb="198" eb="200">
      <t>シセツ</t>
    </rPh>
    <rPh sb="201" eb="203">
      <t>ジョキャク</t>
    </rPh>
    <rPh sb="203" eb="205">
      <t>ケントウ</t>
    </rPh>
    <rPh sb="205" eb="206">
      <t>トウ</t>
    </rPh>
    <rPh sb="207" eb="210">
      <t>チュウチョウキ</t>
    </rPh>
    <rPh sb="210" eb="211">
      <t>テキ</t>
    </rPh>
    <rPh sb="212" eb="214">
      <t>シテン</t>
    </rPh>
    <rPh sb="223" eb="224">
      <t>オコナ</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</si>
  <si>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</si>
  <si>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</si>
  <si>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</si>
  <si>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</si>
  <si>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</si>
  <si>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</si>
  <si>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xml:space="preserve">　実費公債費比率については、過疎対策事業債や臨時財政対策債の償還が終了したことにより、前年度比0.4％減少した。
　また、公営企業への繰入金の減少も実質公債費比率減少の要因となっている。
　将来負担比率については、今後の災害対策債や簡易水道事業に係る償還額の増加が見込まれるため、起債の新規発行抑制や行政コストの縮減に努める。　
</t>
    <rPh sb="1" eb="3">
      <t>ジッピ</t>
    </rPh>
    <rPh sb="3" eb="5">
      <t>コウサイ</t>
    </rPh>
    <rPh sb="5" eb="6">
      <t>ヒ</t>
    </rPh>
    <rPh sb="6" eb="8">
      <t>ヒリツ</t>
    </rPh>
    <rPh sb="14" eb="16">
      <t>カソ</t>
    </rPh>
    <rPh sb="16" eb="18">
      <t>タイサク</t>
    </rPh>
    <rPh sb="18" eb="20">
      <t>ジギョウ</t>
    </rPh>
    <rPh sb="20" eb="21">
      <t>サイ</t>
    </rPh>
    <rPh sb="22" eb="24">
      <t>リンジ</t>
    </rPh>
    <rPh sb="24" eb="26">
      <t>ザイセイ</t>
    </rPh>
    <rPh sb="26" eb="28">
      <t>タイサク</t>
    </rPh>
    <rPh sb="28" eb="29">
      <t>サイ</t>
    </rPh>
    <rPh sb="30" eb="32">
      <t>ショウカン</t>
    </rPh>
    <rPh sb="33" eb="35">
      <t>シュウリョウ</t>
    </rPh>
    <rPh sb="43" eb="46">
      <t>ゼンネンド</t>
    </rPh>
    <rPh sb="46" eb="47">
      <t>ヒ</t>
    </rPh>
    <rPh sb="51" eb="53">
      <t>ゲンショウ</t>
    </rPh>
    <rPh sb="61" eb="63">
      <t>コウエイ</t>
    </rPh>
    <rPh sb="63" eb="65">
      <t>キギョウ</t>
    </rPh>
    <rPh sb="67" eb="69">
      <t>クリイレ</t>
    </rPh>
    <rPh sb="69" eb="70">
      <t>キン</t>
    </rPh>
    <rPh sb="71" eb="73">
      <t>ゲンショウ</t>
    </rPh>
    <rPh sb="74" eb="76">
      <t>ジッシツ</t>
    </rPh>
    <rPh sb="76" eb="78">
      <t>コウサイ</t>
    </rPh>
    <rPh sb="78" eb="79">
      <t>ヒ</t>
    </rPh>
    <rPh sb="79" eb="80">
      <t>ヒ</t>
    </rPh>
    <rPh sb="80" eb="81">
      <t>リツ</t>
    </rPh>
    <rPh sb="81" eb="83">
      <t>ゲンショウ</t>
    </rPh>
    <rPh sb="84" eb="86">
      <t>ヨウイン</t>
    </rPh>
    <rPh sb="95" eb="97">
      <t>ショウライ</t>
    </rPh>
    <rPh sb="97" eb="99">
      <t>フタン</t>
    </rPh>
    <rPh sb="99" eb="101">
      <t>ヒリツ</t>
    </rPh>
    <rPh sb="107" eb="109">
      <t>コンゴ</t>
    </rPh>
    <rPh sb="110" eb="112">
      <t>サイガイ</t>
    </rPh>
    <rPh sb="112" eb="114">
      <t>タイサク</t>
    </rPh>
    <rPh sb="114" eb="115">
      <t>サイ</t>
    </rPh>
    <rPh sb="116" eb="118">
      <t>カンイ</t>
    </rPh>
    <rPh sb="118" eb="120">
      <t>スイドウ</t>
    </rPh>
    <rPh sb="120" eb="122">
      <t>ジギョウ</t>
    </rPh>
    <rPh sb="123" eb="124">
      <t>カカ</t>
    </rPh>
    <rPh sb="125" eb="127">
      <t>ショウカン</t>
    </rPh>
    <rPh sb="127" eb="128">
      <t>ガク</t>
    </rPh>
    <rPh sb="129" eb="131">
      <t>ゾウカ</t>
    </rPh>
    <rPh sb="132" eb="134">
      <t>ミコ</t>
    </rPh>
    <rPh sb="140" eb="142">
      <t>キサイ</t>
    </rPh>
    <rPh sb="143" eb="145">
      <t>シンキ</t>
    </rPh>
    <rPh sb="145" eb="147">
      <t>ハッコウ</t>
    </rPh>
    <rPh sb="147" eb="149">
      <t>ヨクセイ</t>
    </rPh>
    <rPh sb="150" eb="152">
      <t>ギョウセイ</t>
    </rPh>
    <rPh sb="156" eb="158">
      <t>シュクゲン</t>
    </rPh>
    <rPh sb="159" eb="160">
      <t>ツト</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</si>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</sst>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47CD547-A056-4CA1-97CF-8F00233A4D0D}"/>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E2B6-425B-8184-04E64B5DD1C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71065</c:v>
                </c:pt>
                <c:pt idx="1">
                  <c:v>122264</c:v>
                </c:pt>
                <c:pt idx="2">
                  <c:v>222547</c:v>
                </c:pt>
                <c:pt idx="3">
                  <c:v>148843</c:v>
                </c:pt>
                <c:pt idx="4">
                  <c:v>196272</c:v>
                </c:pt>
              </c:numCache>
            </c:numRef>
          </c:val>
          <c:smooth val="0"/>
          <c:extLst>
            <c:ext xmlns:c16="http://schemas.microsoft.com/office/drawing/2014/chart" uri="{C3380CC4-5D6E-409C-BE32-E72D297353CC}">
              <c16:uniqueId val="{00000001-E2B6-425B-8184-04E64B5DD1C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6.25</c:v>
                </c:pt>
                <c:pt idx="1">
                  <c:v>0.11</c:v>
                </c:pt>
                <c:pt idx="2">
                  <c:v>11.67</c:v>
                </c:pt>
                <c:pt idx="3">
                  <c:v>1.86</c:v>
                </c:pt>
                <c:pt idx="4">
                  <c:v>3.93</c:v>
                </c:pt>
              </c:numCache>
            </c:numRef>
          </c:val>
          <c:extLst>
            <c:ext xmlns:c16="http://schemas.microsoft.com/office/drawing/2014/chart" uri="{C3380CC4-5D6E-409C-BE32-E72D297353CC}">
              <c16:uniqueId val="{00000000-51DC-4E8D-B932-56934594A5F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59.74</c:v>
                </c:pt>
                <c:pt idx="1">
                  <c:v>65.88</c:v>
                </c:pt>
                <c:pt idx="2">
                  <c:v>66.260000000000005</c:v>
                </c:pt>
                <c:pt idx="3">
                  <c:v>78.430000000000007</c:v>
                </c:pt>
                <c:pt idx="4">
                  <c:v>78.41</c:v>
                </c:pt>
              </c:numCache>
            </c:numRef>
          </c:val>
          <c:extLst>
            <c:ext xmlns:c16="http://schemas.microsoft.com/office/drawing/2014/chart" uri="{C3380CC4-5D6E-409C-BE32-E72D297353CC}">
              <c16:uniqueId val="{00000001-51DC-4E8D-B932-56934594A5F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7.42</c:v>
                </c:pt>
                <c:pt idx="1">
                  <c:v>7.01</c:v>
                </c:pt>
                <c:pt idx="2">
                  <c:v>10.79</c:v>
                </c:pt>
                <c:pt idx="3">
                  <c:v>3.59</c:v>
                </c:pt>
                <c:pt idx="4">
                  <c:v>3.98</c:v>
                </c:pt>
              </c:numCache>
            </c:numRef>
          </c:val>
          <c:smooth val="0"/>
          <c:extLst>
            <c:ext xmlns:c16="http://schemas.microsoft.com/office/drawing/2014/chart" uri="{C3380CC4-5D6E-409C-BE32-E72D297353CC}">
              <c16:uniqueId val="{00000002-51DC-4E8D-B932-56934594A5F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9C3-4F13-BAEA-B34E4779AA0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9C3-4F13-BAEA-B34E4779AA0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9C3-4F13-BAEA-B34E4779AA0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9C3-4F13-BAEA-B34E4779AA0B}"/>
            </c:ext>
          </c:extLst>
        </c:ser>
        <c:ser>
          <c:idx val="4"/>
          <c:order val="4"/>
          <c:tx>
            <c:strRef>
              <c:f>データシート!$A$31</c:f>
              <c:strCache>
                <c:ptCount val="1"/>
                <c:pt idx="0">
                  <c:v>相良村後期高齢者医療特別会計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0.02</c:v>
                </c:pt>
                <c:pt idx="6">
                  <c:v>#N/A</c:v>
                </c:pt>
                <c:pt idx="7">
                  <c:v>0.02</c:v>
                </c:pt>
                <c:pt idx="8">
                  <c:v>#N/A</c:v>
                </c:pt>
                <c:pt idx="9">
                  <c:v>0.02</c:v>
                </c:pt>
              </c:numCache>
            </c:numRef>
          </c:val>
          <c:extLst>
            <c:ext xmlns:c16="http://schemas.microsoft.com/office/drawing/2014/chart" uri="{C3380CC4-5D6E-409C-BE32-E72D297353CC}">
              <c16:uniqueId val="{00000004-F9C3-4F13-BAEA-B34E4779AA0B}"/>
            </c:ext>
          </c:extLst>
        </c:ser>
        <c:ser>
          <c:idx val="5"/>
          <c:order val="5"/>
          <c:tx>
            <c:strRef>
              <c:f>データシート!$A$32</c:f>
              <c:strCache>
                <c:ptCount val="1"/>
                <c:pt idx="0">
                  <c:v>相良村簡易水道特別会計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0.08</c:v>
                </c:pt>
                <c:pt idx="4">
                  <c:v>#N/A</c:v>
                </c:pt>
                <c:pt idx="5">
                  <c:v>0.26</c:v>
                </c:pt>
                <c:pt idx="6">
                  <c:v>#N/A</c:v>
                </c:pt>
                <c:pt idx="7">
                  <c:v>0.09</c:v>
                </c:pt>
                <c:pt idx="8">
                  <c:v>#N/A</c:v>
                </c:pt>
                <c:pt idx="9">
                  <c:v>0.43</c:v>
                </c:pt>
              </c:numCache>
            </c:numRef>
          </c:val>
          <c:extLst>
            <c:ext xmlns:c16="http://schemas.microsoft.com/office/drawing/2014/chart" uri="{C3380CC4-5D6E-409C-BE32-E72D297353CC}">
              <c16:uniqueId val="{00000005-F9C3-4F13-BAEA-B34E4779AA0B}"/>
            </c:ext>
          </c:extLst>
        </c:ser>
        <c:ser>
          <c:idx val="6"/>
          <c:order val="6"/>
          <c:tx>
            <c:strRef>
              <c:f>データシート!$A$33</c:f>
              <c:strCache>
                <c:ptCount val="1"/>
                <c:pt idx="0">
                  <c:v>相良村国民健康保険特別会計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1.58</c:v>
                </c:pt>
                <c:pt idx="2">
                  <c:v>#N/A</c:v>
                </c:pt>
                <c:pt idx="3">
                  <c:v>1.17</c:v>
                </c:pt>
                <c:pt idx="4">
                  <c:v>#N/A</c:v>
                </c:pt>
                <c:pt idx="5">
                  <c:v>0.96</c:v>
                </c:pt>
                <c:pt idx="6">
                  <c:v>#N/A</c:v>
                </c:pt>
                <c:pt idx="7">
                  <c:v>0.74</c:v>
                </c:pt>
                <c:pt idx="8">
                  <c:v>#N/A</c:v>
                </c:pt>
                <c:pt idx="9">
                  <c:v>0.78</c:v>
                </c:pt>
              </c:numCache>
            </c:numRef>
          </c:val>
          <c:extLst>
            <c:ext xmlns:c16="http://schemas.microsoft.com/office/drawing/2014/chart" uri="{C3380CC4-5D6E-409C-BE32-E72D297353CC}">
              <c16:uniqueId val="{00000006-F9C3-4F13-BAEA-B34E4779AA0B}"/>
            </c:ext>
          </c:extLst>
        </c:ser>
        <c:ser>
          <c:idx val="7"/>
          <c:order val="7"/>
          <c:tx>
            <c:strRef>
              <c:f>データシート!$A$34</c:f>
              <c:strCache>
                <c:ptCount val="1"/>
                <c:pt idx="0">
                  <c:v>相良村農業集落排水特別会計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0.02</c:v>
                </c:pt>
                <c:pt idx="2">
                  <c:v>#N/A</c:v>
                </c:pt>
                <c:pt idx="3">
                  <c:v>0.1</c:v>
                </c:pt>
                <c:pt idx="4">
                  <c:v>#N/A</c:v>
                </c:pt>
                <c:pt idx="5">
                  <c:v>0.37</c:v>
                </c:pt>
                <c:pt idx="6">
                  <c:v>#N/A</c:v>
                </c:pt>
                <c:pt idx="7">
                  <c:v>0.12</c:v>
                </c:pt>
                <c:pt idx="8">
                  <c:v>#N/A</c:v>
                </c:pt>
                <c:pt idx="9">
                  <c:v>1.21</c:v>
                </c:pt>
              </c:numCache>
            </c:numRef>
          </c:val>
          <c:extLst>
            <c:ext xmlns:c16="http://schemas.microsoft.com/office/drawing/2014/chart" uri="{C3380CC4-5D6E-409C-BE32-E72D297353CC}">
              <c16:uniqueId val="{00000007-F9C3-4F13-BAEA-B34E4779AA0B}"/>
            </c:ext>
          </c:extLst>
        </c:ser>
        <c:ser>
          <c:idx val="8"/>
          <c:order val="8"/>
          <c:tx>
            <c:strRef>
              <c:f>データシート!$A$35</c:f>
              <c:strCache>
                <c:ptCount val="1"/>
                <c:pt idx="0">
                  <c:v>相良村介護保険特別会計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2.0299999999999998</c:v>
                </c:pt>
                <c:pt idx="2">
                  <c:v>#N/A</c:v>
                </c:pt>
                <c:pt idx="3">
                  <c:v>2.04</c:v>
                </c:pt>
                <c:pt idx="4">
                  <c:v>#N/A</c:v>
                </c:pt>
                <c:pt idx="5">
                  <c:v>3.08</c:v>
                </c:pt>
                <c:pt idx="6">
                  <c:v>#N/A</c:v>
                </c:pt>
                <c:pt idx="7">
                  <c:v>2.4300000000000002</c:v>
                </c:pt>
                <c:pt idx="8">
                  <c:v>#N/A</c:v>
                </c:pt>
                <c:pt idx="9">
                  <c:v>2.2799999999999998</c:v>
                </c:pt>
              </c:numCache>
            </c:numRef>
          </c:val>
          <c:extLst>
            <c:ext xmlns:c16="http://schemas.microsoft.com/office/drawing/2014/chart" uri="{C3380CC4-5D6E-409C-BE32-E72D297353CC}">
              <c16:uniqueId val="{00000008-F9C3-4F13-BAEA-B34E4779AA0B}"/>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6.25</c:v>
                </c:pt>
                <c:pt idx="2">
                  <c:v>#N/A</c:v>
                </c:pt>
                <c:pt idx="3">
                  <c:v>0.1</c:v>
                </c:pt>
                <c:pt idx="4">
                  <c:v>#N/A</c:v>
                </c:pt>
                <c:pt idx="5">
                  <c:v>11.96</c:v>
                </c:pt>
                <c:pt idx="6">
                  <c:v>#N/A</c:v>
                </c:pt>
                <c:pt idx="7">
                  <c:v>2.42</c:v>
                </c:pt>
                <c:pt idx="8">
                  <c:v>#N/A</c:v>
                </c:pt>
                <c:pt idx="9">
                  <c:v>4.4800000000000004</c:v>
                </c:pt>
              </c:numCache>
            </c:numRef>
          </c:val>
          <c:extLst>
            <c:ext xmlns:c16="http://schemas.microsoft.com/office/drawing/2014/chart" uri="{C3380CC4-5D6E-409C-BE32-E72D297353CC}">
              <c16:uniqueId val="{00000009-F9C3-4F13-BAEA-B34E4779AA0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269</c:v>
                </c:pt>
                <c:pt idx="5">
                  <c:v>311</c:v>
                </c:pt>
                <c:pt idx="8">
                  <c:v>315</c:v>
                </c:pt>
                <c:pt idx="11">
                  <c:v>327</c:v>
                </c:pt>
                <c:pt idx="14">
                  <c:v>323</c:v>
                </c:pt>
              </c:numCache>
            </c:numRef>
          </c:val>
          <c:extLst>
            <c:ext xmlns:c16="http://schemas.microsoft.com/office/drawing/2014/chart" uri="{C3380CC4-5D6E-409C-BE32-E72D297353CC}">
              <c16:uniqueId val="{00000000-E411-4C9B-A518-78DD2C2F655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411-4C9B-A518-78DD2C2F655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411-4C9B-A518-78DD2C2F655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27</c:v>
                </c:pt>
                <c:pt idx="3">
                  <c:v>31</c:v>
                </c:pt>
                <c:pt idx="6">
                  <c:v>13</c:v>
                </c:pt>
                <c:pt idx="9">
                  <c:v>9</c:v>
                </c:pt>
                <c:pt idx="12">
                  <c:v>10</c:v>
                </c:pt>
              </c:numCache>
            </c:numRef>
          </c:val>
          <c:extLst>
            <c:ext xmlns:c16="http://schemas.microsoft.com/office/drawing/2014/chart" uri="{C3380CC4-5D6E-409C-BE32-E72D297353CC}">
              <c16:uniqueId val="{00000003-E411-4C9B-A518-78DD2C2F655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127</c:v>
                </c:pt>
                <c:pt idx="3">
                  <c:v>132</c:v>
                </c:pt>
                <c:pt idx="6">
                  <c:v>134</c:v>
                </c:pt>
                <c:pt idx="9">
                  <c:v>140</c:v>
                </c:pt>
                <c:pt idx="12">
                  <c:v>135</c:v>
                </c:pt>
              </c:numCache>
            </c:numRef>
          </c:val>
          <c:extLst>
            <c:ext xmlns:c16="http://schemas.microsoft.com/office/drawing/2014/chart" uri="{C3380CC4-5D6E-409C-BE32-E72D297353CC}">
              <c16:uniqueId val="{00000004-E411-4C9B-A518-78DD2C2F655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411-4C9B-A518-78DD2C2F655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411-4C9B-A518-78DD2C2F655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269</c:v>
                </c:pt>
                <c:pt idx="3">
                  <c:v>337</c:v>
                </c:pt>
                <c:pt idx="6">
                  <c:v>350</c:v>
                </c:pt>
                <c:pt idx="9">
                  <c:v>368</c:v>
                </c:pt>
                <c:pt idx="12">
                  <c:v>344</c:v>
                </c:pt>
              </c:numCache>
            </c:numRef>
          </c:val>
          <c:extLst>
            <c:ext xmlns:c16="http://schemas.microsoft.com/office/drawing/2014/chart" uri="{C3380CC4-5D6E-409C-BE32-E72D297353CC}">
              <c16:uniqueId val="{00000007-E411-4C9B-A518-78DD2C2F655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154</c:v>
                </c:pt>
                <c:pt idx="2">
                  <c:v>#N/A</c:v>
                </c:pt>
                <c:pt idx="3">
                  <c:v>#N/A</c:v>
                </c:pt>
                <c:pt idx="4">
                  <c:v>189</c:v>
                </c:pt>
                <c:pt idx="5">
                  <c:v>#N/A</c:v>
                </c:pt>
                <c:pt idx="6">
                  <c:v>#N/A</c:v>
                </c:pt>
                <c:pt idx="7">
                  <c:v>182</c:v>
                </c:pt>
                <c:pt idx="8">
                  <c:v>#N/A</c:v>
                </c:pt>
                <c:pt idx="9">
                  <c:v>#N/A</c:v>
                </c:pt>
                <c:pt idx="10">
                  <c:v>190</c:v>
                </c:pt>
                <c:pt idx="11">
                  <c:v>#N/A</c:v>
                </c:pt>
                <c:pt idx="12">
                  <c:v>#N/A</c:v>
                </c:pt>
                <c:pt idx="13">
                  <c:v>166</c:v>
                </c:pt>
                <c:pt idx="14">
                  <c:v>#N/A</c:v>
                </c:pt>
              </c:numCache>
            </c:numRef>
          </c:val>
          <c:smooth val="0"/>
          <c:extLst>
            <c:ext xmlns:c16="http://schemas.microsoft.com/office/drawing/2014/chart" uri="{C3380CC4-5D6E-409C-BE32-E72D297353CC}">
              <c16:uniqueId val="{00000008-E411-4C9B-A518-78DD2C2F655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2892</c:v>
                </c:pt>
                <c:pt idx="5">
                  <c:v>2996</c:v>
                </c:pt>
                <c:pt idx="8">
                  <c:v>3130</c:v>
                </c:pt>
                <c:pt idx="11">
                  <c:v>3107</c:v>
                </c:pt>
                <c:pt idx="14">
                  <c:v>3061</c:v>
                </c:pt>
              </c:numCache>
            </c:numRef>
          </c:val>
          <c:extLst>
            <c:ext xmlns:c16="http://schemas.microsoft.com/office/drawing/2014/chart" uri="{C3380CC4-5D6E-409C-BE32-E72D297353CC}">
              <c16:uniqueId val="{00000000-BCBF-4FC6-AB5D-A8156002888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120</c:v>
                </c:pt>
                <c:pt idx="5">
                  <c:v>103</c:v>
                </c:pt>
                <c:pt idx="8">
                  <c:v>97</c:v>
                </c:pt>
                <c:pt idx="11">
                  <c:v>78</c:v>
                </c:pt>
                <c:pt idx="14">
                  <c:v>80</c:v>
                </c:pt>
              </c:numCache>
            </c:numRef>
          </c:val>
          <c:extLst>
            <c:ext xmlns:c16="http://schemas.microsoft.com/office/drawing/2014/chart" uri="{C3380CC4-5D6E-409C-BE32-E72D297353CC}">
              <c16:uniqueId val="{00000001-BCBF-4FC6-AB5D-A8156002888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1919</c:v>
                </c:pt>
                <c:pt idx="5">
                  <c:v>2342</c:v>
                </c:pt>
                <c:pt idx="8">
                  <c:v>2385</c:v>
                </c:pt>
                <c:pt idx="11">
                  <c:v>2960</c:v>
                </c:pt>
                <c:pt idx="14">
                  <c:v>3130</c:v>
                </c:pt>
              </c:numCache>
            </c:numRef>
          </c:val>
          <c:extLst>
            <c:ext xmlns:c16="http://schemas.microsoft.com/office/drawing/2014/chart" uri="{C3380CC4-5D6E-409C-BE32-E72D297353CC}">
              <c16:uniqueId val="{00000002-BCBF-4FC6-AB5D-A8156002888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CBF-4FC6-AB5D-A8156002888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CBF-4FC6-AB5D-A8156002888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CBF-4FC6-AB5D-A8156002888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518</c:v>
                </c:pt>
                <c:pt idx="3">
                  <c:v>481</c:v>
                </c:pt>
                <c:pt idx="6">
                  <c:v>502</c:v>
                </c:pt>
                <c:pt idx="9">
                  <c:v>507</c:v>
                </c:pt>
                <c:pt idx="12">
                  <c:v>505</c:v>
                </c:pt>
              </c:numCache>
            </c:numRef>
          </c:val>
          <c:extLst>
            <c:ext xmlns:c16="http://schemas.microsoft.com/office/drawing/2014/chart" uri="{C3380CC4-5D6E-409C-BE32-E72D297353CC}">
              <c16:uniqueId val="{00000006-BCBF-4FC6-AB5D-A8156002888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80</c:v>
                </c:pt>
                <c:pt idx="3">
                  <c:v>55</c:v>
                </c:pt>
                <c:pt idx="6">
                  <c:v>65</c:v>
                </c:pt>
                <c:pt idx="9">
                  <c:v>83</c:v>
                </c:pt>
                <c:pt idx="12">
                  <c:v>98</c:v>
                </c:pt>
              </c:numCache>
            </c:numRef>
          </c:val>
          <c:extLst>
            <c:ext xmlns:c16="http://schemas.microsoft.com/office/drawing/2014/chart" uri="{C3380CC4-5D6E-409C-BE32-E72D297353CC}">
              <c16:uniqueId val="{00000007-BCBF-4FC6-AB5D-A8156002888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1163</c:v>
                </c:pt>
                <c:pt idx="3">
                  <c:v>1067</c:v>
                </c:pt>
                <c:pt idx="6">
                  <c:v>1002</c:v>
                </c:pt>
                <c:pt idx="9">
                  <c:v>904</c:v>
                </c:pt>
                <c:pt idx="12">
                  <c:v>823</c:v>
                </c:pt>
              </c:numCache>
            </c:numRef>
          </c:val>
          <c:extLst>
            <c:ext xmlns:c16="http://schemas.microsoft.com/office/drawing/2014/chart" uri="{C3380CC4-5D6E-409C-BE32-E72D297353CC}">
              <c16:uniqueId val="{00000008-BCBF-4FC6-AB5D-A8156002888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3</c:v>
                </c:pt>
                <c:pt idx="6">
                  <c:v>3</c:v>
                </c:pt>
                <c:pt idx="9">
                  <c:v>3</c:v>
                </c:pt>
                <c:pt idx="12">
                  <c:v>2</c:v>
                </c:pt>
              </c:numCache>
            </c:numRef>
          </c:val>
          <c:extLst>
            <c:ext xmlns:c16="http://schemas.microsoft.com/office/drawing/2014/chart" uri="{C3380CC4-5D6E-409C-BE32-E72D297353CC}">
              <c16:uniqueId val="{00000009-BCBF-4FC6-AB5D-A8156002888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3220</c:v>
                </c:pt>
                <c:pt idx="3">
                  <c:v>3399</c:v>
                </c:pt>
                <c:pt idx="6">
                  <c:v>3617</c:v>
                </c:pt>
                <c:pt idx="9">
                  <c:v>3559</c:v>
                </c:pt>
                <c:pt idx="12">
                  <c:v>3560</c:v>
                </c:pt>
              </c:numCache>
            </c:numRef>
          </c:val>
          <c:extLst>
            <c:ext xmlns:c16="http://schemas.microsoft.com/office/drawing/2014/chart" uri="{C3380CC4-5D6E-409C-BE32-E72D297353CC}">
              <c16:uniqueId val="{0000000A-BCBF-4FC6-AB5D-A8156002888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53</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BCBF-4FC6-AB5D-A8156002888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1598</c:v>
                </c:pt>
                <c:pt idx="1">
                  <c:v>1921</c:v>
                </c:pt>
                <c:pt idx="2">
                  <c:v>1968</c:v>
                </c:pt>
              </c:numCache>
            </c:numRef>
          </c:val>
          <c:extLst>
            <c:ext xmlns:c16="http://schemas.microsoft.com/office/drawing/2014/chart" uri="{C3380CC4-5D6E-409C-BE32-E72D297353CC}">
              <c16:uniqueId val="{00000000-4036-48E6-86DE-D9F263E8627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64</c:v>
                </c:pt>
                <c:pt idx="1">
                  <c:v>73</c:v>
                </c:pt>
                <c:pt idx="2">
                  <c:v>79</c:v>
                </c:pt>
              </c:numCache>
            </c:numRef>
          </c:val>
          <c:extLst>
            <c:ext xmlns:c16="http://schemas.microsoft.com/office/drawing/2014/chart" uri="{C3380CC4-5D6E-409C-BE32-E72D297353CC}">
              <c16:uniqueId val="{00000001-4036-48E6-86DE-D9F263E8627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516</c:v>
                </c:pt>
                <c:pt idx="1">
                  <c:v>733</c:v>
                </c:pt>
                <c:pt idx="2">
                  <c:v>849</c:v>
                </c:pt>
              </c:numCache>
            </c:numRef>
          </c:val>
          <c:extLst>
            <c:ext xmlns:c16="http://schemas.microsoft.com/office/drawing/2014/chart" uri="{C3380CC4-5D6E-409C-BE32-E72D297353CC}">
              <c16:uniqueId val="{00000002-4036-48E6-86DE-D9F263E8627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{EB0F3F98-1F25-4883-B6F0-215F5A6CAD88}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F25-4B7D-9257-DE931BC981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{3FAE6B5D-FA4E-4996-AE78-1EED4BBB40BB}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F25-4B7D-9257-DE931BC981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{6323DB7D-1482-45F0-9CCF-0172BC1FB629}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F25-4B7D-9257-DE931BC981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{FD593B0E-14AE-4560-A84C-A962DD222F35}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F25-4B7D-9257-DE931BC981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{4C218C73-0F25-4D42-942F-589087EF52C2}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F25-4B7D-9257-DE931BC981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{0044B2E7-B42F-49A8-9285-CB33149E6D26}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F25-4B7D-9257-DE931BC981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{568C4415-C24E-40DC-9313-3C2C51ADB3CE}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F25-4B7D-9257-DE931BC981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{441B3B9E-98C7-4F6F-B10F-71AC7B00ED12}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F25-4B7D-9257-DE931BC981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{87BD94EC-C36F-4B45-BCA9-766B25A301E6}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F25-4B7D-9257-DE931BC981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55.7</c:v>
                </c:pt>
                <c:pt idx="8">
                  <c:v>57.4</c:v>
                </c:pt>
                <c:pt idx="16">
                  <c:v>58.9</c:v>
                </c:pt>
                <c:pt idx="24">
                  <c:v>60.5</c:v>
                </c:pt>
                <c:pt idx="32">
                  <c:v>62.2</c:v>
                </c:pt>
              </c:numCache>
            </c:numRef>
          </c:xVal>
          <c:yVal>
            <c:numRef>
              <c:f>公会計指標分析・財政指標組合せ分析表!$BP$51:$DC$51</c:f>
              <c:numCache>
                <c:formatCode>#,##0.0;"▲ "#,##0.0</c:formatCode>
                <c:ptCount val="40"/>
                <c:pt idx="0">
                  <c:v>2.7</c:v>
                </c:pt>
              </c:numCache>
            </c:numRef>
          </c:yVal>
          <c:smooth val="0"/>
          <c:extLst>
            <c:ext xmlns:c16="http://schemas.microsoft.com/office/drawing/2014/chart" uri="{C3380CC4-5D6E-409C-BE32-E72D297353CC}">
              <c16:uniqueId val="{00000009-FF25-4B7D-9257-DE931BC981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{8DAEBF9E-511E-4F6A-BF63-45CB8258BC57}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F25-4B7D-9257-DE931BC981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{327E183E-78D4-474D-ACD5-C78ABCE38D70}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F25-4B7D-9257-DE931BC981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{2D79FC2D-F2E1-424B-B12F-78A2FBA42290}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F25-4B7D-9257-DE931BC981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{0B2B5C4F-EEAF-4869-9F8C-69647EEA4853}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F25-4B7D-9257-DE931BC981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{A82D0E45-1FF7-44BC-B2AB-1C498E2F6FA9}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F25-4B7D-9257-DE931BC981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{53F3D64E-FE10-4193-B929-AFA67C3263DC}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F25-4B7D-9257-DE931BC981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{D8A7BF58-C352-4CA1-ABEF-13730C0635C7}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F25-4B7D-9257-DE931BC981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{DBEFCE47-DE0B-46B7-95E9-5BD093FE1435}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F25-4B7D-9257-DE931BC981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{A2B9A3AE-6A5D-45CC-87E6-57BD21E7875E}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F25-4B7D-9257-DE931BC981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F25-4B7D-9257-DE931BC9813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{0A528006-B10E-4B98-8684-CE1E76D7C1EC}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EEB-47E0-B605-FA9F679FF0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{57CEACE0-08D1-4E22-A97F-CDF495AC5E2A}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EEB-47E0-B605-FA9F679FF0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{53F35745-3A64-4F61-A296-76A60F1B6EBD}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EEB-47E0-B605-FA9F679FF0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{A828464B-F1F5-4524-959A-816E24F07824}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EEB-47E0-B605-FA9F679FF0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{6F861761-3819-49D2-B504-36FD49701D18}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EEB-47E0-B605-FA9F679FF026}"/>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{962194AA-D874-4810-BE19-2E68959FCAF6}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EEB-47E0-B605-FA9F679FF026}"/>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{BEEA6803-739E-487B-B882-AB80151234D6}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EEB-47E0-B605-FA9F679FF026}"/>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{3FD7B1E3-177F-465F-BC5D-DE09EB003CFB}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EEB-47E0-B605-FA9F679FF026}"/>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{AA1166C6-4ED3-43C9-BEFA-3A774C022D89}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EEB-47E0-B605-FA9F679FF0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7.9</c:v>
                </c:pt>
                <c:pt idx="8">
                  <c:v>8.1999999999999993</c:v>
                </c:pt>
                <c:pt idx="16">
                  <c:v>8.4</c:v>
                </c:pt>
                <c:pt idx="24">
                  <c:v>8.6999999999999993</c:v>
                </c:pt>
                <c:pt idx="32">
                  <c:v>8.3000000000000007</c:v>
                </c:pt>
              </c:numCache>
            </c:numRef>
          </c:xVal>
          <c:yVal>
            <c:numRef>
              <c:f>公会計指標分析・財政指標組合せ分析表!$BP$73:$DC$73</c:f>
              <c:numCache>
                <c:formatCode>#,##0.0;"▲ "#,##0.0</c:formatCode>
                <c:ptCount val="40"/>
                <c:pt idx="0">
                  <c:v>2.7</c:v>
                </c:pt>
              </c:numCache>
            </c:numRef>
          </c:yVal>
          <c:smooth val="0"/>
          <c:extLst>
            <c:ext xmlns:c16="http://schemas.microsoft.com/office/drawing/2014/chart" uri="{C3380CC4-5D6E-409C-BE32-E72D297353CC}">
              <c16:uniqueId val="{00000009-9EEB-47E0-B605-FA9F679FF02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{96C8AAD7-064F-4A01-9FB6-6B32B14413EC}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EEB-47E0-B605-FA9F679FF02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{EC6F2409-B7F2-4C50-8B5D-DBD257368AE8}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EEB-47E0-B605-FA9F679FF0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{9CFDC574-9F79-44A3-8373-4CCBFB339199}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EEB-47E0-B605-FA9F679FF0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{C5D61B3B-9CB0-4F3B-8825-A0F61E5D5B5E}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EEB-47E0-B605-FA9F679FF0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{B3C722C1-7944-4B3E-A2A2-BE1EA41ED074}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EEB-47E0-B605-FA9F679FF026}"/>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{E0649141-2922-4A54-9796-7368ED8416A0}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EEB-47E0-B605-FA9F679FF026}"/>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{9A45655C-0B59-491B-938B-4903F05FCDB6}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EEB-47E0-B605-FA9F679FF02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{F3D5146C-DA56-469B-BEB0-D4444323F50A}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EEB-47E0-B605-FA9F679FF02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{66B3F8CE-3A20-4E18-A839-412F610DFE3D}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EEB-47E0-B605-FA9F679FF0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EEB-47E0-B605-FA9F679FF026}"/>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令和元年度から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で推移しており、平成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年度以降下がってはいないが、本村では人口減少、全国・県平均を上回る高齢化率（令和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46.0</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％）の影響や村内に農業以外の基盤産業がないこと等により財政基盤が弱く、県・全国平均を大きく下回っている。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今後も、税収等の徴収強化等、自主財源の確保に努め、財政基盤の強化を図る。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147760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348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90610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4629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14817</xdr:rowOff>
    </xdr:from>
    <xdr:to>
      <xdr:col>11</xdr:col>
      <xdr:colOff>31750</xdr:colOff>
      <xdr:row>43</xdr:row>
      <xdr:rowOff>14817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70502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151994</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135467</xdr:rowOff>
    </xdr:from>
    <xdr:to>
      <xdr:col>7</xdr:col>
      <xdr:colOff>31750</xdr:colOff>
      <xdr:row>43</xdr:row>
      <xdr:rowOff>65617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75794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地方税</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13,535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特別交付税（▲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84,933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千円）は減少したものの、地方譲与税（＋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6,335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千円）、各種交付金（＋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10,388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千円）、地方特例交付金等（＋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14,431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千円）、普通交付税（＋</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54,958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千円）は増加。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人件費、物件費、扶助費、補助費等は増加したものの、維持補修費、公債費、繰出金は減少し、経常収支費比率は昨年度とほぼ変わらず＋</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19262</xdr:rowOff>
    </xdr:from>
    <xdr:to>
      <xdr:col>23</xdr:col>
      <xdr:colOff>133350</xdr:colOff>
      <xdr:row>64</xdr:row>
      <xdr:rowOff>23283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992062"/>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19262</xdr:rowOff>
    </xdr:from>
    <xdr:to>
      <xdr:col>19</xdr:col>
      <xdr:colOff>133350</xdr:colOff>
      <xdr:row>64</xdr:row>
      <xdr:rowOff>95673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992062"/>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95673</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91565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114300</xdr:rowOff>
    </xdr:from>
    <xdr:to>
      <xdr:col>11</xdr:col>
      <xdr:colOff>31750</xdr:colOff>
      <xdr:row>64</xdr:row>
      <xdr:rowOff>59479</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15650"/>
          <a:ext cx="889000" cy="116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4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160460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79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139912</xdr:rowOff>
    </xdr:from>
    <xdr:to>
      <xdr:col>19</xdr:col>
      <xdr:colOff>184150</xdr:colOff>
      <xdr:row>64</xdr:row>
      <xdr:rowOff>70062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4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54839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27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44873</xdr:rowOff>
    </xdr:from>
    <xdr:to>
      <xdr:col>15</xdr:col>
      <xdr:colOff>133350</xdr:colOff>
      <xdr:row>64</xdr:row>
      <xdr:rowOff>146473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131250</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63500</xdr:rowOff>
    </xdr:from>
    <xdr:to>
      <xdr:col>11</xdr:col>
      <xdr:colOff>82550</xdr:colOff>
      <xdr:row>63</xdr:row>
      <xdr:rowOff>165100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149877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8679</xdr:rowOff>
    </xdr:from>
    <xdr:to>
      <xdr:col>7</xdr:col>
      <xdr:colOff>31750</xdr:colOff>
      <xdr:row>64</xdr:row>
      <xdr:rowOff>110279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981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95056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067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[325,313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物件費においては、ごみ収集委託や給食調理業務委託等、委託料が増加している。人件費においては、給与改定でそれぞれの基本給等が増加、会計年度任用職員の勤勉手当支給開始もあり、全体的に増加している。物件費、人件費ともに増加したため、</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人当たり人件費・物件費等決算額が</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20,264</a:t>
          </a: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66073</xdr:rowOff>
    </xdr:from>
    <xdr:to>
      <xdr:col>23</xdr:col>
      <xdr:colOff>133350</xdr:colOff>
      <xdr:row>81</xdr:row>
      <xdr:rowOff>80045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3953523"/>
          <a:ext cx="8382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66073</xdr:rowOff>
    </xdr:from>
    <xdr:to>
      <xdr:col>19</xdr:col>
      <xdr:colOff>133350</xdr:colOff>
      <xdr:row>81</xdr:row>
      <xdr:rowOff>80555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3953523"/>
          <a:ext cx="889000" cy="1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80555</xdr:rowOff>
    </xdr:from>
    <xdr:to>
      <xdr:col>15</xdr:col>
      <xdr:colOff>82550</xdr:colOff>
      <xdr:row>81</xdr:row>
      <xdr:rowOff>102056</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3968005"/>
          <a:ext cx="889000" cy="2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102056</xdr:rowOff>
    </xdr:from>
    <xdr:to>
      <xdr:col>11</xdr:col>
      <xdr:colOff>31750</xdr:colOff>
      <xdr:row>81</xdr:row>
      <xdr:rowOff>116120</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3989506"/>
          <a:ext cx="889000" cy="14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29245</xdr:rowOff>
    </xdr:from>
    <xdr:to>
      <xdr:col>23</xdr:col>
      <xdr:colOff>184150</xdr:colOff>
      <xdr:row>81</xdr:row>
      <xdr:rowOff>130845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1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121972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83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15273</xdr:rowOff>
    </xdr:from>
    <xdr:to>
      <xdr:col>19</xdr:col>
      <xdr:colOff>184150</xdr:colOff>
      <xdr:row>81</xdr:row>
      <xdr:rowOff>116873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0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127050</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671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29755</xdr:rowOff>
    </xdr:from>
    <xdr:to>
      <xdr:col>15</xdr:col>
      <xdr:colOff>133350</xdr:colOff>
      <xdr:row>81</xdr:row>
      <xdr:rowOff>131355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1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141532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686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51256</xdr:rowOff>
    </xdr:from>
    <xdr:to>
      <xdr:col>11</xdr:col>
      <xdr:colOff>82550</xdr:colOff>
      <xdr:row>81</xdr:row>
      <xdr:rowOff>152856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3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163033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0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65320</xdr:rowOff>
    </xdr:from>
    <xdr:to>
      <xdr:col>7</xdr:col>
      <xdr:colOff>31750</xdr:colOff>
      <xdr:row>81</xdr:row>
      <xdr:rowOff>166920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5647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1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となり、類似団体平均、全国町村平均を下回っている状況が続いている。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従来から国・県の動向に準じて給与体系の見直しを行っており、今後も適正な人事管理、給与水準の確保に努める。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74930</xdr:rowOff>
    </xdr:from>
    <xdr:to>
      <xdr:col>81</xdr:col>
      <xdr:colOff>44450</xdr:colOff>
      <xdr:row>87</xdr:row>
      <xdr:rowOff>142494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991080"/>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65278</xdr:rowOff>
    </xdr:from>
    <xdr:to>
      <xdr:col>77</xdr:col>
      <xdr:colOff>44450</xdr:colOff>
      <xdr:row>87</xdr:row>
      <xdr:rowOff>142494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981428"/>
          <a:ext cx="8890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65278</xdr:rowOff>
    </xdr:from>
    <xdr:to>
      <xdr:col>72</xdr:col>
      <xdr:colOff>203200</xdr:colOff>
      <xdr:row>88</xdr:row>
      <xdr:rowOff>14478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981428"/>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142494</xdr:rowOff>
    </xdr:from>
    <xdr:to>
      <xdr:col>68</xdr:col>
      <xdr:colOff>152400</xdr:colOff>
      <xdr:row>88</xdr:row>
      <xdr:rowOff>14478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05864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24130</xdr:rowOff>
    </xdr:from>
    <xdr:to>
      <xdr:col>81</xdr:col>
      <xdr:colOff>95250</xdr:colOff>
      <xdr:row>87</xdr:row>
      <xdr:rowOff>125730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94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40657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91694</xdr:rowOff>
    </xdr:from>
    <xdr:to>
      <xdr:col>77</xdr:col>
      <xdr:colOff>95250</xdr:colOff>
      <xdr:row>88</xdr:row>
      <xdr:rowOff>21844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32021</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76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14478</xdr:rowOff>
    </xdr:from>
    <xdr:to>
      <xdr:col>73</xdr:col>
      <xdr:colOff>44450</xdr:colOff>
      <xdr:row>87</xdr:row>
      <xdr:rowOff>116078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93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126255</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9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135128</xdr:rowOff>
    </xdr:from>
    <xdr:to>
      <xdr:col>68</xdr:col>
      <xdr:colOff>203200</xdr:colOff>
      <xdr:row>88</xdr:row>
      <xdr:rowOff>65278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05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75455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20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91694</xdr:rowOff>
    </xdr:from>
    <xdr:to>
      <xdr:col>64</xdr:col>
      <xdr:colOff>152400</xdr:colOff>
      <xdr:row>88</xdr:row>
      <xdr:rowOff>21844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00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32021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76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人と減少しており、類似団体平均と比較すると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人少なく、依然として低い状況が続いている。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今後はＤＸの推進も含めた事務体系の見直し等を行い、適正な定員管理に努める。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3281</xdr:rowOff>
    </xdr:from>
    <xdr:to>
      <xdr:col>81</xdr:col>
      <xdr:colOff>44450</xdr:colOff>
      <xdr:row>60</xdr:row>
      <xdr:rowOff>13938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290281"/>
          <a:ext cx="838200" cy="10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8106</xdr:rowOff>
    </xdr:from>
    <xdr:to>
      <xdr:col>77</xdr:col>
      <xdr:colOff>44450</xdr:colOff>
      <xdr:row>60</xdr:row>
      <xdr:rowOff>13938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295106"/>
          <a:ext cx="889000" cy="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8106</xdr:rowOff>
    </xdr:from>
    <xdr:to>
      <xdr:col>72</xdr:col>
      <xdr:colOff>203200</xdr:colOff>
      <xdr:row>60</xdr:row>
      <xdr:rowOff>11525</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295106"/>
          <a:ext cx="889000" cy="3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5693</xdr:rowOff>
    </xdr:from>
    <xdr:to>
      <xdr:col>68</xdr:col>
      <xdr:colOff>152400</xdr:colOff>
      <xdr:row>60</xdr:row>
      <xdr:rowOff>11525</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292693"/>
          <a:ext cx="889000" cy="5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123931</xdr:rowOff>
    </xdr:from>
    <xdr:to>
      <xdr:col>81</xdr:col>
      <xdr:colOff>95250</xdr:colOff>
      <xdr:row>60</xdr:row>
      <xdr:rowOff>54081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239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45208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160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134588</xdr:rowOff>
    </xdr:from>
    <xdr:to>
      <xdr:col>77</xdr:col>
      <xdr:colOff>95250</xdr:colOff>
      <xdr:row>60</xdr:row>
      <xdr:rowOff>64738</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50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74915</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190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128756</xdr:rowOff>
    </xdr:from>
    <xdr:to>
      <xdr:col>73</xdr:col>
      <xdr:colOff>44450</xdr:colOff>
      <xdr:row>60</xdr:row>
      <xdr:rowOff>58906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4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69083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1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132175</xdr:rowOff>
    </xdr:from>
    <xdr:to>
      <xdr:col>68</xdr:col>
      <xdr:colOff>203200</xdr:colOff>
      <xdr:row>60</xdr:row>
      <xdr:rowOff>62325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47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72502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16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126343</xdr:rowOff>
    </xdr:from>
    <xdr:to>
      <xdr:col>64</xdr:col>
      <xdr:colOff>152400</xdr:colOff>
      <xdr:row>60</xdr:row>
      <xdr:rowOff>56493</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41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66670</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10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臨時財政対策債や義務教育施設整備事業債、過疎対策事業債の償還が終了したことにより元利償還金が減少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23,358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。簡易水道・農業集落排水事業の地方債償還財源に充てた繰入金の減少（▲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千円）、普通交付税額の増加（＋</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54,958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千円）等により、昨年度から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しかし、今後は令和２年７月豪雨に係る災害復旧事業債に加え、復興関連の起債や施設更新・新設に伴う簡易水道・農業集落排水事業の地方債償還財源に充てた繰入金が増えるため、実質公債費率は上昇する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114808</xdr:rowOff>
    </xdr:from>
    <xdr:to>
      <xdr:col>81</xdr:col>
      <xdr:colOff>44450</xdr:colOff>
      <xdr:row>41</xdr:row>
      <xdr:rowOff>134112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14425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119634</xdr:rowOff>
    </xdr:from>
    <xdr:to>
      <xdr:col>77</xdr:col>
      <xdr:colOff>44450</xdr:colOff>
      <xdr:row>41</xdr:row>
      <xdr:rowOff>134112</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714908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109982</xdr:rowOff>
    </xdr:from>
    <xdr:to>
      <xdr:col>72</xdr:col>
      <xdr:colOff>203200</xdr:colOff>
      <xdr:row>41</xdr:row>
      <xdr:rowOff>119634</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713943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95504</xdr:rowOff>
    </xdr:from>
    <xdr:to>
      <xdr:col>68</xdr:col>
      <xdr:colOff>152400</xdr:colOff>
      <xdr:row>41</xdr:row>
      <xdr:rowOff>109982</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712495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09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36085</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065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83312</xdr:rowOff>
    </xdr:from>
    <xdr:to>
      <xdr:col>77</xdr:col>
      <xdr:colOff>95250</xdr:colOff>
      <xdr:row>42</xdr:row>
      <xdr:rowOff>13462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1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169689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1991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68834</xdr:rowOff>
    </xdr:from>
    <xdr:to>
      <xdr:col>73</xdr:col>
      <xdr:colOff>44450</xdr:colOff>
      <xdr:row>41</xdr:row>
      <xdr:rowOff>170434</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09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155211</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18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59182</xdr:rowOff>
    </xdr:from>
    <xdr:to>
      <xdr:col>68</xdr:col>
      <xdr:colOff>203200</xdr:colOff>
      <xdr:row>41</xdr:row>
      <xdr:rowOff>160782</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145559</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175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44704</xdr:rowOff>
    </xdr:from>
    <xdr:to>
      <xdr:col>64</xdr:col>
      <xdr:colOff>152400</xdr:colOff>
      <xdr:row>41</xdr:row>
      <xdr:rowOff>146304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07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131081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160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公営企業等既発債の元金残高の減少や充当可能基金（財政調整基金・学校建設等基金・地域振興基金等）の増加により、昨年度同様の－となった。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127212</xdr:rowOff>
    </xdr:from>
    <xdr:to>
      <xdr:col>64</xdr:col>
      <xdr:colOff>152400</xdr:colOff>
      <xdr:row>14</xdr:row>
      <xdr:rowOff>57362</xdr:rowOff>
    </xdr:to>
    <xdr:sp macro="" textlink="">
      <xdr:nvSpPr>
        <xdr:cNvPr id="453" name="楕円 452">
          <a:extLst>
            <a:ext uri="{FF2B5EF4-FFF2-40B4-BE49-F238E27FC236}">
              <a16:creationId xmlns:a16="http://schemas.microsoft.com/office/drawing/2014/main" id="{00000000-0008-0000-0300-0000C5010000}"/>
            </a:ext>
          </a:extLst>
        </xdr:cNvPr>
        <xdr:cNvSpPr/>
      </xdr:nvSpPr>
      <xdr:spPr>
        <a:xfrm>
          <a:off x="13462000" y="235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42139</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442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給与改定でそれぞれの基本給等が増加、会計年度任用職員の勤勉手当支給開始もあり、全体的に増加している。また、退職手当事務負担金が増える年であったため、要因の一つとなっている。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134620</xdr:rowOff>
    </xdr:from>
    <xdr:to>
      <xdr:col>24</xdr:col>
      <xdr:colOff>25400</xdr:colOff>
      <xdr:row>35</xdr:row>
      <xdr:rowOff>20320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6392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134620</xdr:rowOff>
    </xdr:from>
    <xdr:to>
      <xdr:col>19</xdr:col>
      <xdr:colOff>187325</xdr:colOff>
      <xdr:row>35</xdr:row>
      <xdr:rowOff>35560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96392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35560</xdr:rowOff>
    </xdr:from>
    <xdr:to>
      <xdr:col>15</xdr:col>
      <xdr:colOff>98425</xdr:colOff>
      <xdr:row>35</xdr:row>
      <xdr:rowOff>39370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36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39370</xdr:rowOff>
    </xdr:from>
    <xdr:to>
      <xdr:col>11</xdr:col>
      <xdr:colOff>9525</xdr:colOff>
      <xdr:row>35</xdr:row>
      <xdr:rowOff>100330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401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101617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73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140970</xdr:rowOff>
    </xdr:from>
    <xdr:to>
      <xdr:col>24</xdr:col>
      <xdr:colOff>76200</xdr:colOff>
      <xdr:row>35</xdr:row>
      <xdr:rowOff>71120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70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157497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1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83820</xdr:rowOff>
    </xdr:from>
    <xdr:to>
      <xdr:col>20</xdr:col>
      <xdr:colOff>38100</xdr:colOff>
      <xdr:row>35</xdr:row>
      <xdr:rowOff>13970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24147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81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156210</xdr:rowOff>
    </xdr:from>
    <xdr:to>
      <xdr:col>15</xdr:col>
      <xdr:colOff>149225</xdr:colOff>
      <xdr:row>35</xdr:row>
      <xdr:rowOff>86360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96537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160020</xdr:rowOff>
    </xdr:from>
    <xdr:to>
      <xdr:col>11</xdr:col>
      <xdr:colOff>60325</xdr:colOff>
      <xdr:row>35</xdr:row>
      <xdr:rowOff>90170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100347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49530</xdr:rowOff>
    </xdr:from>
    <xdr:to>
      <xdr:col>6</xdr:col>
      <xdr:colOff>171450</xdr:colOff>
      <xdr:row>35</xdr:row>
      <xdr:rowOff>151130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161307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割合としては昨年度から▲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ポイントであるが、ごみ収集委託や給食調理業務委託等、委託料が増加しており金額的には増加している。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88138</xdr:rowOff>
    </xdr:from>
    <xdr:to>
      <xdr:col>82</xdr:col>
      <xdr:colOff>107950</xdr:colOff>
      <xdr:row>17</xdr:row>
      <xdr:rowOff>101854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5671800" y="3002788"/>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23131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93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101854</xdr:rowOff>
    </xdr:from>
    <xdr:to>
      <xdr:col>78</xdr:col>
      <xdr:colOff>69850</xdr:colOff>
      <xdr:row>17</xdr:row>
      <xdr:rowOff>101854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1650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56134</xdr:rowOff>
    </xdr:from>
    <xdr:to>
      <xdr:col>73</xdr:col>
      <xdr:colOff>180975</xdr:colOff>
      <xdr:row>17</xdr:row>
      <xdr:rowOff>101854</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9707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56134</xdr:rowOff>
    </xdr:from>
    <xdr:to>
      <xdr:col>69</xdr:col>
      <xdr:colOff>92075</xdr:colOff>
      <xdr:row>17</xdr:row>
      <xdr:rowOff>129286</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29707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951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53865</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97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51054</xdr:rowOff>
    </xdr:from>
    <xdr:to>
      <xdr:col>78</xdr:col>
      <xdr:colOff>120650</xdr:colOff>
      <xdr:row>17</xdr:row>
      <xdr:rowOff>152654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9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137431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052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51054</xdr:rowOff>
    </xdr:from>
    <xdr:to>
      <xdr:col>74</xdr:col>
      <xdr:colOff>31750</xdr:colOff>
      <xdr:row>17</xdr:row>
      <xdr:rowOff>152654</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965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137431</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052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5334</xdr:rowOff>
    </xdr:from>
    <xdr:to>
      <xdr:col>69</xdr:col>
      <xdr:colOff>142875</xdr:colOff>
      <xdr:row>17</xdr:row>
      <xdr:rowOff>106934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91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91711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00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78486</xdr:rowOff>
    </xdr:from>
    <xdr:to>
      <xdr:col>65</xdr:col>
      <xdr:colOff>53975</xdr:colOff>
      <xdr:row>18</xdr:row>
      <xdr:rowOff>8636</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99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164863</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079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主な要因としては、法改正により児童手当が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千円の増。報酬改定により障害福祉サービス費が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15,327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千円の増となったため。</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今後、更なる高齢化に対応するため、老人福祉関係にかかる費用負担の増加が見込まれる。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86178</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071100"/>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127000</xdr:rowOff>
    </xdr:from>
    <xdr:to>
      <xdr:col>19</xdr:col>
      <xdr:colOff>187325</xdr:colOff>
      <xdr:row>58</xdr:row>
      <xdr:rowOff>159657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0711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143328</xdr:rowOff>
    </xdr:from>
    <xdr:to>
      <xdr:col>15</xdr:col>
      <xdr:colOff>98425</xdr:colOff>
      <xdr:row>58</xdr:row>
      <xdr:rowOff>159657</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0874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143328</xdr:rowOff>
    </xdr:from>
    <xdr:to>
      <xdr:col>11</xdr:col>
      <xdr:colOff>9525</xdr:colOff>
      <xdr:row>59</xdr:row>
      <xdr:rowOff>86178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087428"/>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35378</xdr:rowOff>
    </xdr:from>
    <xdr:to>
      <xdr:col>24</xdr:col>
      <xdr:colOff>76200</xdr:colOff>
      <xdr:row>59</xdr:row>
      <xdr:rowOff>136978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7455</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108857</xdr:rowOff>
    </xdr:from>
    <xdr:to>
      <xdr:col>15</xdr:col>
      <xdr:colOff>149225</xdr:colOff>
      <xdr:row>59</xdr:row>
      <xdr:rowOff>39007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05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23784</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13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92528</xdr:rowOff>
    </xdr:from>
    <xdr:to>
      <xdr:col>11</xdr:col>
      <xdr:colOff>60325</xdr:colOff>
      <xdr:row>59</xdr:row>
      <xdr:rowOff>22678</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03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7455</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123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35378</xdr:rowOff>
    </xdr:from>
    <xdr:to>
      <xdr:col>6</xdr:col>
      <xdr:colOff>171450</xdr:colOff>
      <xdr:row>59</xdr:row>
      <xdr:rowOff>136978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121755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ポイントとなっているが、依然として類似団体や県の平均を上回っている。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簡易水道事業、農業集落排水事業分の既発債元金残高の減少による繰出金の減少で一旦下がったが、今後、施設の更新や新設に伴う新たな起債により繰出金が増加すると見込まれる。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130810</xdr:rowOff>
    </xdr:from>
    <xdr:to>
      <xdr:col>82</xdr:col>
      <xdr:colOff>107950</xdr:colOff>
      <xdr:row>60</xdr:row>
      <xdr:rowOff>134620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1024636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127000</xdr:rowOff>
    </xdr:from>
    <xdr:to>
      <xdr:col>78</xdr:col>
      <xdr:colOff>69850</xdr:colOff>
      <xdr:row>60</xdr:row>
      <xdr:rowOff>134620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4140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123190</xdr:rowOff>
    </xdr:from>
    <xdr:to>
      <xdr:col>73</xdr:col>
      <xdr:colOff>180975</xdr:colOff>
      <xdr:row>60</xdr:row>
      <xdr:rowOff>127000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10238740"/>
          <a:ext cx="8890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123190</xdr:rowOff>
    </xdr:from>
    <xdr:to>
      <xdr:col>69</xdr:col>
      <xdr:colOff>92075</xdr:colOff>
      <xdr:row>59</xdr:row>
      <xdr:rowOff>123190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004800" y="10238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80010</xdr:rowOff>
    </xdr:from>
    <xdr:to>
      <xdr:col>82</xdr:col>
      <xdr:colOff>158750</xdr:colOff>
      <xdr:row>60</xdr:row>
      <xdr:rowOff>10160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1019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52087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1016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83820</xdr:rowOff>
    </xdr:from>
    <xdr:to>
      <xdr:col>78</xdr:col>
      <xdr:colOff>120650</xdr:colOff>
      <xdr:row>61</xdr:row>
      <xdr:rowOff>13970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370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170197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45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76200</xdr:rowOff>
    </xdr:from>
    <xdr:to>
      <xdr:col>74</xdr:col>
      <xdr:colOff>31750</xdr:colOff>
      <xdr:row>61</xdr:row>
      <xdr:rowOff>6350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36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162577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44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72390</xdr:rowOff>
    </xdr:from>
    <xdr:to>
      <xdr:col>69</xdr:col>
      <xdr:colOff>142875</xdr:colOff>
      <xdr:row>60</xdr:row>
      <xdr:rowOff>2540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158767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72390</xdr:rowOff>
    </xdr:from>
    <xdr:to>
      <xdr:col>65</xdr:col>
      <xdr:colOff>53975</xdr:colOff>
      <xdr:row>60</xdr:row>
      <xdr:rowOff>2540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187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158767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27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人吉球磨広域行政組合（ごみ処理）に対する負担金が＋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26,728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千円、人吉下球磨消防組合への負担金が＋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9,665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千円、地方路線バス補助金が＋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6,387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千円と増加したことが要因。</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136144</xdr:rowOff>
    </xdr:from>
    <xdr:to>
      <xdr:col>82</xdr:col>
      <xdr:colOff>107950</xdr:colOff>
      <xdr:row>37</xdr:row>
      <xdr:rowOff>42418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30834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136144</xdr:rowOff>
    </xdr:from>
    <xdr:to>
      <xdr:col>78</xdr:col>
      <xdr:colOff>69850</xdr:colOff>
      <xdr:row>36</xdr:row>
      <xdr:rowOff>154432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3083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154432</xdr:rowOff>
    </xdr:from>
    <xdr:to>
      <xdr:col>73</xdr:col>
      <xdr:colOff>180975</xdr:colOff>
      <xdr:row>36</xdr:row>
      <xdr:rowOff>168148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3893800" y="632663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25671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168148</xdr:rowOff>
    </xdr:from>
    <xdr:to>
      <xdr:col>69</xdr:col>
      <xdr:colOff>92075</xdr:colOff>
      <xdr:row>37</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34034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25671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8145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180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85344</xdr:rowOff>
    </xdr:from>
    <xdr:to>
      <xdr:col>78</xdr:col>
      <xdr:colOff>120650</xdr:colOff>
      <xdr:row>37</xdr:row>
      <xdr:rowOff>15494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25671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026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18559</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117348</xdr:rowOff>
    </xdr:from>
    <xdr:to>
      <xdr:col>69</xdr:col>
      <xdr:colOff>142875</xdr:colOff>
      <xdr:row>37</xdr:row>
      <xdr:rowOff>47498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32275</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過疎対策事業債、他５件の元金償還が始まったが、一部、臨時財政対策債や義務教育施設整備事業債、過疎対策事業債の償還が終了したため、昨年度から▲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今後は、令和２年７月豪雨に係る災害復旧事業債に加え、復興関連の起債が増えるため公債費は増加する見込みである。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146050</xdr:rowOff>
    </xdr:from>
    <xdr:to>
      <xdr:col>24</xdr:col>
      <xdr:colOff>25400</xdr:colOff>
      <xdr:row>76</xdr:row>
      <xdr:rowOff>24130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0480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24130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303528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146050</xdr:rowOff>
    </xdr:from>
    <xdr:to>
      <xdr:col>15</xdr:col>
      <xdr:colOff>98425</xdr:colOff>
      <xdr:row>76</xdr:row>
      <xdr:rowOff>5080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0048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85090</xdr:rowOff>
    </xdr:from>
    <xdr:to>
      <xdr:col>11</xdr:col>
      <xdr:colOff>9525</xdr:colOff>
      <xdr:row>75</xdr:row>
      <xdr:rowOff>146050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29438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95250</xdr:rowOff>
    </xdr:from>
    <xdr:to>
      <xdr:col>24</xdr:col>
      <xdr:colOff>76200</xdr:colOff>
      <xdr:row>76</xdr:row>
      <xdr:rowOff>25400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111777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125730</xdr:rowOff>
    </xdr:from>
    <xdr:to>
      <xdr:col>15</xdr:col>
      <xdr:colOff>149225</xdr:colOff>
      <xdr:row>76</xdr:row>
      <xdr:rowOff>55880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66057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95250</xdr:rowOff>
    </xdr:from>
    <xdr:to>
      <xdr:col>11</xdr:col>
      <xdr:colOff>60325</xdr:colOff>
      <xdr:row>76</xdr:row>
      <xdr:rowOff>25400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35577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72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34290</xdr:rowOff>
    </xdr:from>
    <xdr:to>
      <xdr:col>6</xdr:col>
      <xdr:colOff>171450</xdr:colOff>
      <xdr:row>75</xdr:row>
      <xdr:rowOff>135890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146067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6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昨年度に比べ＋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ポイントとなっており、類似団体平均を上回る状況が続いている。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主な要因としては、扶助費が類似団体平均と比較して多いことが挙げられる。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81280</xdr:rowOff>
    </xdr:from>
    <xdr:to>
      <xdr:col>82</xdr:col>
      <xdr:colOff>107950</xdr:colOff>
      <xdr:row>78</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4543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81280</xdr:rowOff>
    </xdr:from>
    <xdr:to>
      <xdr:col>78</xdr:col>
      <xdr:colOff>69850</xdr:colOff>
      <xdr:row>78</xdr:row>
      <xdr:rowOff>159657</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45438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61686</xdr:rowOff>
    </xdr:from>
    <xdr:to>
      <xdr:col>73</xdr:col>
      <xdr:colOff>180975</xdr:colOff>
      <xdr:row>78</xdr:row>
      <xdr:rowOff>159657</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4347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61686</xdr:rowOff>
    </xdr:from>
    <xdr:to>
      <xdr:col>69</xdr:col>
      <xdr:colOff>92075</xdr:colOff>
      <xdr:row>79</xdr:row>
      <xdr:rowOff>37193</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434786"/>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48277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30480</xdr:rowOff>
    </xdr:from>
    <xdr:to>
      <xdr:col>78</xdr:col>
      <xdr:colOff>120650</xdr:colOff>
      <xdr:row>78</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0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116857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8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108857</xdr:rowOff>
    </xdr:from>
    <xdr:to>
      <xdr:col>74</xdr:col>
      <xdr:colOff>31750</xdr:colOff>
      <xdr:row>79</xdr:row>
      <xdr:rowOff>39007</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23784</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56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10886</xdr:rowOff>
    </xdr:from>
    <xdr:to>
      <xdr:col>69</xdr:col>
      <xdr:colOff>142875</xdr:colOff>
      <xdr:row>78</xdr:row>
      <xdr:rowOff>112486</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8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97263</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7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157843</xdr:rowOff>
    </xdr:from>
    <xdr:to>
      <xdr:col>65</xdr:col>
      <xdr:colOff>53975</xdr:colOff>
      <xdr:row>79</xdr:row>
      <xdr:rowOff>87993</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53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72770</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61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133803</xdr:rowOff>
    </xdr:from>
    <xdr:to>
      <xdr:col>33</xdr:col>
      <xdr:colOff>114300</xdr:colOff>
      <xdr:row>20</xdr:row>
      <xdr:rowOff>133803</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4" name="テキスト ボックス 43">
          <a:extLst>
            <a:ext uri="{FF2B5EF4-FFF2-40B4-BE49-F238E27FC236}">
              <a16:creationId xmlns:a16="http://schemas.microsoft.com/office/drawing/2014/main" id="{00000000-0008-0000-0500-00002C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5" name="人口1人当たり決算額の推移グラフ枠130">
          <a:extLst>
            <a:ext uri="{FF2B5EF4-FFF2-40B4-BE49-F238E27FC236}">
              <a16:creationId xmlns:a16="http://schemas.microsoft.com/office/drawing/2014/main" id="{00000000-0008-0000-0500-00002D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18210</xdr:rowOff>
    </xdr:from>
    <xdr:to>
      <xdr:col>29</xdr:col>
      <xdr:colOff>127000</xdr:colOff>
      <xdr:row>19</xdr:row>
      <xdr:rowOff>30786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651500" y="2123235"/>
          <a:ext cx="0" cy="12127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39004</xdr:rowOff>
    </xdr:from>
    <xdr:ext cx="762000" cy="259045"/>
    <xdr:sp macro="" textlink="">
      <xdr:nvSpPr>
        <xdr:cNvPr id="47" name="人口1人当たり決算額の推移最小値テキスト130">
          <a:extLst>
            <a:ext uri="{FF2B5EF4-FFF2-40B4-BE49-F238E27FC236}">
              <a16:creationId xmlns:a16="http://schemas.microsoft.com/office/drawing/2014/main" id="{00000000-0008-0000-0500-00002F000000}"/>
            </a:ext>
          </a:extLst>
        </xdr:cNvPr>
        <xdr:cNvSpPr txBox="1"/>
      </xdr:nvSpPr>
      <xdr:spPr>
        <a:xfrm>
          <a:off x="5740400" y="3344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30786</xdr:rowOff>
    </xdr:from>
    <xdr:to>
      <xdr:col>30</xdr:col>
      <xdr:colOff>25400</xdr:colOff>
      <xdr:row>19</xdr:row>
      <xdr:rowOff>30786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33359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104587</xdr:rowOff>
    </xdr:from>
    <xdr:ext cx="762000" cy="259045"/>
    <xdr:sp macro="" textlink="">
      <xdr:nvSpPr>
        <xdr:cNvPr id="49" name="人口1人当たり決算額の推移最大値テキスト130">
          <a:extLst>
            <a:ext uri="{FF2B5EF4-FFF2-40B4-BE49-F238E27FC236}">
              <a16:creationId xmlns:a16="http://schemas.microsoft.com/office/drawing/2014/main" id="{00000000-0008-0000-0500-000031000000}"/>
            </a:ext>
          </a:extLst>
        </xdr:cNvPr>
        <xdr:cNvSpPr txBox="1"/>
      </xdr:nvSpPr>
      <xdr:spPr>
        <a:xfrm>
          <a:off x="5740400" y="1866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18210</xdr:rowOff>
    </xdr:from>
    <xdr:to>
      <xdr:col>30</xdr:col>
      <xdr:colOff>25400</xdr:colOff>
      <xdr:row>12</xdr:row>
      <xdr:rowOff>18210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a:off x="5562600" y="212323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28827</xdr:rowOff>
    </xdr:from>
    <xdr:to>
      <xdr:col>29</xdr:col>
      <xdr:colOff>127000</xdr:colOff>
      <xdr:row>19</xdr:row>
      <xdr:rowOff>44398</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5003800" y="3334002"/>
          <a:ext cx="647700" cy="15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102924</xdr:rowOff>
    </xdr:from>
    <xdr:ext cx="762000" cy="259045"/>
    <xdr:sp macro="" textlink="">
      <xdr:nvSpPr>
        <xdr:cNvPr id="52" name="人口1人当たり決算額の推移平均値テキスト130">
          <a:extLst>
            <a:ext uri="{FF2B5EF4-FFF2-40B4-BE49-F238E27FC236}">
              <a16:creationId xmlns:a16="http://schemas.microsoft.com/office/drawing/2014/main" id="{00000000-0008-0000-0500-000034000000}"/>
            </a:ext>
          </a:extLst>
        </xdr:cNvPr>
        <xdr:cNvSpPr txBox="1"/>
      </xdr:nvSpPr>
      <xdr:spPr>
        <a:xfrm>
          <a:off x="5740400" y="2893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86397</xdr:rowOff>
    </xdr:from>
    <xdr:to>
      <xdr:col>29</xdr:col>
      <xdr:colOff>177800</xdr:colOff>
      <xdr:row>18</xdr:row>
      <xdr:rowOff>16547</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5600700" y="3048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44398</xdr:rowOff>
    </xdr:from>
    <xdr:to>
      <xdr:col>26</xdr:col>
      <xdr:colOff>50800</xdr:colOff>
      <xdr:row>19</xdr:row>
      <xdr:rowOff>53315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4305300" y="3349573"/>
          <a:ext cx="698500" cy="8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130350</xdr:rowOff>
    </xdr:from>
    <xdr:to>
      <xdr:col>26</xdr:col>
      <xdr:colOff>101600</xdr:colOff>
      <xdr:row>18</xdr:row>
      <xdr:rowOff>60500</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953000" y="30926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70677</xdr:rowOff>
    </xdr:from>
    <xdr:ext cx="7366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4622800" y="2861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53315</xdr:rowOff>
    </xdr:from>
    <xdr:to>
      <xdr:col>22</xdr:col>
      <xdr:colOff>114300</xdr:colOff>
      <xdr:row>19</xdr:row>
      <xdr:rowOff>56330</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3606800" y="3358490"/>
          <a:ext cx="698500" cy="3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147226</xdr:rowOff>
    </xdr:from>
    <xdr:to>
      <xdr:col>22</xdr:col>
      <xdr:colOff>165100</xdr:colOff>
      <xdr:row>18</xdr:row>
      <xdr:rowOff>77376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254500" y="31095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87553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924300" y="2878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56330</xdr:rowOff>
    </xdr:from>
    <xdr:to>
      <xdr:col>18</xdr:col>
      <xdr:colOff>177800</xdr:colOff>
      <xdr:row>19</xdr:row>
      <xdr:rowOff>62706</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2908300" y="3361505"/>
          <a:ext cx="698500" cy="63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163512</xdr:rowOff>
    </xdr:from>
    <xdr:to>
      <xdr:col>19</xdr:col>
      <xdr:colOff>38100</xdr:colOff>
      <xdr:row>18</xdr:row>
      <xdr:rowOff>93662</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3556000" y="3125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103839</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225800" y="2894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4210</xdr:rowOff>
    </xdr:from>
    <xdr:to>
      <xdr:col>15</xdr:col>
      <xdr:colOff>101600</xdr:colOff>
      <xdr:row>18</xdr:row>
      <xdr:rowOff>105810</xdr:rowOff>
    </xdr:to>
    <xdr:sp macro="" textlink="">
      <xdr:nvSpPr>
        <xdr:cNvPr id="63" name="フローチャート: 判断 62">
          <a:extLst>
            <a:ext uri="{FF2B5EF4-FFF2-40B4-BE49-F238E27FC236}">
              <a16:creationId xmlns:a16="http://schemas.microsoft.com/office/drawing/2014/main" id="{00000000-0008-0000-0500-00003F000000}"/>
            </a:ext>
          </a:extLst>
        </xdr:cNvPr>
        <xdr:cNvSpPr/>
      </xdr:nvSpPr>
      <xdr:spPr bwMode="auto">
        <a:xfrm>
          <a:off x="2857500" y="31379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115987</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527300" y="2906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149477</xdr:rowOff>
    </xdr:from>
    <xdr:to>
      <xdr:col>29</xdr:col>
      <xdr:colOff>177800</xdr:colOff>
      <xdr:row>19</xdr:row>
      <xdr:rowOff>79627</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5600700" y="32832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58054</xdr:rowOff>
    </xdr:from>
    <xdr:ext cx="762000" cy="259045"/>
    <xdr:sp macro="" textlink="">
      <xdr:nvSpPr>
        <xdr:cNvPr id="71" name="人口1人当たり決算額の推移該当値テキスト130">
          <a:extLst>
            <a:ext uri="{FF2B5EF4-FFF2-40B4-BE49-F238E27FC236}">
              <a16:creationId xmlns:a16="http://schemas.microsoft.com/office/drawing/2014/main" id="{00000000-0008-0000-0500-000047000000}"/>
            </a:ext>
          </a:extLst>
        </xdr:cNvPr>
        <xdr:cNvSpPr txBox="1"/>
      </xdr:nvSpPr>
      <xdr:spPr>
        <a:xfrm>
          <a:off x="5740400" y="3191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165048</xdr:rowOff>
    </xdr:from>
    <xdr:to>
      <xdr:col>26</xdr:col>
      <xdr:colOff>101600</xdr:colOff>
      <xdr:row>19</xdr:row>
      <xdr:rowOff>95198</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953000" y="32987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79975</xdr:rowOff>
    </xdr:from>
    <xdr:ext cx="7366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4622800" y="33851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2515</xdr:rowOff>
    </xdr:from>
    <xdr:to>
      <xdr:col>22</xdr:col>
      <xdr:colOff>165100</xdr:colOff>
      <xdr:row>19</xdr:row>
      <xdr:rowOff>104115</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4254500" y="33076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88892</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924300" y="3394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5530</xdr:rowOff>
    </xdr:from>
    <xdr:to>
      <xdr:col>19</xdr:col>
      <xdr:colOff>38100</xdr:colOff>
      <xdr:row>19</xdr:row>
      <xdr:rowOff>107130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3556000" y="33107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91907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3225800" y="3397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11906</xdr:rowOff>
    </xdr:from>
    <xdr:to>
      <xdr:col>15</xdr:col>
      <xdr:colOff>101600</xdr:colOff>
      <xdr:row>19</xdr:row>
      <xdr:rowOff>113506</xdr:rowOff>
    </xdr:to>
    <xdr:sp macro="" textlink="">
      <xdr:nvSpPr>
        <xdr:cNvPr id="78" name="楕円 77">
          <a:extLst>
            <a:ext uri="{FF2B5EF4-FFF2-40B4-BE49-F238E27FC236}">
              <a16:creationId xmlns:a16="http://schemas.microsoft.com/office/drawing/2014/main" id="{00000000-0008-0000-0500-00004E000000}"/>
            </a:ext>
          </a:extLst>
        </xdr:cNvPr>
        <xdr:cNvSpPr/>
      </xdr:nvSpPr>
      <xdr:spPr bwMode="auto">
        <a:xfrm>
          <a:off x="2857500" y="3317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98283</xdr:rowOff>
    </xdr:from>
    <xdr:ext cx="762000" cy="259045"/>
    <xdr:sp macro="" textlink="">
      <xdr:nvSpPr>
        <xdr:cNvPr id="79" name="テキスト ボックス 78">
          <a:extLst>
            <a:ext uri="{FF2B5EF4-FFF2-40B4-BE49-F238E27FC236}">
              <a16:creationId xmlns:a16="http://schemas.microsoft.com/office/drawing/2014/main" id="{00000000-0008-0000-0500-00004F000000}"/>
            </a:ext>
          </a:extLst>
        </xdr:cNvPr>
        <xdr:cNvSpPr txBox="1"/>
      </xdr:nvSpPr>
      <xdr:spPr>
        <a:xfrm>
          <a:off x="2527300" y="3403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1" name="角丸四角形 80">
          <a:extLst>
            <a:ext uri="{FF2B5EF4-FFF2-40B4-BE49-F238E27FC236}">
              <a16:creationId xmlns:a16="http://schemas.microsoft.com/office/drawing/2014/main" id="{00000000-0008-0000-0500-000051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0" name="楕円 89">
          <a:extLst>
            <a:ext uri="{FF2B5EF4-FFF2-40B4-BE49-F238E27FC236}">
              <a16:creationId xmlns:a16="http://schemas.microsoft.com/office/drawing/2014/main" id="{00000000-0008-0000-0500-00005A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1" name="フローチャート: 判断 90">
          <a:extLst>
            <a:ext uri="{FF2B5EF4-FFF2-40B4-BE49-F238E27FC236}">
              <a16:creationId xmlns:a16="http://schemas.microsoft.com/office/drawing/2014/main" id="{00000000-0008-0000-0500-00005B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2" name="正方形/長方形 91">
          <a:extLst>
            <a:ext uri="{FF2B5EF4-FFF2-40B4-BE49-F238E27FC236}">
              <a16:creationId xmlns:a16="http://schemas.microsoft.com/office/drawing/2014/main" id="{00000000-0008-0000-0500-00005C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195690</xdr:rowOff>
    </xdr:from>
    <xdr:to>
      <xdr:col>29</xdr:col>
      <xdr:colOff>127000</xdr:colOff>
      <xdr:row>35</xdr:row>
      <xdr:rowOff>220690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003800" y="6806040"/>
          <a:ext cx="647700" cy="250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195690</xdr:rowOff>
    </xdr:from>
    <xdr:to>
      <xdr:col>26</xdr:col>
      <xdr:colOff>50800</xdr:colOff>
      <xdr:row>35</xdr:row>
      <xdr:rowOff>208135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4305300" y="6806040"/>
          <a:ext cx="698500" cy="124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204770</xdr:rowOff>
    </xdr:from>
    <xdr:to>
      <xdr:col>22</xdr:col>
      <xdr:colOff>114300</xdr:colOff>
      <xdr:row>35</xdr:row>
      <xdr:rowOff>208135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3606800" y="6815120"/>
          <a:ext cx="698500" cy="33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204770</xdr:rowOff>
    </xdr:from>
    <xdr:to>
      <xdr:col>18</xdr:col>
      <xdr:colOff>177800</xdr:colOff>
      <xdr:row>35</xdr:row>
      <xdr:rowOff>247093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2908300" y="6815120"/>
          <a:ext cx="698500" cy="423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169890</xdr:rowOff>
    </xdr:from>
    <xdr:to>
      <xdr:col>29</xdr:col>
      <xdr:colOff>177800</xdr:colOff>
      <xdr:row>35</xdr:row>
      <xdr:rowOff>271490</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780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141967</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75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144890</xdr:rowOff>
    </xdr:from>
    <xdr:to>
      <xdr:col>26</xdr:col>
      <xdr:colOff>101600</xdr:colOff>
      <xdr:row>35</xdr:row>
      <xdr:rowOff>246490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7552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231267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841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157335</xdr:rowOff>
    </xdr:from>
    <xdr:to>
      <xdr:col>22</xdr:col>
      <xdr:colOff>165100</xdr:colOff>
      <xdr:row>35</xdr:row>
      <xdr:rowOff>258935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767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243712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854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153970</xdr:rowOff>
    </xdr:from>
    <xdr:to>
      <xdr:col>19</xdr:col>
      <xdr:colOff>38100</xdr:colOff>
      <xdr:row>35</xdr:row>
      <xdr:rowOff>255570</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764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240347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85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196293</xdr:rowOff>
    </xdr:from>
    <xdr:to>
      <xdr:col>15</xdr:col>
      <xdr:colOff>101600</xdr:colOff>
      <xdr:row>35</xdr:row>
      <xdr:rowOff>297893</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806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282670</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893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47661</xdr:rowOff>
    </xdr:from>
    <xdr:to>
      <xdr:col>24</xdr:col>
      <xdr:colOff>63500</xdr:colOff>
      <xdr:row>38</xdr:row>
      <xdr:rowOff>70281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562761"/>
          <a:ext cx="838200" cy="22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65500</xdr:rowOff>
    </xdr:from>
    <xdr:to>
      <xdr:col>19</xdr:col>
      <xdr:colOff>177800</xdr:colOff>
      <xdr:row>38</xdr:row>
      <xdr:rowOff>70281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580600"/>
          <a:ext cx="889000" cy="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62561</xdr:rowOff>
    </xdr:from>
    <xdr:to>
      <xdr:col>15</xdr:col>
      <xdr:colOff>50800</xdr:colOff>
      <xdr:row>38</xdr:row>
      <xdr:rowOff>65500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577661"/>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62561</xdr:rowOff>
    </xdr:from>
    <xdr:to>
      <xdr:col>10</xdr:col>
      <xdr:colOff>114300</xdr:colOff>
      <xdr:row>38</xdr:row>
      <xdr:rowOff>65667</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577661"/>
          <a:ext cx="889000" cy="3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168311</xdr:rowOff>
    </xdr:from>
    <xdr:to>
      <xdr:col>24</xdr:col>
      <xdr:colOff>114300</xdr:colOff>
      <xdr:row>38</xdr:row>
      <xdr:rowOff>98461</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5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83238</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426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19481</xdr:rowOff>
    </xdr:from>
    <xdr:to>
      <xdr:col>20</xdr:col>
      <xdr:colOff>38100</xdr:colOff>
      <xdr:row>38</xdr:row>
      <xdr:rowOff>121081</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53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112208</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62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14700</xdr:rowOff>
    </xdr:from>
    <xdr:to>
      <xdr:col>15</xdr:col>
      <xdr:colOff>101600</xdr:colOff>
      <xdr:row>38</xdr:row>
      <xdr:rowOff>116300</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5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107427</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62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11761</xdr:rowOff>
    </xdr:from>
    <xdr:to>
      <xdr:col>10</xdr:col>
      <xdr:colOff>165100</xdr:colOff>
      <xdr:row>38</xdr:row>
      <xdr:rowOff>113361</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526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104488</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619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14867</xdr:rowOff>
    </xdr:from>
    <xdr:to>
      <xdr:col>6</xdr:col>
      <xdr:colOff>38100</xdr:colOff>
      <xdr:row>38</xdr:row>
      <xdr:rowOff>116467</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52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107594</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6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157819</xdr:rowOff>
    </xdr:from>
    <xdr:to>
      <xdr:col>24</xdr:col>
      <xdr:colOff>63500</xdr:colOff>
      <xdr:row>58</xdr:row>
      <xdr:rowOff>2330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30469"/>
          <a:ext cx="838200" cy="1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143261</xdr:rowOff>
    </xdr:from>
    <xdr:to>
      <xdr:col>19</xdr:col>
      <xdr:colOff>177800</xdr:colOff>
      <xdr:row>58</xdr:row>
      <xdr:rowOff>2330</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915911"/>
          <a:ext cx="889000" cy="30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105820</xdr:rowOff>
    </xdr:from>
    <xdr:to>
      <xdr:col>15</xdr:col>
      <xdr:colOff>50800</xdr:colOff>
      <xdr:row>57</xdr:row>
      <xdr:rowOff>143261</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78470"/>
          <a:ext cx="889000" cy="3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84410</xdr:rowOff>
    </xdr:from>
    <xdr:to>
      <xdr:col>10</xdr:col>
      <xdr:colOff>114300</xdr:colOff>
      <xdr:row>57</xdr:row>
      <xdr:rowOff>105820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857060"/>
          <a:ext cx="889000" cy="2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157395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587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107019</xdr:rowOff>
    </xdr:from>
    <xdr:to>
      <xdr:col>24</xdr:col>
      <xdr:colOff>114300</xdr:colOff>
      <xdr:row>58</xdr:row>
      <xdr:rowOff>37169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7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21946</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94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122980</xdr:rowOff>
    </xdr:from>
    <xdr:to>
      <xdr:col>20</xdr:col>
      <xdr:colOff>38100</xdr:colOff>
      <xdr:row>58</xdr:row>
      <xdr:rowOff>53130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5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44257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88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92461</xdr:rowOff>
    </xdr:from>
    <xdr:to>
      <xdr:col>15</xdr:col>
      <xdr:colOff>101600</xdr:colOff>
      <xdr:row>58</xdr:row>
      <xdr:rowOff>22611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6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13738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57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55020</xdr:rowOff>
    </xdr:from>
    <xdr:to>
      <xdr:col>10</xdr:col>
      <xdr:colOff>165100</xdr:colOff>
      <xdr:row>57</xdr:row>
      <xdr:rowOff>156620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2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147747</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92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33610</xdr:rowOff>
    </xdr:from>
    <xdr:to>
      <xdr:col>6</xdr:col>
      <xdr:colOff>38100</xdr:colOff>
      <xdr:row>57</xdr:row>
      <xdr:rowOff>135210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151737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58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78298</xdr:rowOff>
    </xdr:from>
    <xdr:to>
      <xdr:col>24</xdr:col>
      <xdr:colOff>63500</xdr:colOff>
      <xdr:row>78</xdr:row>
      <xdr:rowOff>87337</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51398"/>
          <a:ext cx="838200" cy="9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79916</xdr:rowOff>
    </xdr:from>
    <xdr:to>
      <xdr:col>19</xdr:col>
      <xdr:colOff>177800</xdr:colOff>
      <xdr:row>78</xdr:row>
      <xdr:rowOff>87337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453016"/>
          <a:ext cx="889000" cy="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75061</xdr:rowOff>
    </xdr:from>
    <xdr:to>
      <xdr:col>15</xdr:col>
      <xdr:colOff>50800</xdr:colOff>
      <xdr:row>78</xdr:row>
      <xdr:rowOff>79916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3448161"/>
          <a:ext cx="889000" cy="4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49394</xdr:rowOff>
    </xdr:from>
    <xdr:to>
      <xdr:col>10</xdr:col>
      <xdr:colOff>114300</xdr:colOff>
      <xdr:row>78</xdr:row>
      <xdr:rowOff>75061</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422494"/>
          <a:ext cx="889000" cy="2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27498</xdr:rowOff>
    </xdr:from>
    <xdr:to>
      <xdr:col>24</xdr:col>
      <xdr:colOff>114300</xdr:colOff>
      <xdr:row>78</xdr:row>
      <xdr:rowOff>129098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0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113875</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15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36537</xdr:rowOff>
    </xdr:from>
    <xdr:to>
      <xdr:col>20</xdr:col>
      <xdr:colOff>38100</xdr:colOff>
      <xdr:row>78</xdr:row>
      <xdr:rowOff>138137</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0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129264</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502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29116</xdr:rowOff>
    </xdr:from>
    <xdr:to>
      <xdr:col>15</xdr:col>
      <xdr:colOff>101600</xdr:colOff>
      <xdr:row>78</xdr:row>
      <xdr:rowOff>130716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0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121843</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494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24261</xdr:rowOff>
    </xdr:from>
    <xdr:to>
      <xdr:col>10</xdr:col>
      <xdr:colOff>165100</xdr:colOff>
      <xdr:row>78</xdr:row>
      <xdr:rowOff>125861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39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116988</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49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170044</xdr:rowOff>
    </xdr:from>
    <xdr:to>
      <xdr:col>6</xdr:col>
      <xdr:colOff>38100</xdr:colOff>
      <xdr:row>78</xdr:row>
      <xdr:rowOff>100194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71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91321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6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37157</xdr:rowOff>
    </xdr:from>
    <xdr:to>
      <xdr:col>24</xdr:col>
      <xdr:colOff>63500</xdr:colOff>
      <xdr:row>92</xdr:row>
      <xdr:rowOff>151899</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810557"/>
          <a:ext cx="838200" cy="114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151899</xdr:rowOff>
    </xdr:from>
    <xdr:to>
      <xdr:col>19</xdr:col>
      <xdr:colOff>177800</xdr:colOff>
      <xdr:row>93</xdr:row>
      <xdr:rowOff>65649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925299"/>
          <a:ext cx="889000" cy="8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110851</xdr:rowOff>
    </xdr:from>
    <xdr:to>
      <xdr:col>15</xdr:col>
      <xdr:colOff>50800</xdr:colOff>
      <xdr:row>93</xdr:row>
      <xdr:rowOff>65649</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884251"/>
          <a:ext cx="889000" cy="12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110851</xdr:rowOff>
    </xdr:from>
    <xdr:to>
      <xdr:col>10</xdr:col>
      <xdr:colOff>114300</xdr:colOff>
      <xdr:row>93</xdr:row>
      <xdr:rowOff>124924</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884251"/>
          <a:ext cx="889000" cy="185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157807</xdr:rowOff>
    </xdr:from>
    <xdr:to>
      <xdr:col>24</xdr:col>
      <xdr:colOff>114300</xdr:colOff>
      <xdr:row>92</xdr:row>
      <xdr:rowOff>87957</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759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9234</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611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101099</xdr:rowOff>
    </xdr:from>
    <xdr:to>
      <xdr:col>20</xdr:col>
      <xdr:colOff>38100</xdr:colOff>
      <xdr:row>93</xdr:row>
      <xdr:rowOff>31249</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874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91</xdr:row>
      <xdr:rowOff>47776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649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93</xdr:row>
      <xdr:rowOff>14849</xdr:rowOff>
    </xdr:from>
    <xdr:to>
      <xdr:col>15</xdr:col>
      <xdr:colOff>101600</xdr:colOff>
      <xdr:row>93</xdr:row>
      <xdr:rowOff>116449</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95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132976</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734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60051</xdr:rowOff>
    </xdr:from>
    <xdr:to>
      <xdr:col>10</xdr:col>
      <xdr:colOff>165100</xdr:colOff>
      <xdr:row>92</xdr:row>
      <xdr:rowOff>161651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3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6728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08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74124</xdr:rowOff>
    </xdr:from>
    <xdr:to>
      <xdr:col>6</xdr:col>
      <xdr:colOff>38100</xdr:colOff>
      <xdr:row>94</xdr:row>
      <xdr:rowOff>4274</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018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20801</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794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55877</xdr:rowOff>
    </xdr:from>
    <xdr:to>
      <xdr:col>55</xdr:col>
      <xdr:colOff>0</xdr:colOff>
      <xdr:row>38</xdr:row>
      <xdr:rowOff>72005</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70977"/>
          <a:ext cx="838200" cy="16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48851</xdr:rowOff>
    </xdr:from>
    <xdr:to>
      <xdr:col>50</xdr:col>
      <xdr:colOff>114300</xdr:colOff>
      <xdr:row>38</xdr:row>
      <xdr:rowOff>72005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63951"/>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41277</xdr:rowOff>
    </xdr:from>
    <xdr:to>
      <xdr:col>45</xdr:col>
      <xdr:colOff>177800</xdr:colOff>
      <xdr:row>38</xdr:row>
      <xdr:rowOff>48851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556377"/>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162816</xdr:rowOff>
    </xdr:from>
    <xdr:to>
      <xdr:col>41</xdr:col>
      <xdr:colOff>50800</xdr:colOff>
      <xdr:row>38</xdr:row>
      <xdr:rowOff>41277</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35016"/>
          <a:ext cx="889000" cy="221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5077</xdr:rowOff>
    </xdr:from>
    <xdr:to>
      <xdr:col>55</xdr:col>
      <xdr:colOff>50800</xdr:colOff>
      <xdr:row>38</xdr:row>
      <xdr:rowOff>106677</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2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91454</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3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21205</xdr:rowOff>
    </xdr:from>
    <xdr:to>
      <xdr:col>50</xdr:col>
      <xdr:colOff>165100</xdr:colOff>
      <xdr:row>38</xdr:row>
      <xdr:rowOff>122805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3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113932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629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169501</xdr:rowOff>
    </xdr:from>
    <xdr:to>
      <xdr:col>46</xdr:col>
      <xdr:colOff>38100</xdr:colOff>
      <xdr:row>38</xdr:row>
      <xdr:rowOff>99651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1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90778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605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161927</xdr:rowOff>
    </xdr:from>
    <xdr:to>
      <xdr:col>41</xdr:col>
      <xdr:colOff>101600</xdr:colOff>
      <xdr:row>38</xdr:row>
      <xdr:rowOff>92077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50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83204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98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112016</xdr:rowOff>
    </xdr:from>
    <xdr:to>
      <xdr:col>36</xdr:col>
      <xdr:colOff>165100</xdr:colOff>
      <xdr:row>37</xdr:row>
      <xdr:rowOff>42166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84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33293</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76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66341</xdr:rowOff>
    </xdr:from>
    <xdr:to>
      <xdr:col>55</xdr:col>
      <xdr:colOff>0</xdr:colOff>
      <xdr:row>58</xdr:row>
      <xdr:rowOff>102481</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10010441"/>
          <a:ext cx="838200" cy="3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46319</xdr:rowOff>
    </xdr:from>
    <xdr:to>
      <xdr:col>50</xdr:col>
      <xdr:colOff>114300</xdr:colOff>
      <xdr:row>58</xdr:row>
      <xdr:rowOff>102481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90419"/>
          <a:ext cx="889000" cy="56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46319</xdr:rowOff>
    </xdr:from>
    <xdr:to>
      <xdr:col>45</xdr:col>
      <xdr:colOff>177800</xdr:colOff>
      <xdr:row>58</xdr:row>
      <xdr:rowOff>122735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90419"/>
          <a:ext cx="889000" cy="76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122735</xdr:rowOff>
    </xdr:from>
    <xdr:to>
      <xdr:col>41</xdr:col>
      <xdr:colOff>50800</xdr:colOff>
      <xdr:row>58</xdr:row>
      <xdr:rowOff>161748</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10066835"/>
          <a:ext cx="889000" cy="3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15541</xdr:rowOff>
    </xdr:from>
    <xdr:to>
      <xdr:col>55</xdr:col>
      <xdr:colOff>50800</xdr:colOff>
      <xdr:row>58</xdr:row>
      <xdr:rowOff>117141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95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165418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938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51681</xdr:rowOff>
    </xdr:from>
    <xdr:to>
      <xdr:col>50</xdr:col>
      <xdr:colOff>165100</xdr:colOff>
      <xdr:row>58</xdr:row>
      <xdr:rowOff>153281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9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144408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88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166969</xdr:rowOff>
    </xdr:from>
    <xdr:to>
      <xdr:col>46</xdr:col>
      <xdr:colOff>38100</xdr:colOff>
      <xdr:row>58</xdr:row>
      <xdr:rowOff>97119</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3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88246</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32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71935</xdr:rowOff>
    </xdr:from>
    <xdr:to>
      <xdr:col>41</xdr:col>
      <xdr:colOff>101600</xdr:colOff>
      <xdr:row>59</xdr:row>
      <xdr:rowOff>2085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1001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164662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108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110948</xdr:rowOff>
    </xdr:from>
    <xdr:to>
      <xdr:col>36</xdr:col>
      <xdr:colOff>165100</xdr:colOff>
      <xdr:row>59</xdr:row>
      <xdr:rowOff>41098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10055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32225</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10147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101198</xdr:rowOff>
    </xdr:from>
    <xdr:to>
      <xdr:col>55</xdr:col>
      <xdr:colOff>0</xdr:colOff>
      <xdr:row>78</xdr:row>
      <xdr:rowOff>162961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74298"/>
          <a:ext cx="838200" cy="61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54318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427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162961</xdr:rowOff>
    </xdr:from>
    <xdr:to>
      <xdr:col>50</xdr:col>
      <xdr:colOff>114300</xdr:colOff>
      <xdr:row>78</xdr:row>
      <xdr:rowOff>165830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536061"/>
          <a:ext cx="889000" cy="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165830</xdr:rowOff>
    </xdr:from>
    <xdr:to>
      <xdr:col>45</xdr:col>
      <xdr:colOff>177800</xdr:colOff>
      <xdr:row>79</xdr:row>
      <xdr:rowOff>40233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38930"/>
          <a:ext cx="889000" cy="45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39305</xdr:rowOff>
    </xdr:from>
    <xdr:to>
      <xdr:col>41</xdr:col>
      <xdr:colOff>50800</xdr:colOff>
      <xdr:row>79</xdr:row>
      <xdr:rowOff>40233</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83855"/>
          <a:ext cx="889000" cy="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50398</xdr:rowOff>
    </xdr:from>
    <xdr:to>
      <xdr:col>55</xdr:col>
      <xdr:colOff>50800</xdr:colOff>
      <xdr:row>78</xdr:row>
      <xdr:rowOff>151998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23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9775</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21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112161</xdr:rowOff>
    </xdr:from>
    <xdr:to>
      <xdr:col>50</xdr:col>
      <xdr:colOff>165100</xdr:colOff>
      <xdr:row>79</xdr:row>
      <xdr:rowOff>42311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8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33438</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5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115030</xdr:rowOff>
    </xdr:from>
    <xdr:to>
      <xdr:col>46</xdr:col>
      <xdr:colOff>38100</xdr:colOff>
      <xdr:row>79</xdr:row>
      <xdr:rowOff>45180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8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36307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80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160883</xdr:rowOff>
    </xdr:from>
    <xdr:to>
      <xdr:col>41</xdr:col>
      <xdr:colOff>101600</xdr:colOff>
      <xdr:row>79</xdr:row>
      <xdr:rowOff>91033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3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82160</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2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159955</xdr:rowOff>
    </xdr:from>
    <xdr:to>
      <xdr:col>36</xdr:col>
      <xdr:colOff>165100</xdr:colOff>
      <xdr:row>79</xdr:row>
      <xdr:rowOff>90105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3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81232</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25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87460</xdr:rowOff>
    </xdr:from>
    <xdr:to>
      <xdr:col>55</xdr:col>
      <xdr:colOff>0</xdr:colOff>
      <xdr:row>98</xdr:row>
      <xdr:rowOff>88337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9639300" y="16889560"/>
          <a:ext cx="838200" cy="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2049</xdr:rowOff>
    </xdr:from>
    <xdr:to>
      <xdr:col>50</xdr:col>
      <xdr:colOff>114300</xdr:colOff>
      <xdr:row>98</xdr:row>
      <xdr:rowOff>87460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804149"/>
          <a:ext cx="889000" cy="8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2049</xdr:rowOff>
    </xdr:from>
    <xdr:to>
      <xdr:col>45</xdr:col>
      <xdr:colOff>177800</xdr:colOff>
      <xdr:row>98</xdr:row>
      <xdr:rowOff>70788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04149"/>
          <a:ext cx="889000" cy="68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70788</xdr:rowOff>
    </xdr:from>
    <xdr:to>
      <xdr:col>41</xdr:col>
      <xdr:colOff>50800</xdr:colOff>
      <xdr:row>98</xdr:row>
      <xdr:rowOff>163916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72888"/>
          <a:ext cx="889000" cy="93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37537</xdr:rowOff>
    </xdr:from>
    <xdr:to>
      <xdr:col>55</xdr:col>
      <xdr:colOff>50800</xdr:colOff>
      <xdr:row>98</xdr:row>
      <xdr:rowOff>139137</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83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15964</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818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36660</xdr:rowOff>
    </xdr:from>
    <xdr:to>
      <xdr:col>50</xdr:col>
      <xdr:colOff>165100</xdr:colOff>
      <xdr:row>98</xdr:row>
      <xdr:rowOff>138260</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38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129387</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31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122699</xdr:rowOff>
    </xdr:from>
    <xdr:to>
      <xdr:col>46</xdr:col>
      <xdr:colOff>38100</xdr:colOff>
      <xdr:row>98</xdr:row>
      <xdr:rowOff>52849</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753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69376</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5285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19988</xdr:rowOff>
    </xdr:from>
    <xdr:to>
      <xdr:col>41</xdr:col>
      <xdr:colOff>101600</xdr:colOff>
      <xdr:row>98</xdr:row>
      <xdr:rowOff>121588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112715</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14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113116</xdr:rowOff>
    </xdr:from>
    <xdr:to>
      <xdr:col>36</xdr:col>
      <xdr:colOff>165100</xdr:colOff>
      <xdr:row>99</xdr:row>
      <xdr:rowOff>43266</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1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34393</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0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61205</xdr:rowOff>
    </xdr:from>
    <xdr:to>
      <xdr:col>85</xdr:col>
      <xdr:colOff>127000</xdr:colOff>
      <xdr:row>38</xdr:row>
      <xdr:rowOff>108077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576305"/>
          <a:ext cx="838200" cy="4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115259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30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56688</xdr:rowOff>
    </xdr:from>
    <xdr:to>
      <xdr:col>81</xdr:col>
      <xdr:colOff>50800</xdr:colOff>
      <xdr:row>38</xdr:row>
      <xdr:rowOff>61205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400338"/>
          <a:ext cx="889000" cy="17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56688</xdr:rowOff>
    </xdr:from>
    <xdr:to>
      <xdr:col>76</xdr:col>
      <xdr:colOff>114300</xdr:colOff>
      <xdr:row>37</xdr:row>
      <xdr:rowOff>109352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400338"/>
          <a:ext cx="889000" cy="52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53015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739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109352</xdr:rowOff>
    </xdr:from>
    <xdr:to>
      <xdr:col>71</xdr:col>
      <xdr:colOff>177800</xdr:colOff>
      <xdr:row>38</xdr:row>
      <xdr:rowOff>119805</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453002"/>
          <a:ext cx="889000" cy="18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54380</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74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56424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74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57277</xdr:rowOff>
    </xdr:from>
    <xdr:to>
      <xdr:col>85</xdr:col>
      <xdr:colOff>177800</xdr:colOff>
      <xdr:row>38</xdr:row>
      <xdr:rowOff>158877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57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16654</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60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10405</xdr:rowOff>
    </xdr:from>
    <xdr:to>
      <xdr:col>81</xdr:col>
      <xdr:colOff>101600</xdr:colOff>
      <xdr:row>38</xdr:row>
      <xdr:rowOff>112005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52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36</xdr:row>
      <xdr:rowOff>128532</xdr:rowOff>
    </xdr:from>
    <xdr:ext cx="59901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181795" y="63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5888</xdr:rowOff>
    </xdr:from>
    <xdr:to>
      <xdr:col>76</xdr:col>
      <xdr:colOff>165100</xdr:colOff>
      <xdr:row>37</xdr:row>
      <xdr:rowOff>107488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34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35</xdr:row>
      <xdr:rowOff>124015</xdr:rowOff>
    </xdr:from>
    <xdr:ext cx="59901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292795" y="6124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58552</xdr:rowOff>
    </xdr:from>
    <xdr:to>
      <xdr:col>72</xdr:col>
      <xdr:colOff>38100</xdr:colOff>
      <xdr:row>37</xdr:row>
      <xdr:rowOff>160152</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40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36</xdr:row>
      <xdr:rowOff>5229</xdr:rowOff>
    </xdr:from>
    <xdr:ext cx="59901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03795" y="6177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69005</xdr:rowOff>
    </xdr:from>
    <xdr:to>
      <xdr:col>67</xdr:col>
      <xdr:colOff>101600</xdr:colOff>
      <xdr:row>38</xdr:row>
      <xdr:rowOff>170605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58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15682</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41641</xdr:rowOff>
    </xdr:from>
    <xdr:to>
      <xdr:col>85</xdr:col>
      <xdr:colOff>127000</xdr:colOff>
      <xdr:row>78</xdr:row>
      <xdr:rowOff>50323</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414741"/>
          <a:ext cx="838200" cy="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41641</xdr:rowOff>
    </xdr:from>
    <xdr:to>
      <xdr:col>81</xdr:col>
      <xdr:colOff>50800</xdr:colOff>
      <xdr:row>78</xdr:row>
      <xdr:rowOff>52795</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414741"/>
          <a:ext cx="889000" cy="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52795</xdr:rowOff>
    </xdr:from>
    <xdr:to>
      <xdr:col>76</xdr:col>
      <xdr:colOff>114300</xdr:colOff>
      <xdr:row>78</xdr:row>
      <xdr:rowOff>62004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25895"/>
          <a:ext cx="8890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62004</xdr:rowOff>
    </xdr:from>
    <xdr:to>
      <xdr:col>71</xdr:col>
      <xdr:colOff>177800</xdr:colOff>
      <xdr:row>78</xdr:row>
      <xdr:rowOff>95720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435104"/>
          <a:ext cx="889000" cy="3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170973</xdr:rowOff>
    </xdr:from>
    <xdr:to>
      <xdr:col>85</xdr:col>
      <xdr:colOff>177800</xdr:colOff>
      <xdr:row>78</xdr:row>
      <xdr:rowOff>101123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72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85900</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87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162291</xdr:rowOff>
    </xdr:from>
    <xdr:to>
      <xdr:col>81</xdr:col>
      <xdr:colOff>101600</xdr:colOff>
      <xdr:row>78</xdr:row>
      <xdr:rowOff>92441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63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83568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5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1995</xdr:rowOff>
    </xdr:from>
    <xdr:to>
      <xdr:col>76</xdr:col>
      <xdr:colOff>165100</xdr:colOff>
      <xdr:row>78</xdr:row>
      <xdr:rowOff>103595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75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94722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6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11204</xdr:rowOff>
    </xdr:from>
    <xdr:to>
      <xdr:col>72</xdr:col>
      <xdr:colOff>38100</xdr:colOff>
      <xdr:row>78</xdr:row>
      <xdr:rowOff>112804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384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103931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77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44920</xdr:rowOff>
    </xdr:from>
    <xdr:to>
      <xdr:col>67</xdr:col>
      <xdr:colOff>101600</xdr:colOff>
      <xdr:row>78</xdr:row>
      <xdr:rowOff>146520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1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137647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510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1614</xdr:rowOff>
    </xdr:from>
    <xdr:to>
      <xdr:col>85</xdr:col>
      <xdr:colOff>127000</xdr:colOff>
      <xdr:row>98</xdr:row>
      <xdr:rowOff>87260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03714"/>
          <a:ext cx="838200" cy="856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1614</xdr:rowOff>
    </xdr:from>
    <xdr:to>
      <xdr:col>81</xdr:col>
      <xdr:colOff>50800</xdr:colOff>
      <xdr:row>98</xdr:row>
      <xdr:rowOff>112951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803714"/>
          <a:ext cx="889000" cy="111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38860</xdr:rowOff>
    </xdr:from>
    <xdr:to>
      <xdr:col>76</xdr:col>
      <xdr:colOff>114300</xdr:colOff>
      <xdr:row>98</xdr:row>
      <xdr:rowOff>112951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840960"/>
          <a:ext cx="889000" cy="74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38860</xdr:rowOff>
    </xdr:from>
    <xdr:to>
      <xdr:col>71</xdr:col>
      <xdr:colOff>177800</xdr:colOff>
      <xdr:row>98</xdr:row>
      <xdr:rowOff>72941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40960"/>
          <a:ext cx="889000" cy="34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36460</xdr:rowOff>
    </xdr:from>
    <xdr:to>
      <xdr:col>85</xdr:col>
      <xdr:colOff>177800</xdr:colOff>
      <xdr:row>98</xdr:row>
      <xdr:rowOff>138060</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129398</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60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122264</xdr:rowOff>
    </xdr:from>
    <xdr:to>
      <xdr:col>81</xdr:col>
      <xdr:colOff>101600</xdr:colOff>
      <xdr:row>98</xdr:row>
      <xdr:rowOff>52414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5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68941</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52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62151</xdr:rowOff>
    </xdr:from>
    <xdr:to>
      <xdr:col>76</xdr:col>
      <xdr:colOff>165100</xdr:colOff>
      <xdr:row>98</xdr:row>
      <xdr:rowOff>163751</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6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154878</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56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159510</xdr:rowOff>
    </xdr:from>
    <xdr:to>
      <xdr:col>72</xdr:col>
      <xdr:colOff>38100</xdr:colOff>
      <xdr:row>98</xdr:row>
      <xdr:rowOff>89660</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9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80787</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882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22141</xdr:rowOff>
    </xdr:from>
    <xdr:to>
      <xdr:col>67</xdr:col>
      <xdr:colOff>101600</xdr:colOff>
      <xdr:row>98</xdr:row>
      <xdr:rowOff>123741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2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114868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1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92704</xdr:rowOff>
    </xdr:from>
    <xdr:to>
      <xdr:col>116</xdr:col>
      <xdr:colOff>63500</xdr:colOff>
      <xdr:row>75</xdr:row>
      <xdr:rowOff>111313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951454"/>
          <a:ext cx="838200" cy="1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92704</xdr:rowOff>
    </xdr:from>
    <xdr:to>
      <xdr:col>111</xdr:col>
      <xdr:colOff>177800</xdr:colOff>
      <xdr:row>75</xdr:row>
      <xdr:rowOff>141323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51454"/>
          <a:ext cx="889000" cy="4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141323</xdr:rowOff>
    </xdr:from>
    <xdr:to>
      <xdr:col>107</xdr:col>
      <xdr:colOff>50800</xdr:colOff>
      <xdr:row>76</xdr:row>
      <xdr:rowOff>35989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00073"/>
          <a:ext cx="889000" cy="66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134552</xdr:rowOff>
    </xdr:from>
    <xdr:to>
      <xdr:col>102</xdr:col>
      <xdr:colOff>114300</xdr:colOff>
      <xdr:row>76</xdr:row>
      <xdr:rowOff>35989</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2993302"/>
          <a:ext cx="889000" cy="72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60513</xdr:rowOff>
    </xdr:from>
    <xdr:to>
      <xdr:col>116</xdr:col>
      <xdr:colOff>114300</xdr:colOff>
      <xdr:row>75</xdr:row>
      <xdr:rowOff>162113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1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83390</xdr:rowOff>
    </xdr:from>
    <xdr:ext cx="599010"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77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41904</xdr:rowOff>
    </xdr:from>
    <xdr:to>
      <xdr:col>112</xdr:col>
      <xdr:colOff>38100</xdr:colOff>
      <xdr:row>75</xdr:row>
      <xdr:rowOff>143504</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0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160031</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675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90523</xdr:rowOff>
    </xdr:from>
    <xdr:to>
      <xdr:col>107</xdr:col>
      <xdr:colOff>101600</xdr:colOff>
      <xdr:row>76</xdr:row>
      <xdr:rowOff>20673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76</xdr:row>
      <xdr:rowOff>11800</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304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156639</xdr:rowOff>
    </xdr:from>
    <xdr:to>
      <xdr:col>102</xdr:col>
      <xdr:colOff>165100</xdr:colOff>
      <xdr:row>76</xdr:row>
      <xdr:rowOff>86789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15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77916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08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83752</xdr:rowOff>
    </xdr:from>
    <xdr:to>
      <xdr:col>98</xdr:col>
      <xdr:colOff>38100</xdr:colOff>
      <xdr:row>76</xdr:row>
      <xdr:rowOff>13903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425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30429</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717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・人件費は、住民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136,367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円となっている。給与改定でそれぞれの基本給等が増加、会計年度任用職員の勤勉手当支給開始等の影響もあり、前年度に比べ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円増加。しかし、類似団体と比較すると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127,421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円少ない状況にある。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12,568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円となった。これは、ごみ収集委託や給食調理業務委託等、委託料の増加が要因となっている。それでも類似団体と比較すると少ない状況。</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・扶助費は、法改正による児童手当、報酬改定による障害福祉サービス費が増加したため、前年度より住民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15,058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円増となった。近年増加傾向にあり、類似団体よりも</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64,420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円高い状況にある。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・普通建設事業費（うち新規整備）は、前年度に比べ住民１人当たり＋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48,632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千円と倍増しているが、避難地避難路整備事業をはじめとする復興事業の増加が要因である。今後も復興事業が控えており、増加が見込まれる。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36,907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円となった。これは、令和２年７月豪雨災害、令和４年台風１４号災害にかかる災害復旧工事が概ね完了したことが要因となっている。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125222</xdr:rowOff>
    </xdr:from>
    <xdr:to>
      <xdr:col>24</xdr:col>
      <xdr:colOff>63500</xdr:colOff>
      <xdr:row>37</xdr:row>
      <xdr:rowOff>127451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468872"/>
          <a:ext cx="8382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125222</xdr:rowOff>
    </xdr:from>
    <xdr:to>
      <xdr:col>19</xdr:col>
      <xdr:colOff>177800</xdr:colOff>
      <xdr:row>37</xdr:row>
      <xdr:rowOff>136099</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468872"/>
          <a:ext cx="889000" cy="10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136099</xdr:rowOff>
    </xdr:from>
    <xdr:to>
      <xdr:col>15</xdr:col>
      <xdr:colOff>50800</xdr:colOff>
      <xdr:row>37</xdr:row>
      <xdr:rowOff>138614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79749"/>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138614</xdr:rowOff>
    </xdr:from>
    <xdr:to>
      <xdr:col>10</xdr:col>
      <xdr:colOff>114300</xdr:colOff>
      <xdr:row>37</xdr:row>
      <xdr:rowOff>163799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82264"/>
          <a:ext cx="889000" cy="2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76651</xdr:rowOff>
    </xdr:from>
    <xdr:to>
      <xdr:col>24</xdr:col>
      <xdr:colOff>114300</xdr:colOff>
      <xdr:row>38</xdr:row>
      <xdr:rowOff>6801</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420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163028</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35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74422</xdr:rowOff>
    </xdr:from>
    <xdr:to>
      <xdr:col>20</xdr:col>
      <xdr:colOff>38100</xdr:colOff>
      <xdr:row>38</xdr:row>
      <xdr:rowOff>4572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1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167149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510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85299</xdr:rowOff>
    </xdr:from>
    <xdr:to>
      <xdr:col>15</xdr:col>
      <xdr:colOff>101600</xdr:colOff>
      <xdr:row>38</xdr:row>
      <xdr:rowOff>15449</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42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6576</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521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87814</xdr:rowOff>
    </xdr:from>
    <xdr:to>
      <xdr:col>10</xdr:col>
      <xdr:colOff>165100</xdr:colOff>
      <xdr:row>38</xdr:row>
      <xdr:rowOff>17964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3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9091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2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112998</xdr:rowOff>
    </xdr:from>
    <xdr:to>
      <xdr:col>6</xdr:col>
      <xdr:colOff>38100</xdr:colOff>
      <xdr:row>38</xdr:row>
      <xdr:rowOff>43148</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56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34276</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49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890</xdr:rowOff>
    </xdr:from>
    <xdr:to>
      <xdr:col>24</xdr:col>
      <xdr:colOff>63500</xdr:colOff>
      <xdr:row>58</xdr:row>
      <xdr:rowOff>41325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44990"/>
          <a:ext cx="838200" cy="4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890</xdr:rowOff>
    </xdr:from>
    <xdr:to>
      <xdr:col>19</xdr:col>
      <xdr:colOff>177800</xdr:colOff>
      <xdr:row>58</xdr:row>
      <xdr:rowOff>48098</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44990"/>
          <a:ext cx="889000" cy="47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24134</xdr:rowOff>
    </xdr:from>
    <xdr:to>
      <xdr:col>15</xdr:col>
      <xdr:colOff>50800</xdr:colOff>
      <xdr:row>58</xdr:row>
      <xdr:rowOff>48098</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968234"/>
          <a:ext cx="889000" cy="23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162967</xdr:rowOff>
    </xdr:from>
    <xdr:to>
      <xdr:col>10</xdr:col>
      <xdr:colOff>114300</xdr:colOff>
      <xdr:row>58</xdr:row>
      <xdr:rowOff>24134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935617"/>
          <a:ext cx="889000" cy="3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38051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3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161975</xdr:rowOff>
    </xdr:from>
    <xdr:to>
      <xdr:col>24</xdr:col>
      <xdr:colOff>114300</xdr:colOff>
      <xdr:row>58</xdr:row>
      <xdr:rowOff>92125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4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76902</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49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121540</xdr:rowOff>
    </xdr:from>
    <xdr:to>
      <xdr:col>20</xdr:col>
      <xdr:colOff>38100</xdr:colOff>
      <xdr:row>58</xdr:row>
      <xdr:rowOff>51690</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94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42817</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986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168748</xdr:rowOff>
    </xdr:from>
    <xdr:to>
      <xdr:col>15</xdr:col>
      <xdr:colOff>101600</xdr:colOff>
      <xdr:row>58</xdr:row>
      <xdr:rowOff>98898</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41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90025</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3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144784</xdr:rowOff>
    </xdr:from>
    <xdr:to>
      <xdr:col>10</xdr:col>
      <xdr:colOff>165100</xdr:colOff>
      <xdr:row>58</xdr:row>
      <xdr:rowOff>74934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1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66061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10010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112167</xdr:rowOff>
    </xdr:from>
    <xdr:to>
      <xdr:col>6</xdr:col>
      <xdr:colOff>38100</xdr:colOff>
      <xdr:row>58</xdr:row>
      <xdr:rowOff>42317</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84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33444</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77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118146</xdr:rowOff>
    </xdr:from>
    <xdr:to>
      <xdr:col>24</xdr:col>
      <xdr:colOff>63500</xdr:colOff>
      <xdr:row>77</xdr:row>
      <xdr:rowOff>6786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148346"/>
          <a:ext cx="838200" cy="6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6786</xdr:rowOff>
    </xdr:from>
    <xdr:to>
      <xdr:col>19</xdr:col>
      <xdr:colOff>177800</xdr:colOff>
      <xdr:row>77</xdr:row>
      <xdr:rowOff>47591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08436"/>
          <a:ext cx="889000" cy="40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16498</xdr:rowOff>
    </xdr:from>
    <xdr:to>
      <xdr:col>15</xdr:col>
      <xdr:colOff>50800</xdr:colOff>
      <xdr:row>77</xdr:row>
      <xdr:rowOff>47591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218148"/>
          <a:ext cx="889000" cy="3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16498</xdr:rowOff>
    </xdr:from>
    <xdr:to>
      <xdr:col>10</xdr:col>
      <xdr:colOff>114300</xdr:colOff>
      <xdr:row>77</xdr:row>
      <xdr:rowOff>72814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18148"/>
          <a:ext cx="889000" cy="5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67346</xdr:rowOff>
    </xdr:from>
    <xdr:to>
      <xdr:col>24</xdr:col>
      <xdr:colOff>114300</xdr:colOff>
      <xdr:row>76</xdr:row>
      <xdr:rowOff>168946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97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45773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75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127436</xdr:rowOff>
    </xdr:from>
    <xdr:to>
      <xdr:col>20</xdr:col>
      <xdr:colOff>38100</xdr:colOff>
      <xdr:row>77</xdr:row>
      <xdr:rowOff>57586</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15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48713</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250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168241</xdr:rowOff>
    </xdr:from>
    <xdr:to>
      <xdr:col>15</xdr:col>
      <xdr:colOff>101600</xdr:colOff>
      <xdr:row>77</xdr:row>
      <xdr:rowOff>98391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9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89518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91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137148</xdr:rowOff>
    </xdr:from>
    <xdr:to>
      <xdr:col>10</xdr:col>
      <xdr:colOff>165100</xdr:colOff>
      <xdr:row>77</xdr:row>
      <xdr:rowOff>67298</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16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58425</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26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22014</xdr:rowOff>
    </xdr:from>
    <xdr:to>
      <xdr:col>6</xdr:col>
      <xdr:colOff>38100</xdr:colOff>
      <xdr:row>77</xdr:row>
      <xdr:rowOff>123614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23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114741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163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92427</xdr:rowOff>
    </xdr:from>
    <xdr:to>
      <xdr:col>24</xdr:col>
      <xdr:colOff>63500</xdr:colOff>
      <xdr:row>98</xdr:row>
      <xdr:rowOff>93498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94527"/>
          <a:ext cx="838200" cy="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81209</xdr:rowOff>
    </xdr:from>
    <xdr:to>
      <xdr:col>19</xdr:col>
      <xdr:colOff>177800</xdr:colOff>
      <xdr:row>98</xdr:row>
      <xdr:rowOff>93498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883309"/>
          <a:ext cx="889000" cy="12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141649</xdr:rowOff>
    </xdr:from>
    <xdr:to>
      <xdr:col>15</xdr:col>
      <xdr:colOff>50800</xdr:colOff>
      <xdr:row>98</xdr:row>
      <xdr:rowOff>81209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019300" y="16772299"/>
          <a:ext cx="889000" cy="111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122482</xdr:rowOff>
    </xdr:from>
    <xdr:to>
      <xdr:col>10</xdr:col>
      <xdr:colOff>114300</xdr:colOff>
      <xdr:row>97</xdr:row>
      <xdr:rowOff>141649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53132"/>
          <a:ext cx="889000" cy="19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41627</xdr:rowOff>
    </xdr:from>
    <xdr:to>
      <xdr:col>24</xdr:col>
      <xdr:colOff>114300</xdr:colOff>
      <xdr:row>98</xdr:row>
      <xdr:rowOff>143227</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43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128004</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5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42698</xdr:rowOff>
    </xdr:from>
    <xdr:to>
      <xdr:col>20</xdr:col>
      <xdr:colOff>38100</xdr:colOff>
      <xdr:row>98</xdr:row>
      <xdr:rowOff>144298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135425</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30409</xdr:rowOff>
    </xdr:from>
    <xdr:to>
      <xdr:col>15</xdr:col>
      <xdr:colOff>101600</xdr:colOff>
      <xdr:row>98</xdr:row>
      <xdr:rowOff>132009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32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123136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25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90849</xdr:rowOff>
    </xdr:from>
    <xdr:to>
      <xdr:col>10</xdr:col>
      <xdr:colOff>165100</xdr:colOff>
      <xdr:row>98</xdr:row>
      <xdr:rowOff>20999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1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12126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4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71682</xdr:rowOff>
    </xdr:from>
    <xdr:to>
      <xdr:col>6</xdr:col>
      <xdr:colOff>38100</xdr:colOff>
      <xdr:row>98</xdr:row>
      <xdr:rowOff>1832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0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18359</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7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44450</xdr:rowOff>
    </xdr:from>
    <xdr:to>
      <xdr:col>55</xdr:col>
      <xdr:colOff>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44450</xdr:rowOff>
    </xdr:from>
    <xdr:to>
      <xdr:col>50</xdr:col>
      <xdr:colOff>114300</xdr:colOff>
      <xdr:row>39</xdr:row>
      <xdr:rowOff>44450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44450</xdr:rowOff>
    </xdr:from>
    <xdr:to>
      <xdr:col>45</xdr:col>
      <xdr:colOff>177800</xdr:colOff>
      <xdr:row>39</xdr:row>
      <xdr:rowOff>44450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44450</xdr:rowOff>
    </xdr:from>
    <xdr:to>
      <xdr:col>41</xdr:col>
      <xdr:colOff>50800</xdr:colOff>
      <xdr:row>39</xdr:row>
      <xdr:rowOff>44450</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165100</xdr:rowOff>
    </xdr:from>
    <xdr:to>
      <xdr:col>55</xdr:col>
      <xdr:colOff>50800</xdr:colOff>
      <xdr:row>39</xdr:row>
      <xdr:rowOff>95250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80027</xdr:rowOff>
    </xdr:from>
    <xdr:ext cx="249299"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165100</xdr:rowOff>
    </xdr:from>
    <xdr:to>
      <xdr:col>46</xdr:col>
      <xdr:colOff>38100</xdr:colOff>
      <xdr:row>39</xdr:row>
      <xdr:rowOff>95250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86377</xdr:rowOff>
    </xdr:from>
    <xdr:ext cx="249299"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625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165100</xdr:rowOff>
    </xdr:from>
    <xdr:to>
      <xdr:col>41</xdr:col>
      <xdr:colOff>101600</xdr:colOff>
      <xdr:row>39</xdr:row>
      <xdr:rowOff>95250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86377</xdr:rowOff>
    </xdr:from>
    <xdr:ext cx="249299"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3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165100</xdr:rowOff>
    </xdr:from>
    <xdr:to>
      <xdr:col>36</xdr:col>
      <xdr:colOff>165100</xdr:colOff>
      <xdr:row>39</xdr:row>
      <xdr:rowOff>95250</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86377</xdr:rowOff>
    </xdr:from>
    <xdr:ext cx="249299"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4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93833</xdr:rowOff>
    </xdr:from>
    <xdr:to>
      <xdr:col>55</xdr:col>
      <xdr:colOff>0</xdr:colOff>
      <xdr:row>58</xdr:row>
      <xdr:rowOff>105075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10037933"/>
          <a:ext cx="838200" cy="1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79813</xdr:rowOff>
    </xdr:from>
    <xdr:to>
      <xdr:col>50</xdr:col>
      <xdr:colOff>114300</xdr:colOff>
      <xdr:row>58</xdr:row>
      <xdr:rowOff>105075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23913"/>
          <a:ext cx="889000" cy="25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70186</xdr:rowOff>
    </xdr:from>
    <xdr:to>
      <xdr:col>45</xdr:col>
      <xdr:colOff>177800</xdr:colOff>
      <xdr:row>58</xdr:row>
      <xdr:rowOff>79813</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10014286"/>
          <a:ext cx="889000" cy="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169763</xdr:rowOff>
    </xdr:from>
    <xdr:to>
      <xdr:col>41</xdr:col>
      <xdr:colOff>50800</xdr:colOff>
      <xdr:row>58</xdr:row>
      <xdr:rowOff>70186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42413"/>
          <a:ext cx="889000" cy="71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43033</xdr:rowOff>
    </xdr:from>
    <xdr:to>
      <xdr:col>55</xdr:col>
      <xdr:colOff>50800</xdr:colOff>
      <xdr:row>58</xdr:row>
      <xdr:rowOff>144633</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8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129410</xdr:rowOff>
    </xdr:from>
    <xdr:ext cx="534377"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90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54275</xdr:rowOff>
    </xdr:from>
    <xdr:to>
      <xdr:col>50</xdr:col>
      <xdr:colOff>165100</xdr:colOff>
      <xdr:row>58</xdr:row>
      <xdr:rowOff>155875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9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147002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91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29013</xdr:rowOff>
    </xdr:from>
    <xdr:to>
      <xdr:col>46</xdr:col>
      <xdr:colOff>38100</xdr:colOff>
      <xdr:row>58</xdr:row>
      <xdr:rowOff>130613</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7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121740</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65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19386</xdr:rowOff>
    </xdr:from>
    <xdr:to>
      <xdr:col>41</xdr:col>
      <xdr:colOff>101600</xdr:colOff>
      <xdr:row>58</xdr:row>
      <xdr:rowOff>120986</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6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112113</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5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118963</xdr:rowOff>
    </xdr:from>
    <xdr:to>
      <xdr:col>36</xdr:col>
      <xdr:colOff>165100</xdr:colOff>
      <xdr:row>58</xdr:row>
      <xdr:rowOff>49113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9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65640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66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131505</xdr:rowOff>
    </xdr:from>
    <xdr:to>
      <xdr:col>55</xdr:col>
      <xdr:colOff>0</xdr:colOff>
      <xdr:row>78</xdr:row>
      <xdr:rowOff>150022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504605"/>
          <a:ext cx="838200" cy="18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105936</xdr:rowOff>
    </xdr:from>
    <xdr:to>
      <xdr:col>50</xdr:col>
      <xdr:colOff>114300</xdr:colOff>
      <xdr:row>78</xdr:row>
      <xdr:rowOff>131505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479036"/>
          <a:ext cx="889000" cy="2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105936</xdr:rowOff>
    </xdr:from>
    <xdr:to>
      <xdr:col>45</xdr:col>
      <xdr:colOff>177800</xdr:colOff>
      <xdr:row>79</xdr:row>
      <xdr:rowOff>12542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479036"/>
          <a:ext cx="889000" cy="78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7658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2006</xdr:rowOff>
    </xdr:from>
    <xdr:to>
      <xdr:col>41</xdr:col>
      <xdr:colOff>50800</xdr:colOff>
      <xdr:row>79</xdr:row>
      <xdr:rowOff>12542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546556"/>
          <a:ext cx="889000" cy="10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99222</xdr:rowOff>
    </xdr:from>
    <xdr:to>
      <xdr:col>55</xdr:col>
      <xdr:colOff>50800</xdr:colOff>
      <xdr:row>79</xdr:row>
      <xdr:rowOff>29372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47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14149</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8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80705</xdr:rowOff>
    </xdr:from>
    <xdr:to>
      <xdr:col>50</xdr:col>
      <xdr:colOff>165100</xdr:colOff>
      <xdr:row>79</xdr:row>
      <xdr:rowOff>10855</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45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1982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546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55136</xdr:rowOff>
    </xdr:from>
    <xdr:to>
      <xdr:col>46</xdr:col>
      <xdr:colOff>38100</xdr:colOff>
      <xdr:row>78</xdr:row>
      <xdr:rowOff>156736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42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147863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3520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133192</xdr:rowOff>
    </xdr:from>
    <xdr:to>
      <xdr:col>41</xdr:col>
      <xdr:colOff>101600</xdr:colOff>
      <xdr:row>79</xdr:row>
      <xdr:rowOff>63342</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50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54469</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626428" y="1359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122656</xdr:rowOff>
    </xdr:from>
    <xdr:to>
      <xdr:col>36</xdr:col>
      <xdr:colOff>165100</xdr:colOff>
      <xdr:row>79</xdr:row>
      <xdr:rowOff>52806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495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43933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58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73448</xdr:rowOff>
    </xdr:from>
    <xdr:to>
      <xdr:col>55</xdr:col>
      <xdr:colOff>0</xdr:colOff>
      <xdr:row>98</xdr:row>
      <xdr:rowOff>96952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875548"/>
          <a:ext cx="838200" cy="2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141543</xdr:rowOff>
    </xdr:from>
    <xdr:to>
      <xdr:col>50</xdr:col>
      <xdr:colOff>114300</xdr:colOff>
      <xdr:row>98</xdr:row>
      <xdr:rowOff>96952</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772193"/>
          <a:ext cx="889000" cy="12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141543</xdr:rowOff>
    </xdr:from>
    <xdr:to>
      <xdr:col>45</xdr:col>
      <xdr:colOff>177800</xdr:colOff>
      <xdr:row>98</xdr:row>
      <xdr:rowOff>122306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772193"/>
          <a:ext cx="889000" cy="152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37110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122306</xdr:rowOff>
    </xdr:from>
    <xdr:to>
      <xdr:col>41</xdr:col>
      <xdr:colOff>50800</xdr:colOff>
      <xdr:row>99</xdr:row>
      <xdr:rowOff>5200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924406"/>
          <a:ext cx="889000" cy="5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22648</xdr:rowOff>
    </xdr:from>
    <xdr:to>
      <xdr:col>55</xdr:col>
      <xdr:colOff>50800</xdr:colOff>
      <xdr:row>98</xdr:row>
      <xdr:rowOff>124248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24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109025</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39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46152</xdr:rowOff>
    </xdr:from>
    <xdr:to>
      <xdr:col>50</xdr:col>
      <xdr:colOff>165100</xdr:colOff>
      <xdr:row>98</xdr:row>
      <xdr:rowOff>147752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4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138879</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940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90743</xdr:rowOff>
    </xdr:from>
    <xdr:to>
      <xdr:col>46</xdr:col>
      <xdr:colOff>38100</xdr:colOff>
      <xdr:row>98</xdr:row>
      <xdr:rowOff>20893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21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37420</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496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71506</xdr:rowOff>
    </xdr:from>
    <xdr:to>
      <xdr:col>41</xdr:col>
      <xdr:colOff>101600</xdr:colOff>
      <xdr:row>99</xdr:row>
      <xdr:rowOff>1656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7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164233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66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125850</xdr:rowOff>
    </xdr:from>
    <xdr:to>
      <xdr:col>36</xdr:col>
      <xdr:colOff>165100</xdr:colOff>
      <xdr:row>99</xdr:row>
      <xdr:rowOff>56000</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92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47127</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702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96796</xdr:rowOff>
    </xdr:from>
    <xdr:to>
      <xdr:col>85</xdr:col>
      <xdr:colOff>127000</xdr:colOff>
      <xdr:row>38</xdr:row>
      <xdr:rowOff>29366</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268996"/>
          <a:ext cx="838200" cy="27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88276</xdr:rowOff>
    </xdr:from>
    <xdr:to>
      <xdr:col>81</xdr:col>
      <xdr:colOff>50800</xdr:colOff>
      <xdr:row>38</xdr:row>
      <xdr:rowOff>29366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4592300" y="6431926"/>
          <a:ext cx="889000" cy="11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57717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22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88276</xdr:rowOff>
    </xdr:from>
    <xdr:to>
      <xdr:col>76</xdr:col>
      <xdr:colOff>114300</xdr:colOff>
      <xdr:row>38</xdr:row>
      <xdr:rowOff>55514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431926"/>
          <a:ext cx="889000" cy="138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55514</xdr:rowOff>
    </xdr:from>
    <xdr:to>
      <xdr:col>71</xdr:col>
      <xdr:colOff>177800</xdr:colOff>
      <xdr:row>38</xdr:row>
      <xdr:rowOff>71501</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70614"/>
          <a:ext cx="889000" cy="1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45996</xdr:rowOff>
    </xdr:from>
    <xdr:to>
      <xdr:col>85</xdr:col>
      <xdr:colOff>177800</xdr:colOff>
      <xdr:row>36</xdr:row>
      <xdr:rowOff>147596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21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68873</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06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150016</xdr:rowOff>
    </xdr:from>
    <xdr:to>
      <xdr:col>81</xdr:col>
      <xdr:colOff>101600</xdr:colOff>
      <xdr:row>38</xdr:row>
      <xdr:rowOff>80166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493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71293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58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37476</xdr:rowOff>
    </xdr:from>
    <xdr:to>
      <xdr:col>76</xdr:col>
      <xdr:colOff>165100</xdr:colOff>
      <xdr:row>37</xdr:row>
      <xdr:rowOff>139076</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381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155603</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156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4714</xdr:rowOff>
    </xdr:from>
    <xdr:to>
      <xdr:col>72</xdr:col>
      <xdr:colOff>38100</xdr:colOff>
      <xdr:row>38</xdr:row>
      <xdr:rowOff>106314</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1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97441</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612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20701</xdr:rowOff>
    </xdr:from>
    <xdr:to>
      <xdr:col>67</xdr:col>
      <xdr:colOff>101600</xdr:colOff>
      <xdr:row>38</xdr:row>
      <xdr:rowOff>122301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3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113428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62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90312</xdr:rowOff>
    </xdr:from>
    <xdr:to>
      <xdr:col>85</xdr:col>
      <xdr:colOff>127000</xdr:colOff>
      <xdr:row>58</xdr:row>
      <xdr:rowOff>119804</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5481300" y="10034412"/>
          <a:ext cx="838200" cy="29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90312</xdr:rowOff>
    </xdr:from>
    <xdr:to>
      <xdr:col>81</xdr:col>
      <xdr:colOff>50800</xdr:colOff>
      <xdr:row>59</xdr:row>
      <xdr:rowOff>2248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34412"/>
          <a:ext cx="889000" cy="83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104660</xdr:rowOff>
    </xdr:from>
    <xdr:to>
      <xdr:col>76</xdr:col>
      <xdr:colOff>114300</xdr:colOff>
      <xdr:row>59</xdr:row>
      <xdr:rowOff>2248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3703300" y="10048760"/>
          <a:ext cx="889000" cy="69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104660</xdr:rowOff>
    </xdr:from>
    <xdr:to>
      <xdr:col>71</xdr:col>
      <xdr:colOff>177800</xdr:colOff>
      <xdr:row>58</xdr:row>
      <xdr:rowOff>146220</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048760"/>
          <a:ext cx="889000" cy="4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69004</xdr:rowOff>
    </xdr:from>
    <xdr:to>
      <xdr:col>85</xdr:col>
      <xdr:colOff>177800</xdr:colOff>
      <xdr:row>58</xdr:row>
      <xdr:rowOff>170604</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1001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155381</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2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39512</xdr:rowOff>
    </xdr:from>
    <xdr:to>
      <xdr:col>81</xdr:col>
      <xdr:colOff>101600</xdr:colOff>
      <xdr:row>58</xdr:row>
      <xdr:rowOff>141112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8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132239</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76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122898</xdr:rowOff>
    </xdr:from>
    <xdr:to>
      <xdr:col>76</xdr:col>
      <xdr:colOff>165100</xdr:colOff>
      <xdr:row>59</xdr:row>
      <xdr:rowOff>53048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66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44175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59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53860</xdr:rowOff>
    </xdr:from>
    <xdr:to>
      <xdr:col>72</xdr:col>
      <xdr:colOff>38100</xdr:colOff>
      <xdr:row>58</xdr:row>
      <xdr:rowOff>155460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9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146587</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90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95420</xdr:rowOff>
    </xdr:from>
    <xdr:to>
      <xdr:col>67</xdr:col>
      <xdr:colOff>101600</xdr:colOff>
      <xdr:row>59</xdr:row>
      <xdr:rowOff>25570</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16697</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32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61206</xdr:rowOff>
    </xdr:from>
    <xdr:to>
      <xdr:col>85</xdr:col>
      <xdr:colOff>127000</xdr:colOff>
      <xdr:row>78</xdr:row>
      <xdr:rowOff>108077</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34306"/>
          <a:ext cx="838200" cy="46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115257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488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56688</xdr:rowOff>
    </xdr:from>
    <xdr:to>
      <xdr:col>81</xdr:col>
      <xdr:colOff>50800</xdr:colOff>
      <xdr:row>78</xdr:row>
      <xdr:rowOff>61206</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258338"/>
          <a:ext cx="889000" cy="17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56688</xdr:rowOff>
    </xdr:from>
    <xdr:to>
      <xdr:col>76</xdr:col>
      <xdr:colOff>114300</xdr:colOff>
      <xdr:row>77</xdr:row>
      <xdr:rowOff>109351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258338"/>
          <a:ext cx="889000" cy="52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52995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59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109351</xdr:rowOff>
    </xdr:from>
    <xdr:to>
      <xdr:col>71</xdr:col>
      <xdr:colOff>177800</xdr:colOff>
      <xdr:row>78</xdr:row>
      <xdr:rowOff>119805</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311001"/>
          <a:ext cx="889000" cy="18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54379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598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56422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600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57277</xdr:rowOff>
    </xdr:from>
    <xdr:to>
      <xdr:col>85</xdr:col>
      <xdr:colOff>177800</xdr:colOff>
      <xdr:row>78</xdr:row>
      <xdr:rowOff>158877</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16654</xdr:rowOff>
    </xdr:from>
    <xdr:ext cx="534377"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21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10406</xdr:rowOff>
    </xdr:from>
    <xdr:to>
      <xdr:col>81</xdr:col>
      <xdr:colOff>101600</xdr:colOff>
      <xdr:row>78</xdr:row>
      <xdr:rowOff>112006</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8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76</xdr:row>
      <xdr:rowOff>128533</xdr:rowOff>
    </xdr:from>
    <xdr:ext cx="59901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181795" y="13158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5888</xdr:rowOff>
    </xdr:from>
    <xdr:to>
      <xdr:col>76</xdr:col>
      <xdr:colOff>165100</xdr:colOff>
      <xdr:row>77</xdr:row>
      <xdr:rowOff>107488</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20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124015</xdr:rowOff>
    </xdr:from>
    <xdr:ext cx="59901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292795" y="12982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58551</xdr:rowOff>
    </xdr:from>
    <xdr:to>
      <xdr:col>72</xdr:col>
      <xdr:colOff>38100</xdr:colOff>
      <xdr:row>77</xdr:row>
      <xdr:rowOff>160151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26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5228</xdr:rowOff>
    </xdr:from>
    <xdr:ext cx="59901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03795" y="1303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69005</xdr:rowOff>
    </xdr:from>
    <xdr:to>
      <xdr:col>67</xdr:col>
      <xdr:colOff>101600</xdr:colOff>
      <xdr:row>78</xdr:row>
      <xdr:rowOff>170605</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42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15682</xdr:rowOff>
    </xdr:from>
    <xdr:ext cx="534377"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47111" y="13217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41641</xdr:rowOff>
    </xdr:from>
    <xdr:to>
      <xdr:col>85</xdr:col>
      <xdr:colOff>127000</xdr:colOff>
      <xdr:row>98</xdr:row>
      <xdr:rowOff>50323</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843741"/>
          <a:ext cx="838200" cy="8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41641</xdr:rowOff>
    </xdr:from>
    <xdr:to>
      <xdr:col>81</xdr:col>
      <xdr:colOff>50800</xdr:colOff>
      <xdr:row>98</xdr:row>
      <xdr:rowOff>52795</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43741"/>
          <a:ext cx="889000" cy="1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52795</xdr:rowOff>
    </xdr:from>
    <xdr:to>
      <xdr:col>76</xdr:col>
      <xdr:colOff>114300</xdr:colOff>
      <xdr:row>98</xdr:row>
      <xdr:rowOff>62004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54895"/>
          <a:ext cx="889000" cy="9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62004</xdr:rowOff>
    </xdr:from>
    <xdr:to>
      <xdr:col>71</xdr:col>
      <xdr:colOff>177800</xdr:colOff>
      <xdr:row>98</xdr:row>
      <xdr:rowOff>95720</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864104"/>
          <a:ext cx="889000" cy="3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170973</xdr:rowOff>
    </xdr:from>
    <xdr:to>
      <xdr:col>85</xdr:col>
      <xdr:colOff>177800</xdr:colOff>
      <xdr:row>98</xdr:row>
      <xdr:rowOff>101123</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0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85900</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16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162291</xdr:rowOff>
    </xdr:from>
    <xdr:to>
      <xdr:col>81</xdr:col>
      <xdr:colOff>101600</xdr:colOff>
      <xdr:row>98</xdr:row>
      <xdr:rowOff>92441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79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83568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88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1995</xdr:rowOff>
    </xdr:from>
    <xdr:to>
      <xdr:col>76</xdr:col>
      <xdr:colOff>165100</xdr:colOff>
      <xdr:row>98</xdr:row>
      <xdr:rowOff>103595</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0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94722</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896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11204</xdr:rowOff>
    </xdr:from>
    <xdr:to>
      <xdr:col>72</xdr:col>
      <xdr:colOff>38100</xdr:colOff>
      <xdr:row>98</xdr:row>
      <xdr:rowOff>112804</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1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103931</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0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44920</xdr:rowOff>
    </xdr:from>
    <xdr:to>
      <xdr:col>67</xdr:col>
      <xdr:colOff>101600</xdr:colOff>
      <xdr:row>98</xdr:row>
      <xdr:rowOff>146520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137647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3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88,443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215,167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円となっている。財政調整基金積立額の減少等が要因。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18,400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251,600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円となっている。これは、定額減税補足給付金や児童手当、自立支援医療費の増加が要因。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14,394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120,574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円となっている。これは、災害復旧関連事業等の増加が要因。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72,302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121,261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円となっている。これは、避難地避難路整備事業等の増加が要因。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・教育費は、前年度に比べ住民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18,061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92,185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円となっている。これは、学校建設等基金積立金等の減少が要因。</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・災害復旧費は、前年度に比べ住民１人当たり▲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36,907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84,900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円となっている。これは、令和２年７月豪雨災害、令和４年台風１４号災害にかかる災害復旧工事が概ね完了したことが要因。</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熊本県相良村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物価高騰対策や復興事業の一つである避難地避難路整備事業の影響で民生費や消防費が増加したものの、令和４年台風１４号で被災した農地等の災害復旧事業が完了したことにより、歳出総額は▲</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222,024</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また、災害復旧事業完了等により、歳入も▲</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209､971</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地方交付税は▲</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29,975</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千円であったが、歳出総額の減、翌年度繰越財源の▲</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41,102</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千円により、実質収支は増加。実質収支比率も</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3.93</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となり前年度から</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+2.07</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となった。</a:t>
          </a:r>
          <a:endPar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単年度収支の増に加え、財政調整基金への積立が前年度に比べ▲</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277,019</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千円。財政調整基金の取崩しも行わなかったため、実質単年度収支も前年度に比べ</a:t>
          </a:r>
          <a:r>
            <a:rPr kumimoji="1" lang="en-US" altLang="ja-JP"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+0.39</a:t>
          </a:r>
          <a:r>
            <a:rPr kumimoji="1" lang="ja-JP" altLang="en-US" sz="11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と増加した。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熊本県相良村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全ての会計で赤字額は発生していないが、簡易水道特別会計と農業集落排水特別会計は一般会計からの繰出金に依存している状況が続いている。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今後、簡易水道の新設工事、農業集落排水の更新工事にかかる起債償還額が増加するとともに、災害復旧事業債や公営企業適用債償還にかかる繰出金も増加する見込みである。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公営企業会計適用もふまえ、簡易水道特別会計、農業集落排水特別会計共に、独立採算の原則に立ち返り、健全化を図る必要がある（令和７年４月から公営企業会計適用となった）。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熊本県相良村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今年度以降数年は過疎対策事業債の償還額が増加する見込みとなっており、今後、令和２年７月豪雨災害復旧事業にかかる起債額に加え、復興事業にかかる起債額も増加する見込みである。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営企業債においても災害復旧事業に関する償還額の増加や公営企業会計適用債の償還、農業集落排水施設の更新や簡易水道施設の新規整備事業に起債を充てる予定であり、元利償還金に対する繰入金が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熊本県相良村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昨年度に比べ地方債現在高はほぼ横ばい。充当可能基金額は</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170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百万円増加したものの、通常事業や復興関連事業の本格化に加え、義務教育学校施設の建設も検討中で、今後は地方債現在高が増加する見込みとなっている。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また、公営企業債においても災害復旧事業に関する償還額の増加や公営企業会計適用債の償還、農業集落排水施設の更新や簡易水道施設の新規整備事業に起債を充てる予定であり、元利償還金に対する繰入金が、今後増加する見込みであ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熊本県相良村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財政調整基金は決算状況をふまえ、積立を行ったため増加。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減債基金は財政対策債償還に充てるために普通交付税措置された額及び利子分を積み立てたため、一時的に増加。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地域振興基金は、対象事業実施に対し繰入を行いつつ、ふるさと応援寄附金が一定規模確保できており、積立額が増加している。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決算状況をふまえ、学校建設等基金への積立も行っており増加。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森林環境譲与税基金は、対象事業実施のため毎年繰入を行っており、減少している。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熊本地震や令和２年７月豪雨のような甚大な災害による復旧費用や税収減となった場合などの不測の事態に備えるため、国債売却益等の収益が出た場合には積立を行い一定の額を確保する。また、公共施設等の老朽化に伴う改修費等への支出に備えながら、今後復興等にかかる事業が増加する場合には必要に応じて取り崩しを行う。</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減債基金は、財政対策債償還に充てる充てるため、適宜取り崩しを行う。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義務教育学校施設の建設を検討しており、今後も状況を見ながら学校建設基金への積立を行っていく。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①・・・学校建設等基金：教育施設の整備充実を図る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②・・・地域振興基金：ふるさと応援寄附金条例に規定された事業に要する経費に充てる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③・・・奨学基金：奨学金の貸与資金に充てる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④・・・土地改良事業基金：土地改良事業費に充てる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⑤・・・森林環境譲与税基：森林整備等促進に充てる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①・・・学校建設等基金：今後学校施設の改修等を行うのための財源として積立したため基金額が増加した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②・・・地域振興基金：ふるさと応援寄附金を積立てており、基金額が増加した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③・・・奨学基金：利子分増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④・・・土地改良事業基金：利子分増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⑤・・・森林環境譲与税基：事業実施に充てるため取り崩したため、減少した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①・・・学校建設等基金：学校施設の改修等を行うための財源として、財政状況に応じ今後も積立する予定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②・・・地域振興基金：ふるさと応援寄附金額が減少傾向にあるため、状況を見ながら取り崩しを行っていく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③・・・奨学基金：債権と貸付額のバランスを見ながら奨学金の貸与計画を行う予定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④・・・土地改良事業基金：今のところ、基金を利用する計画はないため現状維持（利子分のみ増）が見込まれる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⑤・・・森林環境譲与税基：譲与税額や事業の実施状況を見ながら、適宜積立と取り崩しを行っていく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決算状況をふまえ、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熊本地震や令和２年７月豪雨のような甚大な災害による復旧費用や税収減となった場合などの不測の事態に備えるため、国債売却益等の収益が出た場合には積立を行い一定の額を確保する。また、公共施設等の老朽化に伴う改修費等への支出に備えながら、今後復興等にかかる事業が増加する場合には必要に応じて取り崩し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利子分及び財政対策債償還に充てるために普通交付税措置された額、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11.1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百万円の積立を行った。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財政対策債償還に充てるために普通交付税措置され積み立てていた額のうち、</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百万円の取り崩しを行った。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令和２年７月豪雨にかかる災害対策債の償還に充てるため、今後取り崩しを行っていく。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また、臨時財政対策債償還基金費として普通交付税が措置されたものについては、適宜取り崩しを行い、起債償還に充てていく。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385480A-5387-409B-8D10-94A7747DEF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C6E2D14-FFEC-42F7-9C8E-8D30E69C6D1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D616418-62E8-4592-9B7D-9969AD6B4329}"/>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7D6D13C-EBEF-4E30-BFFA-A8827B1FBF2F}"/>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10D1D0A4-E489-4052-9F40-9539107A2952}"/>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A8FE69AB-C049-4326-B2B1-757F192C44B4}"/>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50A37662-2FBB-4EF8-9992-1DFF7A832F77}"/>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5C00A773-BB57-4236-B1D7-ACCFFE549435}"/>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B051EFE5-549A-4615-8509-E69DCA1E0F7F}"/>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E3A95B03-387B-46FB-94E0-45E5680B423B}"/>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9ADE496F-61D2-42EB-A07A-0874C7B7A51D}"/>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CB8442FF-FC56-43E2-8920-6062296D906C}"/>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A33E0A0D-C41A-46D6-A4C6-BF4FD078B304}"/>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2AA1099-3F9C-4363-810F-50831273F5C1}"/>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14C2DAD7-48DA-4CCF-8DC3-E0E022AD118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3813E2EA-A9B9-4E03-ABE1-10011CB49E6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4D01FC15-0290-4985-811A-33E3CEAE6E58}"/>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63681C6D-C6BE-4166-9CA5-94B1164C16D2}"/>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C14C0599-F4E1-493F-91ED-83B956E3CEA5}"/>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542B0323-23ED-44FC-B90B-B3F06C77BDF4}"/>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12F9127-1F11-4F84-92B9-7E1561D30EF1}"/>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E66412C7-CB66-4567-BF4A-F1B8432AED6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2520BAE1-0C30-47D4-B295-F4EBCF6F72A6}"/>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1C27873D-62E2-441F-A76E-2901E08B4CB3}"/>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8B455F8-BCB5-4801-8E87-503557C4A3EF}"/>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4E7561EE-1A75-4F8F-B778-B373E62623E4}"/>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C90F57F8-DB4F-46E2-BD1E-2CD8D22A1EB2}"/>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459F5D7D-102C-4CA7-9AD3-6FB4CEE54ABF}"/>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2F72C140-940C-40C2-8928-632FDB2D699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C78F6D8F-0756-43D7-8FB1-83943FCAC31F}"/>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2C209C22-A27D-4A4D-B6E1-9C16D334687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137B887E-E58C-4DD5-9CA1-375A000D336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7990E101-9898-4BE1-8661-FD13C520CD79}"/>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A09D0275-6887-446B-9B5D-4B12FA9162AE}"/>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46DE270F-F959-44AF-81AA-53D9070AF983}"/>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4F5E861F-1F8E-4EC9-BCFE-89678D1AEB2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353D5F9F-1743-45E7-8939-C216BA84579C}"/>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63078AD-EF34-49AD-B272-B4AA212D9CF0}"/>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72D85A-6D64-4ECF-9D0F-E9125153A011}"/>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3844A732-DEB9-4994-B810-7EC8C0E9AD53}"/>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CF81E4F1-D2DA-48B6-B287-4EC326BB0086}"/>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6E563B57-F6AB-4AC0-972C-83974C2F8027}"/>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B5A7F65-A1B2-4103-982D-B325458CE8B4}"/>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B033171F-31AC-4A08-936B-DBC381F4689D}"/>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71E14B85-87D9-4369-A0DE-980C6A90743A}"/>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C47F2DAF-F428-486D-B755-9386BECC6BB1}"/>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5D12324E-0B63-4147-9460-FB80B3A39044}"/>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B59FCA98-767F-434A-BF83-DA60977BFA41}"/>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2AA73056-5DB8-41F5-9F58-55B001997DDC}"/>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3E9FB047-4340-4C79-BFBE-55359125A16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D6B2B497-4212-4E67-BC2D-FF5F6A05DB69}"/>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9E2D8D4D-63CF-4480-AAC0-03828AE50184}"/>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3F47E389-989F-48D6-BE5B-04BC31366EFF}"/>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34CD3E2D-4ECC-4C1F-8056-EFE74F38D071}"/>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44285EE0-432A-453F-BE1E-3476F99CD29D}"/>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類似団体平均値より低い数値となっているが、老朽施設や耐震劣化診断で補強の必要ありと判断された施設を複数保有しているため、逓増傾向にある。今後は義務教育学校の新設など多額の費用を要する見込みである。その他の施設に関しても、公共施設個別施設計画に則り、計画的に長寿命化や大規模改修等を実施し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70B1D78-928C-42EE-9DBA-BFA7740AAC29}"/>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76861154-0177-435C-867B-D41FAF472A21}"/>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61BC7AA0-BF8B-4F03-BE66-A393C42B345A}"/>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a:extLst>
            <a:ext uri="{FF2B5EF4-FFF2-40B4-BE49-F238E27FC236}">
              <a16:creationId xmlns:a16="http://schemas.microsoft.com/office/drawing/2014/main" id="{DD241725-F785-4EFF-91CD-2B2675277A1D}"/>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1" name="テキスト ボックス 60">
          <a:extLst>
            <a:ext uri="{FF2B5EF4-FFF2-40B4-BE49-F238E27FC236}">
              <a16:creationId xmlns:a16="http://schemas.microsoft.com/office/drawing/2014/main" id="{D0DCB8ED-58C9-420C-82EA-A4F553E80022}"/>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a:extLst>
            <a:ext uri="{FF2B5EF4-FFF2-40B4-BE49-F238E27FC236}">
              <a16:creationId xmlns:a16="http://schemas.microsoft.com/office/drawing/2014/main" id="{1C8F619F-DA46-451B-9912-6424BB18079A}"/>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a:extLst>
            <a:ext uri="{FF2B5EF4-FFF2-40B4-BE49-F238E27FC236}">
              <a16:creationId xmlns:a16="http://schemas.microsoft.com/office/drawing/2014/main" id="{5BDDC161-BD3F-4978-A47D-3CEC0C38C5FD}"/>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a:extLst>
            <a:ext uri="{FF2B5EF4-FFF2-40B4-BE49-F238E27FC236}">
              <a16:creationId xmlns:a16="http://schemas.microsoft.com/office/drawing/2014/main" id="{88FFDEAF-5703-412A-8753-C3EEE139436A}"/>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a:extLst>
            <a:ext uri="{FF2B5EF4-FFF2-40B4-BE49-F238E27FC236}">
              <a16:creationId xmlns:a16="http://schemas.microsoft.com/office/drawing/2014/main" id="{4F6856DD-30C3-4A71-8E59-09DC02DDFFFE}"/>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a:extLst>
            <a:ext uri="{FF2B5EF4-FFF2-40B4-BE49-F238E27FC236}">
              <a16:creationId xmlns:a16="http://schemas.microsoft.com/office/drawing/2014/main" id="{F36E6924-B890-4441-A0AA-E738F8C45CE1}"/>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a:extLst>
            <a:ext uri="{FF2B5EF4-FFF2-40B4-BE49-F238E27FC236}">
              <a16:creationId xmlns:a16="http://schemas.microsoft.com/office/drawing/2014/main" id="{F72A6F52-3E4B-43A8-814F-2EE210EA8B5C}"/>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a:extLst>
            <a:ext uri="{FF2B5EF4-FFF2-40B4-BE49-F238E27FC236}">
              <a16:creationId xmlns:a16="http://schemas.microsoft.com/office/drawing/2014/main" id="{EB872C89-1229-4FCA-B490-2C790E8992A4}"/>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a:extLst>
            <a:ext uri="{FF2B5EF4-FFF2-40B4-BE49-F238E27FC236}">
              <a16:creationId xmlns:a16="http://schemas.microsoft.com/office/drawing/2014/main" id="{B56D429E-5C81-49C2-8038-AC05284D5D43}"/>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a:extLst>
            <a:ext uri="{FF2B5EF4-FFF2-40B4-BE49-F238E27FC236}">
              <a16:creationId xmlns:a16="http://schemas.microsoft.com/office/drawing/2014/main" id="{C7747DB7-5DF5-45DC-84EC-F008F907DA0E}"/>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a:extLst>
            <a:ext uri="{FF2B5EF4-FFF2-40B4-BE49-F238E27FC236}">
              <a16:creationId xmlns:a16="http://schemas.microsoft.com/office/drawing/2014/main" id="{DA4394E7-DB87-4282-98E4-A3A2E0245FE4}"/>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1AC892F0-07EE-4BBE-B053-8251DE0CBA22}"/>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2764FBA3-91F3-450E-B1A1-21E324140E5A}"/>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5CD0FDE2-A137-4EA1-9632-FEBE88289248}"/>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5" name="直線コネクタ 74">
          <a:extLst>
            <a:ext uri="{FF2B5EF4-FFF2-40B4-BE49-F238E27FC236}">
              <a16:creationId xmlns:a16="http://schemas.microsoft.com/office/drawing/2014/main" id="{E546E393-B8BF-46CC-8E6E-DA9B34C4C660}"/>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6" name="有形固定資産減価償却率最小値テキスト">
          <a:extLst>
            <a:ext uri="{FF2B5EF4-FFF2-40B4-BE49-F238E27FC236}">
              <a16:creationId xmlns:a16="http://schemas.microsoft.com/office/drawing/2014/main" id="{F9C01800-D807-4425-9299-1FFDF2557AC7}"/>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7" name="直線コネクタ 76">
          <a:extLst>
            <a:ext uri="{FF2B5EF4-FFF2-40B4-BE49-F238E27FC236}">
              <a16:creationId xmlns:a16="http://schemas.microsoft.com/office/drawing/2014/main" id="{82AB8923-FE2E-4D08-BA00-51A37F5BA886}"/>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8" name="有形固定資産減価償却率最大値テキスト">
          <a:extLst>
            <a:ext uri="{FF2B5EF4-FFF2-40B4-BE49-F238E27FC236}">
              <a16:creationId xmlns:a16="http://schemas.microsoft.com/office/drawing/2014/main" id="{6CC3375F-A2E1-4EC9-AA8F-87FEF11C1201}"/>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9" name="直線コネクタ 78">
          <a:extLst>
            <a:ext uri="{FF2B5EF4-FFF2-40B4-BE49-F238E27FC236}">
              <a16:creationId xmlns:a16="http://schemas.microsoft.com/office/drawing/2014/main" id="{5019DC44-C537-498A-9849-7B77BAED44A1}"/>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0" name="有形固定資産減価償却率平均値テキスト">
          <a:extLst>
            <a:ext uri="{FF2B5EF4-FFF2-40B4-BE49-F238E27FC236}">
              <a16:creationId xmlns:a16="http://schemas.microsoft.com/office/drawing/2014/main" id="{EA11CF53-9C8E-425B-AECD-0CCFDEB04D7C}"/>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1" name="フローチャート: 判断 80">
          <a:extLst>
            <a:ext uri="{FF2B5EF4-FFF2-40B4-BE49-F238E27FC236}">
              <a16:creationId xmlns:a16="http://schemas.microsoft.com/office/drawing/2014/main" id="{2D026324-FBBB-4D2F-92E9-DC63F91574AA}"/>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2" name="フローチャート: 判断 81">
          <a:extLst>
            <a:ext uri="{FF2B5EF4-FFF2-40B4-BE49-F238E27FC236}">
              <a16:creationId xmlns:a16="http://schemas.microsoft.com/office/drawing/2014/main" id="{9D505B3A-F99D-4A8A-87F6-1018BFFF1950}"/>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3" name="フローチャート: 判断 82">
          <a:extLst>
            <a:ext uri="{FF2B5EF4-FFF2-40B4-BE49-F238E27FC236}">
              <a16:creationId xmlns:a16="http://schemas.microsoft.com/office/drawing/2014/main" id="{6E1EF30B-2B5B-4A02-BA3E-001F10093325}"/>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4" name="フローチャート: 判断 83">
          <a:extLst>
            <a:ext uri="{FF2B5EF4-FFF2-40B4-BE49-F238E27FC236}">
              <a16:creationId xmlns:a16="http://schemas.microsoft.com/office/drawing/2014/main" id="{55691F90-20A3-4280-BA5A-5C1774A551FD}"/>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5" name="フローチャート: 判断 84">
          <a:extLst>
            <a:ext uri="{FF2B5EF4-FFF2-40B4-BE49-F238E27FC236}">
              <a16:creationId xmlns:a16="http://schemas.microsoft.com/office/drawing/2014/main" id="{775C6AC8-92B0-4612-A790-16F5B3D1872F}"/>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DF4388FC-3B1F-401C-8A1D-26D131967078}"/>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E484C938-51C4-4669-B6C1-018A30AB12DF}"/>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7E5E32D6-BE17-4A45-967F-BD4E642F812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5229D062-3340-40AC-81BA-7857639A306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9D418AB-2544-4D94-8037-2BC04EE0FC59}"/>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91" name="楕円 90">
          <a:extLst>
            <a:ext uri="{FF2B5EF4-FFF2-40B4-BE49-F238E27FC236}">
              <a16:creationId xmlns:a16="http://schemas.microsoft.com/office/drawing/2014/main" id="{5772639B-A94E-4808-8D05-4A4F34926495}"/>
            </a:ext>
          </a:extLst>
        </xdr:cNvPr>
        <xdr:cNvSpPr/>
      </xdr:nvSpPr>
      <xdr:spPr>
        <a:xfrm>
          <a:off x="4254500" y="566674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92" name="有形固定資産減価償却率該当値テキスト">
          <a:extLst>
            <a:ext uri="{FF2B5EF4-FFF2-40B4-BE49-F238E27FC236}">
              <a16:creationId xmlns:a16="http://schemas.microsoft.com/office/drawing/2014/main" id="{1110029E-76C9-4199-A1C2-F280982FB66D}"/>
            </a:ext>
          </a:extLst>
        </xdr:cNvPr>
        <xdr:cNvSpPr txBox="1"/>
      </xdr:nvSpPr>
      <xdr:spPr>
        <a:xfrm>
          <a:off x="4359275" y="552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99332</xdr:rowOff>
    </xdr:from>
    <xdr:to>
      <xdr:col>19</xdr:col>
      <xdr:colOff>187325</xdr:colOff>
      <xdr:row>30</xdr:row>
      <xdr:rowOff>29482</xdr:rowOff>
    </xdr:to>
    <xdr:sp macro="" textlink="">
      <xdr:nvSpPr>
        <xdr:cNvPr id="93" name="楕円 92">
          <a:extLst>
            <a:ext uri="{FF2B5EF4-FFF2-40B4-BE49-F238E27FC236}">
              <a16:creationId xmlns:a16="http://schemas.microsoft.com/office/drawing/2014/main" id="{593534E2-1E9B-43F0-8B2F-DB2D8516EACD}"/>
            </a:ext>
          </a:extLst>
        </xdr:cNvPr>
        <xdr:cNvSpPr/>
      </xdr:nvSpPr>
      <xdr:spPr>
        <a:xfrm>
          <a:off x="3616325" y="561748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150132</xdr:rowOff>
    </xdr:from>
    <xdr:to>
      <xdr:col>23</xdr:col>
      <xdr:colOff>85725</xdr:colOff>
      <xdr:row>30</xdr:row>
      <xdr:rowOff>31115</xdr:rowOff>
    </xdr:to>
    <xdr:cxnSp macro="">
      <xdr:nvCxnSpPr>
        <xdr:cNvPr id="94" name="直線コネクタ 93">
          <a:extLst>
            <a:ext uri="{FF2B5EF4-FFF2-40B4-BE49-F238E27FC236}">
              <a16:creationId xmlns:a16="http://schemas.microsoft.com/office/drawing/2014/main" id="{CBAB16DB-CB8D-47C7-BA7D-4A33610467E9}"/>
            </a:ext>
          </a:extLst>
        </xdr:cNvPr>
        <xdr:cNvCxnSpPr/>
      </xdr:nvCxnSpPr>
      <xdr:spPr>
        <a:xfrm>
          <a:off x="3673475" y="5665107"/>
          <a:ext cx="628650" cy="39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49983</xdr:rowOff>
    </xdr:from>
    <xdr:to>
      <xdr:col>15</xdr:col>
      <xdr:colOff>187325</xdr:colOff>
      <xdr:row>29</xdr:row>
      <xdr:rowOff>151583</xdr:rowOff>
    </xdr:to>
    <xdr:sp macro="" textlink="">
      <xdr:nvSpPr>
        <xdr:cNvPr id="95" name="楕円 94">
          <a:extLst>
            <a:ext uri="{FF2B5EF4-FFF2-40B4-BE49-F238E27FC236}">
              <a16:creationId xmlns:a16="http://schemas.microsoft.com/office/drawing/2014/main" id="{7F8F78C3-CF2F-478B-9297-CBA230AA0CBA}"/>
            </a:ext>
          </a:extLst>
        </xdr:cNvPr>
        <xdr:cNvSpPr/>
      </xdr:nvSpPr>
      <xdr:spPr>
        <a:xfrm>
          <a:off x="2930525" y="556178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100783</xdr:rowOff>
    </xdr:from>
    <xdr:to>
      <xdr:col>19</xdr:col>
      <xdr:colOff>136525</xdr:colOff>
      <xdr:row>29</xdr:row>
      <xdr:rowOff>150132</xdr:rowOff>
    </xdr:to>
    <xdr:cxnSp macro="">
      <xdr:nvCxnSpPr>
        <xdr:cNvPr id="96" name="直線コネクタ 95">
          <a:extLst>
            <a:ext uri="{FF2B5EF4-FFF2-40B4-BE49-F238E27FC236}">
              <a16:creationId xmlns:a16="http://schemas.microsoft.com/office/drawing/2014/main" id="{EE383E91-62AC-474C-92A0-B0DE31C0BC29}"/>
            </a:ext>
          </a:extLst>
        </xdr:cNvPr>
        <xdr:cNvCxnSpPr/>
      </xdr:nvCxnSpPr>
      <xdr:spPr>
        <a:xfrm>
          <a:off x="2987675" y="5618933"/>
          <a:ext cx="6858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3719</xdr:rowOff>
    </xdr:from>
    <xdr:to>
      <xdr:col>11</xdr:col>
      <xdr:colOff>187325</xdr:colOff>
      <xdr:row>29</xdr:row>
      <xdr:rowOff>105319</xdr:rowOff>
    </xdr:to>
    <xdr:sp macro="" textlink="">
      <xdr:nvSpPr>
        <xdr:cNvPr id="97" name="楕円 96">
          <a:extLst>
            <a:ext uri="{FF2B5EF4-FFF2-40B4-BE49-F238E27FC236}">
              <a16:creationId xmlns:a16="http://schemas.microsoft.com/office/drawing/2014/main" id="{8A8C4CA3-5C41-403A-A9EB-4D8F0C266F99}"/>
            </a:ext>
          </a:extLst>
        </xdr:cNvPr>
        <xdr:cNvSpPr/>
      </xdr:nvSpPr>
      <xdr:spPr>
        <a:xfrm>
          <a:off x="2244725" y="55218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54519</xdr:rowOff>
    </xdr:from>
    <xdr:to>
      <xdr:col>15</xdr:col>
      <xdr:colOff>136525</xdr:colOff>
      <xdr:row>29</xdr:row>
      <xdr:rowOff>100783</xdr:rowOff>
    </xdr:to>
    <xdr:cxnSp macro="">
      <xdr:nvCxnSpPr>
        <xdr:cNvPr id="98" name="直線コネクタ 97">
          <a:extLst>
            <a:ext uri="{FF2B5EF4-FFF2-40B4-BE49-F238E27FC236}">
              <a16:creationId xmlns:a16="http://schemas.microsoft.com/office/drawing/2014/main" id="{4167C91E-8CA6-405B-A5E1-72CA5E823941}"/>
            </a:ext>
          </a:extLst>
        </xdr:cNvPr>
        <xdr:cNvCxnSpPr/>
      </xdr:nvCxnSpPr>
      <xdr:spPr>
        <a:xfrm>
          <a:off x="2301875" y="5569494"/>
          <a:ext cx="685800" cy="4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122736</xdr:rowOff>
    </xdr:from>
    <xdr:to>
      <xdr:col>7</xdr:col>
      <xdr:colOff>187325</xdr:colOff>
      <xdr:row>29</xdr:row>
      <xdr:rowOff>52886</xdr:rowOff>
    </xdr:to>
    <xdr:sp macro="" textlink="">
      <xdr:nvSpPr>
        <xdr:cNvPr id="99" name="楕円 98">
          <a:extLst>
            <a:ext uri="{FF2B5EF4-FFF2-40B4-BE49-F238E27FC236}">
              <a16:creationId xmlns:a16="http://schemas.microsoft.com/office/drawing/2014/main" id="{047E0ACE-8061-4E92-B9CB-3033DA150C25}"/>
            </a:ext>
          </a:extLst>
        </xdr:cNvPr>
        <xdr:cNvSpPr/>
      </xdr:nvSpPr>
      <xdr:spPr>
        <a:xfrm>
          <a:off x="1558925" y="5478961"/>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2086</xdr:rowOff>
    </xdr:from>
    <xdr:to>
      <xdr:col>11</xdr:col>
      <xdr:colOff>136525</xdr:colOff>
      <xdr:row>29</xdr:row>
      <xdr:rowOff>54519</xdr:rowOff>
    </xdr:to>
    <xdr:cxnSp macro="">
      <xdr:nvCxnSpPr>
        <xdr:cNvPr id="100" name="直線コネクタ 99">
          <a:extLst>
            <a:ext uri="{FF2B5EF4-FFF2-40B4-BE49-F238E27FC236}">
              <a16:creationId xmlns:a16="http://schemas.microsoft.com/office/drawing/2014/main" id="{E8AF5BF1-4299-4DE1-BE73-DAEE72BEE73F}"/>
            </a:ext>
          </a:extLst>
        </xdr:cNvPr>
        <xdr:cNvCxnSpPr/>
      </xdr:nvCxnSpPr>
      <xdr:spPr>
        <a:xfrm>
          <a:off x="1616075" y="5517061"/>
          <a:ext cx="6858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1" name="n_1aveValue有形固定資産減価償却率">
          <a:extLst>
            <a:ext uri="{FF2B5EF4-FFF2-40B4-BE49-F238E27FC236}">
              <a16:creationId xmlns:a16="http://schemas.microsoft.com/office/drawing/2014/main" id="{46F96280-54A4-48BA-A78D-4C2C16FF8B5C}"/>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2" name="n_2aveValue有形固定資産減価償却率">
          <a:extLst>
            <a:ext uri="{FF2B5EF4-FFF2-40B4-BE49-F238E27FC236}">
              <a16:creationId xmlns:a16="http://schemas.microsoft.com/office/drawing/2014/main" id="{28475D68-1766-4A55-AC12-8E0185499D30}"/>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3" name="n_3aveValue有形固定資産減価償却率">
          <a:extLst>
            <a:ext uri="{FF2B5EF4-FFF2-40B4-BE49-F238E27FC236}">
              <a16:creationId xmlns:a16="http://schemas.microsoft.com/office/drawing/2014/main" id="{593C3E3E-29AC-4A05-9F95-9F0F0C67A8D9}"/>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4" name="n_4aveValue有形固定資産減価償却率">
          <a:extLst>
            <a:ext uri="{FF2B5EF4-FFF2-40B4-BE49-F238E27FC236}">
              <a16:creationId xmlns:a16="http://schemas.microsoft.com/office/drawing/2014/main" id="{931091E8-F8F2-4DE9-ACB0-A2C1CE945D24}"/>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46009</xdr:rowOff>
    </xdr:from>
    <xdr:ext cx="405111" cy="259045"/>
    <xdr:sp macro="" textlink="">
      <xdr:nvSpPr>
        <xdr:cNvPr id="105" name="n_1mainValue有形固定資産減価償却率">
          <a:extLst>
            <a:ext uri="{FF2B5EF4-FFF2-40B4-BE49-F238E27FC236}">
              <a16:creationId xmlns:a16="http://schemas.microsoft.com/office/drawing/2014/main" id="{4BF2F767-416A-429D-98B1-E0D7543B4666}"/>
            </a:ext>
          </a:extLst>
        </xdr:cNvPr>
        <xdr:cNvSpPr txBox="1"/>
      </xdr:nvSpPr>
      <xdr:spPr>
        <a:xfrm>
          <a:off x="3474094" y="5402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168110</xdr:rowOff>
    </xdr:from>
    <xdr:ext cx="405111" cy="259045"/>
    <xdr:sp macro="" textlink="">
      <xdr:nvSpPr>
        <xdr:cNvPr id="106" name="n_2mainValue有形固定資産減価償却率">
          <a:extLst>
            <a:ext uri="{FF2B5EF4-FFF2-40B4-BE49-F238E27FC236}">
              <a16:creationId xmlns:a16="http://schemas.microsoft.com/office/drawing/2014/main" id="{EC0A0829-07DB-425B-B193-34F066037A35}"/>
            </a:ext>
          </a:extLst>
        </xdr:cNvPr>
        <xdr:cNvSpPr txBox="1"/>
      </xdr:nvSpPr>
      <xdr:spPr>
        <a:xfrm>
          <a:off x="2797819" y="5356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121846</xdr:rowOff>
    </xdr:from>
    <xdr:ext cx="405111" cy="259045"/>
    <xdr:sp macro="" textlink="">
      <xdr:nvSpPr>
        <xdr:cNvPr id="107" name="n_3mainValue有形固定資産減価償却率">
          <a:extLst>
            <a:ext uri="{FF2B5EF4-FFF2-40B4-BE49-F238E27FC236}">
              <a16:creationId xmlns:a16="http://schemas.microsoft.com/office/drawing/2014/main" id="{1E749C81-4B85-47A5-9F0A-C2E5C108BADB}"/>
            </a:ext>
          </a:extLst>
        </xdr:cNvPr>
        <xdr:cNvSpPr txBox="1"/>
      </xdr:nvSpPr>
      <xdr:spPr>
        <a:xfrm>
          <a:off x="2112019" y="5316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69413</xdr:rowOff>
    </xdr:from>
    <xdr:ext cx="405111" cy="259045"/>
    <xdr:sp macro="" textlink="">
      <xdr:nvSpPr>
        <xdr:cNvPr id="108" name="n_4mainValue有形固定資産減価償却率">
          <a:extLst>
            <a:ext uri="{FF2B5EF4-FFF2-40B4-BE49-F238E27FC236}">
              <a16:creationId xmlns:a16="http://schemas.microsoft.com/office/drawing/2014/main" id="{7A0ABE33-D242-4A51-80A8-304C549B3E1C}"/>
            </a:ext>
          </a:extLst>
        </xdr:cNvPr>
        <xdr:cNvSpPr txBox="1"/>
      </xdr:nvSpPr>
      <xdr:spPr>
        <a:xfrm>
          <a:off x="1426219" y="5257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4FED282A-268D-49E5-A9BD-014A699514E0}"/>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98BF1673-DBE8-467C-83C7-A96EE9F0DE4F}"/>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5F999246-5DE0-4D44-B469-31710210CB09}"/>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[ 212.8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316269A3-94F7-4FE4-A971-65EB2EB52F7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2E02BE26-6FC0-4968-88FB-589662FCAA0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4A09153E-D2A0-486A-A591-32BA9D5A52AD}"/>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85F1465C-155C-42C3-867A-78B84F4F8C58}"/>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136D20FB-0CBC-49F9-B39F-190353F4CCC9}"/>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CFEFD993-FEB6-4A99-9142-50074244AA27}"/>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EA7E7FA-8F8A-479D-8E21-AFA1F336CE9D}"/>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9E5EABD8-D68E-4DEF-A0AA-8C410F66813D}"/>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88A8A1B-8EAA-485A-8C3A-D7A46B12C6A2}"/>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8CD5FC75-A3D2-472F-A6D6-0D05EA461BEB}"/>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債務償還比率は類似団体よりも高く推移している。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充当可能基金（学校建設等基金等）の増加や公営企業等既発債の元金残高の減少等で将来負担額が減少したことにより、前年度比で</a:t>
          </a:r>
          <a:r>
            <a:rPr kumimoji="1" lang="en-US" altLang="ja-JP" sz="1100">
              <a:latin typeface="ＭＳ Ｐゴシック" panose="020B0600070205080204" pitchFamily="50" charset="-128"/>
              <a:ea typeface="ＭＳ Ｐゴシック" panose="020B0600070205080204" pitchFamily="50" charset="-128"/>
            </a:rPr>
            <a:t>22.9%</a:t>
          </a:r>
          <a:r>
            <a:rPr kumimoji="1" lang="ja-JP" altLang="en-US" sz="1100">
              <a:latin typeface="ＭＳ Ｐゴシック" panose="020B0600070205080204" pitchFamily="50" charset="-128"/>
              <a:ea typeface="ＭＳ Ｐゴシック" panose="020B0600070205080204" pitchFamily="50" charset="-128"/>
            </a:rPr>
            <a:t>減少となった。</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B8D5C90-2930-4F37-9C4A-4375A2CE1DA6}"/>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9ECAF8BB-3E6C-4F81-84D5-893063005944}"/>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F0A4AA2-4276-491E-9841-AA8EBCC52C4D}"/>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5" name="直線コネクタ 124">
          <a:extLst>
            <a:ext uri="{FF2B5EF4-FFF2-40B4-BE49-F238E27FC236}">
              <a16:creationId xmlns:a16="http://schemas.microsoft.com/office/drawing/2014/main" id="{B6A401A5-BF32-4839-A1FC-B4B9C912A85B}"/>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6" name="テキスト ボックス 125">
          <a:extLst>
            <a:ext uri="{FF2B5EF4-FFF2-40B4-BE49-F238E27FC236}">
              <a16:creationId xmlns:a16="http://schemas.microsoft.com/office/drawing/2014/main" id="{04401FBE-E733-4A90-AB49-7F22A5FE7FC6}"/>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7" name="直線コネクタ 126">
          <a:extLst>
            <a:ext uri="{FF2B5EF4-FFF2-40B4-BE49-F238E27FC236}">
              <a16:creationId xmlns:a16="http://schemas.microsoft.com/office/drawing/2014/main" id="{4AA859D6-9CDE-42B0-9B7C-F6C0AF574292}"/>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8" name="テキスト ボックス 127">
          <a:extLst>
            <a:ext uri="{FF2B5EF4-FFF2-40B4-BE49-F238E27FC236}">
              <a16:creationId xmlns:a16="http://schemas.microsoft.com/office/drawing/2014/main" id="{526471E5-B149-4D4A-A96E-8655E17FA21F}"/>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EBDFE924-86EA-46F1-9D17-87A6AB6C762A}"/>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5E2FC7A0-7A79-4A5F-A4E8-007A6967968A}"/>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1" name="直線コネクタ 130">
          <a:extLst>
            <a:ext uri="{FF2B5EF4-FFF2-40B4-BE49-F238E27FC236}">
              <a16:creationId xmlns:a16="http://schemas.microsoft.com/office/drawing/2014/main" id="{0843F709-6BF6-4569-B329-E2664A05365C}"/>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2" name="テキスト ボックス 131">
          <a:extLst>
            <a:ext uri="{FF2B5EF4-FFF2-40B4-BE49-F238E27FC236}">
              <a16:creationId xmlns:a16="http://schemas.microsoft.com/office/drawing/2014/main" id="{195E7FBA-DE7B-4446-9D43-AD91F8A6F100}"/>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3" name="直線コネクタ 132">
          <a:extLst>
            <a:ext uri="{FF2B5EF4-FFF2-40B4-BE49-F238E27FC236}">
              <a16:creationId xmlns:a16="http://schemas.microsoft.com/office/drawing/2014/main" id="{7129293F-156C-4808-B161-7F632D7717A7}"/>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4" name="テキスト ボックス 133">
          <a:extLst>
            <a:ext uri="{FF2B5EF4-FFF2-40B4-BE49-F238E27FC236}">
              <a16:creationId xmlns:a16="http://schemas.microsoft.com/office/drawing/2014/main" id="{0FF188D6-3315-4265-A6C7-D34241B9FD21}"/>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87E9F3BE-5477-4FED-9890-DC1AD69697E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748553E0-93BF-4A3A-B77E-A491BECB7BED}"/>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7" name="直線コネクタ 136">
          <a:extLst>
            <a:ext uri="{FF2B5EF4-FFF2-40B4-BE49-F238E27FC236}">
              <a16:creationId xmlns:a16="http://schemas.microsoft.com/office/drawing/2014/main" id="{4E89ACED-DB6A-4D9A-BD62-77994F9C9C46}"/>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8" name="債務償還比率最小値テキスト">
          <a:extLst>
            <a:ext uri="{FF2B5EF4-FFF2-40B4-BE49-F238E27FC236}">
              <a16:creationId xmlns:a16="http://schemas.microsoft.com/office/drawing/2014/main" id="{031F58CF-E667-4F07-B1C0-843ED0B55CD9}"/>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9" name="直線コネクタ 138">
          <a:extLst>
            <a:ext uri="{FF2B5EF4-FFF2-40B4-BE49-F238E27FC236}">
              <a16:creationId xmlns:a16="http://schemas.microsoft.com/office/drawing/2014/main" id="{3851D1FE-7F47-45DC-B664-4985DB3D9D86}"/>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0" name="債務償還比率最大値テキスト">
          <a:extLst>
            <a:ext uri="{FF2B5EF4-FFF2-40B4-BE49-F238E27FC236}">
              <a16:creationId xmlns:a16="http://schemas.microsoft.com/office/drawing/2014/main" id="{087081DE-F4B4-4AAF-8902-176B605637A5}"/>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1" name="直線コネクタ 140">
          <a:extLst>
            <a:ext uri="{FF2B5EF4-FFF2-40B4-BE49-F238E27FC236}">
              <a16:creationId xmlns:a16="http://schemas.microsoft.com/office/drawing/2014/main" id="{91A7F82C-58CC-4166-B32E-EABC77CE0BDC}"/>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42" name="債務償還比率平均値テキスト">
          <a:extLst>
            <a:ext uri="{FF2B5EF4-FFF2-40B4-BE49-F238E27FC236}">
              <a16:creationId xmlns:a16="http://schemas.microsoft.com/office/drawing/2014/main" id="{EAE7AC3E-6399-4723-A865-A27735E63689}"/>
            </a:ext>
          </a:extLst>
        </xdr:cNvPr>
        <xdr:cNvSpPr txBox="1"/>
      </xdr:nvSpPr>
      <xdr:spPr>
        <a:xfrm>
          <a:off x="13379450" y="52760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3" name="フローチャート: 判断 142">
          <a:extLst>
            <a:ext uri="{FF2B5EF4-FFF2-40B4-BE49-F238E27FC236}">
              <a16:creationId xmlns:a16="http://schemas.microsoft.com/office/drawing/2014/main" id="{FBA80B9B-2255-4BC2-BD78-79E84E5C0A89}"/>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4" name="フローチャート: 判断 143">
          <a:extLst>
            <a:ext uri="{FF2B5EF4-FFF2-40B4-BE49-F238E27FC236}">
              <a16:creationId xmlns:a16="http://schemas.microsoft.com/office/drawing/2014/main" id="{EEA2E54C-F4D2-4F18-BFBB-2D184846CF28}"/>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5" name="フローチャート: 判断 144">
          <a:extLst>
            <a:ext uri="{FF2B5EF4-FFF2-40B4-BE49-F238E27FC236}">
              <a16:creationId xmlns:a16="http://schemas.microsoft.com/office/drawing/2014/main" id="{5624BBDA-8EE8-4C0A-AFB1-36BA35E47D38}"/>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6" name="フローチャート: 判断 145">
          <a:extLst>
            <a:ext uri="{FF2B5EF4-FFF2-40B4-BE49-F238E27FC236}">
              <a16:creationId xmlns:a16="http://schemas.microsoft.com/office/drawing/2014/main" id="{B8B74733-6124-4603-A420-F42E5D0E91E4}"/>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7" name="フローチャート: 判断 146">
          <a:extLst>
            <a:ext uri="{FF2B5EF4-FFF2-40B4-BE49-F238E27FC236}">
              <a16:creationId xmlns:a16="http://schemas.microsoft.com/office/drawing/2014/main" id="{FAE2D108-C5DA-4502-A7FE-990A2EB5FE08}"/>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F4DE1F6-6E1D-4E1B-A041-EA5EF2EB85A1}"/>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5570547A-AD72-415B-A295-8536C7ACC5D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75393352-20FC-4F7C-ACEC-49AFD1381121}"/>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7529FEE-1DBE-4E4C-AE6A-BDCBC4AEDF1F}"/>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6C6BD77F-DC09-42BE-A806-8F05C69E822E}"/>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72771</xdr:rowOff>
    </xdr:from>
    <xdr:to>
      <xdr:col>76</xdr:col>
      <xdr:colOff>73025</xdr:colOff>
      <xdr:row>29</xdr:row>
      <xdr:rowOff>2921</xdr:rowOff>
    </xdr:to>
    <xdr:sp macro="" textlink="">
      <xdr:nvSpPr>
        <xdr:cNvPr id="153" name="楕円 152">
          <a:extLst>
            <a:ext uri="{FF2B5EF4-FFF2-40B4-BE49-F238E27FC236}">
              <a16:creationId xmlns:a16="http://schemas.microsoft.com/office/drawing/2014/main" id="{C381D180-D7BE-4095-9BC1-1D66ECCB04BB}"/>
            </a:ext>
          </a:extLst>
        </xdr:cNvPr>
        <xdr:cNvSpPr/>
      </xdr:nvSpPr>
      <xdr:spPr>
        <a:xfrm>
          <a:off x="13293725" y="542264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51198</xdr:rowOff>
    </xdr:from>
    <xdr:ext cx="469744" cy="259045"/>
    <xdr:sp macro="" textlink="">
      <xdr:nvSpPr>
        <xdr:cNvPr id="154" name="債務償還比率該当値テキスト">
          <a:extLst>
            <a:ext uri="{FF2B5EF4-FFF2-40B4-BE49-F238E27FC236}">
              <a16:creationId xmlns:a16="http://schemas.microsoft.com/office/drawing/2014/main" id="{F975ADC1-12B4-4A1D-8A5B-3CA808900276}"/>
            </a:ext>
          </a:extLst>
        </xdr:cNvPr>
        <xdr:cNvSpPr txBox="1"/>
      </xdr:nvSpPr>
      <xdr:spPr>
        <a:xfrm>
          <a:off x="13379450" y="540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113972</xdr:rowOff>
    </xdr:from>
    <xdr:to>
      <xdr:col>72</xdr:col>
      <xdr:colOff>123825</xdr:colOff>
      <xdr:row>29</xdr:row>
      <xdr:rowOff>44122</xdr:rowOff>
    </xdr:to>
    <xdr:sp macro="" textlink="">
      <xdr:nvSpPr>
        <xdr:cNvPr id="155" name="楕円 154">
          <a:extLst>
            <a:ext uri="{FF2B5EF4-FFF2-40B4-BE49-F238E27FC236}">
              <a16:creationId xmlns:a16="http://schemas.microsoft.com/office/drawing/2014/main" id="{4EA66404-DAE6-443F-A25F-2E7B162716FB}"/>
            </a:ext>
          </a:extLst>
        </xdr:cNvPr>
        <xdr:cNvSpPr/>
      </xdr:nvSpPr>
      <xdr:spPr>
        <a:xfrm>
          <a:off x="12646025" y="54670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123571</xdr:rowOff>
    </xdr:from>
    <xdr:to>
      <xdr:col>76</xdr:col>
      <xdr:colOff>22225</xdr:colOff>
      <xdr:row>28</xdr:row>
      <xdr:rowOff>164772</xdr:rowOff>
    </xdr:to>
    <xdr:cxnSp macro="">
      <xdr:nvCxnSpPr>
        <xdr:cNvPr id="156" name="直線コネクタ 155">
          <a:extLst>
            <a:ext uri="{FF2B5EF4-FFF2-40B4-BE49-F238E27FC236}">
              <a16:creationId xmlns:a16="http://schemas.microsoft.com/office/drawing/2014/main" id="{379D0B16-3630-4D18-823A-89F10C5A6FD6}"/>
            </a:ext>
          </a:extLst>
        </xdr:cNvPr>
        <xdr:cNvCxnSpPr/>
      </xdr:nvCxnSpPr>
      <xdr:spPr>
        <a:xfrm flipV="1">
          <a:off x="12693650" y="5479796"/>
          <a:ext cx="638175" cy="34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135932</xdr:rowOff>
    </xdr:from>
    <xdr:to>
      <xdr:col>68</xdr:col>
      <xdr:colOff>123825</xdr:colOff>
      <xdr:row>30</xdr:row>
      <xdr:rowOff>66082</xdr:rowOff>
    </xdr:to>
    <xdr:sp macro="" textlink="">
      <xdr:nvSpPr>
        <xdr:cNvPr id="157" name="楕円 156">
          <a:extLst>
            <a:ext uri="{FF2B5EF4-FFF2-40B4-BE49-F238E27FC236}">
              <a16:creationId xmlns:a16="http://schemas.microsoft.com/office/drawing/2014/main" id="{EA9FD8CF-C6D2-4D1C-A12D-B4296CA6CD41}"/>
            </a:ext>
          </a:extLst>
        </xdr:cNvPr>
        <xdr:cNvSpPr/>
      </xdr:nvSpPr>
      <xdr:spPr>
        <a:xfrm>
          <a:off x="11960225" y="565090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164772</xdr:rowOff>
    </xdr:from>
    <xdr:to>
      <xdr:col>72</xdr:col>
      <xdr:colOff>73025</xdr:colOff>
      <xdr:row>30</xdr:row>
      <xdr:rowOff>15282</xdr:rowOff>
    </xdr:to>
    <xdr:cxnSp macro="">
      <xdr:nvCxnSpPr>
        <xdr:cNvPr id="158" name="直線コネクタ 157">
          <a:extLst>
            <a:ext uri="{FF2B5EF4-FFF2-40B4-BE49-F238E27FC236}">
              <a16:creationId xmlns:a16="http://schemas.microsoft.com/office/drawing/2014/main" id="{913766F9-1EBB-40D6-B702-BAE3F6530AFC}"/>
            </a:ext>
          </a:extLst>
        </xdr:cNvPr>
        <xdr:cNvCxnSpPr/>
      </xdr:nvCxnSpPr>
      <xdr:spPr>
        <a:xfrm flipV="1">
          <a:off x="12007850" y="5514647"/>
          <a:ext cx="685800" cy="174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23664</xdr:rowOff>
    </xdr:from>
    <xdr:to>
      <xdr:col>64</xdr:col>
      <xdr:colOff>123825</xdr:colOff>
      <xdr:row>29</xdr:row>
      <xdr:rowOff>125264</xdr:rowOff>
    </xdr:to>
    <xdr:sp macro="" textlink="">
      <xdr:nvSpPr>
        <xdr:cNvPr id="159" name="楕円 158">
          <a:extLst>
            <a:ext uri="{FF2B5EF4-FFF2-40B4-BE49-F238E27FC236}">
              <a16:creationId xmlns:a16="http://schemas.microsoft.com/office/drawing/2014/main" id="{C58032F2-675D-4713-B5E2-00D70BE870D0}"/>
            </a:ext>
          </a:extLst>
        </xdr:cNvPr>
        <xdr:cNvSpPr/>
      </xdr:nvSpPr>
      <xdr:spPr>
        <a:xfrm>
          <a:off x="11274425" y="5541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74464</xdr:rowOff>
    </xdr:from>
    <xdr:to>
      <xdr:col>68</xdr:col>
      <xdr:colOff>73025</xdr:colOff>
      <xdr:row>30</xdr:row>
      <xdr:rowOff>15282</xdr:rowOff>
    </xdr:to>
    <xdr:cxnSp macro="">
      <xdr:nvCxnSpPr>
        <xdr:cNvPr id="160" name="直線コネクタ 159">
          <a:extLst>
            <a:ext uri="{FF2B5EF4-FFF2-40B4-BE49-F238E27FC236}">
              <a16:creationId xmlns:a16="http://schemas.microsoft.com/office/drawing/2014/main" id="{BC8F355D-7A5D-4387-BC56-8F79A6DCAF15}"/>
            </a:ext>
          </a:extLst>
        </xdr:cNvPr>
        <xdr:cNvCxnSpPr/>
      </xdr:nvCxnSpPr>
      <xdr:spPr>
        <a:xfrm>
          <a:off x="11322050" y="5589439"/>
          <a:ext cx="685800" cy="99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104278</xdr:rowOff>
    </xdr:from>
    <xdr:to>
      <xdr:col>60</xdr:col>
      <xdr:colOff>123825</xdr:colOff>
      <xdr:row>31</xdr:row>
      <xdr:rowOff>34428</xdr:rowOff>
    </xdr:to>
    <xdr:sp macro="" textlink="">
      <xdr:nvSpPr>
        <xdr:cNvPr id="161" name="楕円 160">
          <a:extLst>
            <a:ext uri="{FF2B5EF4-FFF2-40B4-BE49-F238E27FC236}">
              <a16:creationId xmlns:a16="http://schemas.microsoft.com/office/drawing/2014/main" id="{74877E4E-D66C-4DE3-A944-D65E2CC43839}"/>
            </a:ext>
          </a:extLst>
        </xdr:cNvPr>
        <xdr:cNvSpPr/>
      </xdr:nvSpPr>
      <xdr:spPr>
        <a:xfrm>
          <a:off x="10588625" y="578435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74464</xdr:rowOff>
    </xdr:from>
    <xdr:to>
      <xdr:col>64</xdr:col>
      <xdr:colOff>73025</xdr:colOff>
      <xdr:row>30</xdr:row>
      <xdr:rowOff>155078</xdr:rowOff>
    </xdr:to>
    <xdr:cxnSp macro="">
      <xdr:nvCxnSpPr>
        <xdr:cNvPr id="162" name="直線コネクタ 161">
          <a:extLst>
            <a:ext uri="{FF2B5EF4-FFF2-40B4-BE49-F238E27FC236}">
              <a16:creationId xmlns:a16="http://schemas.microsoft.com/office/drawing/2014/main" id="{565B888C-EDCA-47C5-A9C0-8091C7AC2595}"/>
            </a:ext>
          </a:extLst>
        </xdr:cNvPr>
        <xdr:cNvCxnSpPr/>
      </xdr:nvCxnSpPr>
      <xdr:spPr>
        <a:xfrm flipV="1">
          <a:off x="10636250" y="5589439"/>
          <a:ext cx="685800" cy="24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63" name="n_1aveValue債務償還比率">
          <a:extLst>
            <a:ext uri="{FF2B5EF4-FFF2-40B4-BE49-F238E27FC236}">
              <a16:creationId xmlns:a16="http://schemas.microsoft.com/office/drawing/2014/main" id="{88A12444-A606-4571-BD61-0A78AB93BB70}"/>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4" name="n_2aveValue債務償還比率">
          <a:extLst>
            <a:ext uri="{FF2B5EF4-FFF2-40B4-BE49-F238E27FC236}">
              <a16:creationId xmlns:a16="http://schemas.microsoft.com/office/drawing/2014/main" id="{3FE97B2B-996D-4D00-98C0-2BE4E890980F}"/>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5" name="n_3aveValue債務償還比率">
          <a:extLst>
            <a:ext uri="{FF2B5EF4-FFF2-40B4-BE49-F238E27FC236}">
              <a16:creationId xmlns:a16="http://schemas.microsoft.com/office/drawing/2014/main" id="{42104BF0-C4AC-4A8E-8504-4F167B8C2845}"/>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6" name="n_4aveValue債務償還比率">
          <a:extLst>
            <a:ext uri="{FF2B5EF4-FFF2-40B4-BE49-F238E27FC236}">
              <a16:creationId xmlns:a16="http://schemas.microsoft.com/office/drawing/2014/main" id="{5B7D1EE9-35C7-4186-8453-ECAD4796A87B}"/>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35249</xdr:rowOff>
    </xdr:from>
    <xdr:ext cx="469744" cy="259045"/>
    <xdr:sp macro="" textlink="">
      <xdr:nvSpPr>
        <xdr:cNvPr id="167" name="n_1mainValue債務償還比率">
          <a:extLst>
            <a:ext uri="{FF2B5EF4-FFF2-40B4-BE49-F238E27FC236}">
              <a16:creationId xmlns:a16="http://schemas.microsoft.com/office/drawing/2014/main" id="{CF2E8F44-E91E-4B44-A141-245E86DACCFC}"/>
            </a:ext>
          </a:extLst>
        </xdr:cNvPr>
        <xdr:cNvSpPr txBox="1"/>
      </xdr:nvSpPr>
      <xdr:spPr>
        <a:xfrm>
          <a:off x="12465127" y="5550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57209</xdr:rowOff>
    </xdr:from>
    <xdr:ext cx="469744" cy="259045"/>
    <xdr:sp macro="" textlink="">
      <xdr:nvSpPr>
        <xdr:cNvPr id="168" name="n_2mainValue債務償還比率">
          <a:extLst>
            <a:ext uri="{FF2B5EF4-FFF2-40B4-BE49-F238E27FC236}">
              <a16:creationId xmlns:a16="http://schemas.microsoft.com/office/drawing/2014/main" id="{4590E9F2-B2E2-4264-BE14-29C95EB079AB}"/>
            </a:ext>
          </a:extLst>
        </xdr:cNvPr>
        <xdr:cNvSpPr txBox="1"/>
      </xdr:nvSpPr>
      <xdr:spPr>
        <a:xfrm>
          <a:off x="11788852" y="573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116391</xdr:rowOff>
    </xdr:from>
    <xdr:ext cx="469744" cy="259045"/>
    <xdr:sp macro="" textlink="">
      <xdr:nvSpPr>
        <xdr:cNvPr id="169" name="n_3mainValue債務償還比率">
          <a:extLst>
            <a:ext uri="{FF2B5EF4-FFF2-40B4-BE49-F238E27FC236}">
              <a16:creationId xmlns:a16="http://schemas.microsoft.com/office/drawing/2014/main" id="{248AE5F2-8940-454F-8BD4-9CD31A1C267F}"/>
            </a:ext>
          </a:extLst>
        </xdr:cNvPr>
        <xdr:cNvSpPr txBox="1"/>
      </xdr:nvSpPr>
      <xdr:spPr>
        <a:xfrm>
          <a:off x="11103052" y="563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25555</xdr:rowOff>
    </xdr:from>
    <xdr:ext cx="469744" cy="259045"/>
    <xdr:sp macro="" textlink="">
      <xdr:nvSpPr>
        <xdr:cNvPr id="170" name="n_4mainValue債務償還比率">
          <a:extLst>
            <a:ext uri="{FF2B5EF4-FFF2-40B4-BE49-F238E27FC236}">
              <a16:creationId xmlns:a16="http://schemas.microsoft.com/office/drawing/2014/main" id="{9564E0D7-8DB4-4423-B280-350E39A4288F}"/>
            </a:ext>
          </a:extLst>
        </xdr:cNvPr>
        <xdr:cNvSpPr txBox="1"/>
      </xdr:nvSpPr>
      <xdr:spPr>
        <a:xfrm>
          <a:off x="10417252" y="5867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360CFBBC-9EDF-4CA4-B27A-BA908FD40B6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EF510802-7592-449D-B81F-F66882E30276}"/>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EF48F7EB-C812-4CBE-82D7-FC09BD75BB5B}"/>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FAE4BD5A-24EF-442E-A5C4-AA05E0AF0B8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87615043-7602-45A4-872B-142DAC7F50DB}"/>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4DD507B9-B008-44D2-B67E-348559E1FB54}"/>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D0C061-1367-4C97-BA1A-351068549503}"/>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CD8853E-381A-4852-A6D0-D3967262057E}"/>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94E1895-B9CD-443A-B2AE-5AE38D060080}"/>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07C0128-1EB6-42C9-8B02-751B2ADA01F7}"/>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C740113-BFB8-4A65-A372-9528BF76B73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8453B4C-1DC7-4BE0-AEAD-66FB31DA922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94C7922-DE4A-491A-B302-1462454F9F04}"/>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A3C465F-43C5-478F-AC6D-DE127F48631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D5B21A1-FD75-475B-84EF-2E650CAFD8EC}"/>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E34AAFD-C0BB-4A05-835B-9685E2FAE3A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D7C242F-D35B-44FD-A6D3-2AA341635F89}"/>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25252A-D9A0-42B3-9D98-FDB8CEA5F36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EFADFB-D62F-4EEC-8173-E4566BDC6EB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29A4C4-3A0B-44E7-9C71-CD308C92FDEA}"/>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42D4504-8BC7-411C-A534-9B97C424340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95B3ED5-ABD0-4969-B3CB-A8ED625612B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18ED0F3-628C-469E-8D48-BA157AFA0AB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365F46-0A7D-4C6C-A712-E363B5961535}"/>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7C8999-2652-4E9B-9758-87A78260488A}"/>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7BEC56-1E0D-40D2-8504-213C2A0DB59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2A54A66-7BB4-45AD-B238-F39EB2126A6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A9ADCB8-6C8A-4B8E-97A6-042C63EC6E2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E984BF7-5EFC-4BCE-8807-3C3CD533AA5E}"/>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83F5F63-3570-4DB8-BBA3-A55D51B3686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3488D77-A1D3-4DE4-9DBB-724C866D6E2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2728878-E0E8-4AB0-9EF9-24A9E091BC42}"/>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80B030B-EDDF-4C3F-8CCC-27F6708CD4E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54C6203-B2BD-48B4-92C1-613082FF2EB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FAFC9C0-407E-45EA-845D-FA6AE029ADFE}"/>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C48B4C2-C820-4191-A98E-EB166DB3B304}"/>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C21ADD-3140-4965-9107-75408CA7498F}"/>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0F89686-13D3-4B20-ACC6-298673B9051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7B82FE-920D-4673-902E-35CC6B31294F}"/>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DDC96E3-96FB-4E41-8652-DB9EFFF882D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767CCF-B3D6-415E-BABD-CADC5CAB88D9}"/>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38AF12-548E-44DF-9AAC-E8630FC21CAA}"/>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8389F08-7DA3-4553-9BCC-C47F919F86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B57E79C-090B-4968-A96F-980BBA31600E}"/>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7E3449E-B772-4490-A841-B62D230A381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3FDF819-6C2E-4D30-B05C-23B478A308D2}"/>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BE5936C-8768-41B9-BCC3-CD67C22806F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2119670-5B1C-4B99-9A90-DAA8765119E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7114D6DC-3233-4636-A74B-63FCB45E2681}"/>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0C489D2-DF43-4D7F-812D-F2856DF6E4F7}"/>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EF25E314-71D7-4BCA-B845-0EA401141E36}"/>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AA67D2AD-D11F-4341-8DFA-8E9C1FF66C3A}"/>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EB008B1F-DC4F-4C21-84D4-AD88ACD63C83}"/>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FDF6072-D1E3-4D65-A93D-D590EF6184D6}"/>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CF6D353A-72E1-41DE-A51E-6337A0D4391A}"/>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BB013D11-0AEE-4411-97EA-44037926091A}"/>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A6A9405-4620-4AE4-99D1-984F2065BAD1}"/>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B0D6372-B911-470E-A029-C69D5BEA0A72}"/>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8E2A4270-202F-4E9B-96C0-D8524B5AC92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80B58D8-B51A-453A-8DD9-7DFF89F8F510}"/>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13FFF2C3-ECAB-4520-B696-84395347F287}"/>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34632E3B-9B93-4BAA-8824-E40A6384A44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D6696BE-7980-4DED-8840-05C0933B44F0}"/>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2F111BE1-26DB-412C-90DD-136D10FCCC7C}"/>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888FBA4C-E132-4A94-9225-26454681DB62}"/>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F53132E3-9C29-447D-917D-95BD0CBC6EA5}"/>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F6620ECF-F421-4648-A0E8-F32EFFC77A83}"/>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78BFA32A-0166-4ACD-AFC7-A51C9E08C671}"/>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81A84088-3C43-4352-808F-441230D9755D}"/>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4A653F5B-54CF-4CB5-8D91-549A1FBC7A30}"/>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AC9256B5-A9B6-43EE-88CB-3AE4FCE94C8E}"/>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AF0C82A5-66B7-4B41-88DE-3EE553FCF1A4}"/>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59FE49C6-657B-4875-8346-673E73439109}"/>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3775A56-CCFC-49E9-B9DB-AD87DA241069}"/>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E1645A7-7C5A-4E8B-B20A-B7749F2C1D5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36ECA02-FCB7-441A-8C54-5CA1F4394C64}"/>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E8AD2B98-9DF4-44A2-9604-B75C833A57A7}"/>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2DD119C-630D-443E-B001-02356FAF63DE}"/>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74" name="楕円 73">
          <a:extLst>
            <a:ext uri="{FF2B5EF4-FFF2-40B4-BE49-F238E27FC236}">
              <a16:creationId xmlns:a16="http://schemas.microsoft.com/office/drawing/2014/main" id="{26D2A134-D992-4971-B857-DE3789482936}"/>
            </a:ext>
          </a:extLst>
        </xdr:cNvPr>
        <xdr:cNvSpPr/>
      </xdr:nvSpPr>
      <xdr:spPr>
        <a:xfrm>
          <a:off x="4124325" y="61815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41746</xdr:rowOff>
    </xdr:from>
    <xdr:ext cx="405111" cy="259045"/>
    <xdr:sp macro="" textlink="">
      <xdr:nvSpPr>
        <xdr:cNvPr id="75" name="【道路】&#10;有形固定資産減価償却率該当値テキスト">
          <a:extLst>
            <a:ext uri="{FF2B5EF4-FFF2-40B4-BE49-F238E27FC236}">
              <a16:creationId xmlns:a16="http://schemas.microsoft.com/office/drawing/2014/main" id="{76595920-4555-4E46-B829-0A1A94E49D37}"/>
            </a:ext>
          </a:extLst>
        </xdr:cNvPr>
        <xdr:cNvSpPr txBox="1"/>
      </xdr:nvSpPr>
      <xdr:spPr>
        <a:xfrm>
          <a:off x="4219575" y="604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160927</xdr:rowOff>
    </xdr:from>
    <xdr:to>
      <xdr:col>20</xdr:col>
      <xdr:colOff>38100</xdr:colOff>
      <xdr:row>38</xdr:row>
      <xdr:rowOff>91077</xdr:rowOff>
    </xdr:to>
    <xdr:sp macro="" textlink="">
      <xdr:nvSpPr>
        <xdr:cNvPr id="76" name="楕円 75">
          <a:extLst>
            <a:ext uri="{FF2B5EF4-FFF2-40B4-BE49-F238E27FC236}">
              <a16:creationId xmlns:a16="http://schemas.microsoft.com/office/drawing/2014/main" id="{B7364A34-24E9-4D40-9F73-C2E7BAD77781}"/>
            </a:ext>
          </a:extLst>
        </xdr:cNvPr>
        <xdr:cNvSpPr/>
      </xdr:nvSpPr>
      <xdr:spPr>
        <a:xfrm>
          <a:off x="3381375" y="6164852"/>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40277</xdr:rowOff>
    </xdr:from>
    <xdr:to>
      <xdr:col>24</xdr:col>
      <xdr:colOff>63500</xdr:colOff>
      <xdr:row>38</xdr:row>
      <xdr:rowOff>69669</xdr:rowOff>
    </xdr:to>
    <xdr:cxnSp macro="">
      <xdr:nvCxnSpPr>
        <xdr:cNvPr id="77" name="直線コネクタ 76">
          <a:extLst>
            <a:ext uri="{FF2B5EF4-FFF2-40B4-BE49-F238E27FC236}">
              <a16:creationId xmlns:a16="http://schemas.microsoft.com/office/drawing/2014/main" id="{BBE3BF42-4C5C-4DE1-B7FE-245EE8045CD8}"/>
            </a:ext>
          </a:extLst>
        </xdr:cNvPr>
        <xdr:cNvCxnSpPr/>
      </xdr:nvCxnSpPr>
      <xdr:spPr>
        <a:xfrm>
          <a:off x="3429000" y="6202952"/>
          <a:ext cx="752475"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138067</xdr:rowOff>
    </xdr:from>
    <xdr:to>
      <xdr:col>15</xdr:col>
      <xdr:colOff>101600</xdr:colOff>
      <xdr:row>38</xdr:row>
      <xdr:rowOff>68218</xdr:rowOff>
    </xdr:to>
    <xdr:sp macro="" textlink="">
      <xdr:nvSpPr>
        <xdr:cNvPr id="78" name="楕円 77">
          <a:extLst>
            <a:ext uri="{FF2B5EF4-FFF2-40B4-BE49-F238E27FC236}">
              <a16:creationId xmlns:a16="http://schemas.microsoft.com/office/drawing/2014/main" id="{D606D210-B9D8-4AF1-A073-7E86776BA922}"/>
            </a:ext>
          </a:extLst>
        </xdr:cNvPr>
        <xdr:cNvSpPr/>
      </xdr:nvSpPr>
      <xdr:spPr>
        <a:xfrm>
          <a:off x="2571750" y="6141992"/>
          <a:ext cx="104775" cy="85726"/>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17417</xdr:rowOff>
    </xdr:from>
    <xdr:to>
      <xdr:col>19</xdr:col>
      <xdr:colOff>177800</xdr:colOff>
      <xdr:row>38</xdr:row>
      <xdr:rowOff>40277</xdr:rowOff>
    </xdr:to>
    <xdr:cxnSp macro="">
      <xdr:nvCxnSpPr>
        <xdr:cNvPr id="79" name="直線コネクタ 78">
          <a:extLst>
            <a:ext uri="{FF2B5EF4-FFF2-40B4-BE49-F238E27FC236}">
              <a16:creationId xmlns:a16="http://schemas.microsoft.com/office/drawing/2014/main" id="{D2ED8373-8CE0-48B5-9AFB-C7BF7AC0E45C}"/>
            </a:ext>
          </a:extLst>
        </xdr:cNvPr>
        <xdr:cNvCxnSpPr/>
      </xdr:nvCxnSpPr>
      <xdr:spPr>
        <a:xfrm>
          <a:off x="2619375" y="6180092"/>
          <a:ext cx="80962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107043</xdr:rowOff>
    </xdr:from>
    <xdr:to>
      <xdr:col>10</xdr:col>
      <xdr:colOff>165100</xdr:colOff>
      <xdr:row>38</xdr:row>
      <xdr:rowOff>37193</xdr:rowOff>
    </xdr:to>
    <xdr:sp macro="" textlink="">
      <xdr:nvSpPr>
        <xdr:cNvPr id="80" name="楕円 79">
          <a:extLst>
            <a:ext uri="{FF2B5EF4-FFF2-40B4-BE49-F238E27FC236}">
              <a16:creationId xmlns:a16="http://schemas.microsoft.com/office/drawing/2014/main" id="{EE335978-5A35-4E67-A353-960ADA7FC477}"/>
            </a:ext>
          </a:extLst>
        </xdr:cNvPr>
        <xdr:cNvSpPr/>
      </xdr:nvSpPr>
      <xdr:spPr>
        <a:xfrm>
          <a:off x="1781175" y="610461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157843</xdr:rowOff>
    </xdr:from>
    <xdr:to>
      <xdr:col>15</xdr:col>
      <xdr:colOff>50800</xdr:colOff>
      <xdr:row>38</xdr:row>
      <xdr:rowOff>17417</xdr:rowOff>
    </xdr:to>
    <xdr:cxnSp macro="">
      <xdr:nvCxnSpPr>
        <xdr:cNvPr id="81" name="直線コネクタ 80">
          <a:extLst>
            <a:ext uri="{FF2B5EF4-FFF2-40B4-BE49-F238E27FC236}">
              <a16:creationId xmlns:a16="http://schemas.microsoft.com/office/drawing/2014/main" id="{87E96714-D2E8-4699-B571-FBEBF294804D}"/>
            </a:ext>
          </a:extLst>
        </xdr:cNvPr>
        <xdr:cNvCxnSpPr/>
      </xdr:nvCxnSpPr>
      <xdr:spPr>
        <a:xfrm>
          <a:off x="1828800" y="6161768"/>
          <a:ext cx="790575" cy="18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72753</xdr:rowOff>
    </xdr:from>
    <xdr:to>
      <xdr:col>6</xdr:col>
      <xdr:colOff>38100</xdr:colOff>
      <xdr:row>38</xdr:row>
      <xdr:rowOff>2903</xdr:rowOff>
    </xdr:to>
    <xdr:sp macro="" textlink="">
      <xdr:nvSpPr>
        <xdr:cNvPr id="82" name="楕円 81">
          <a:extLst>
            <a:ext uri="{FF2B5EF4-FFF2-40B4-BE49-F238E27FC236}">
              <a16:creationId xmlns:a16="http://schemas.microsoft.com/office/drawing/2014/main" id="{3931AAFC-14E7-4D53-AD8C-2924A778FFCF}"/>
            </a:ext>
          </a:extLst>
        </xdr:cNvPr>
        <xdr:cNvSpPr/>
      </xdr:nvSpPr>
      <xdr:spPr>
        <a:xfrm>
          <a:off x="981075" y="60703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123553</xdr:rowOff>
    </xdr:from>
    <xdr:to>
      <xdr:col>10</xdr:col>
      <xdr:colOff>114300</xdr:colOff>
      <xdr:row>37</xdr:row>
      <xdr:rowOff>157843</xdr:rowOff>
    </xdr:to>
    <xdr:cxnSp macro="">
      <xdr:nvCxnSpPr>
        <xdr:cNvPr id="83" name="直線コネクタ 82">
          <a:extLst>
            <a:ext uri="{FF2B5EF4-FFF2-40B4-BE49-F238E27FC236}">
              <a16:creationId xmlns:a16="http://schemas.microsoft.com/office/drawing/2014/main" id="{70E9F7F1-211A-48FE-9E59-1CE35F99C529}"/>
            </a:ext>
          </a:extLst>
        </xdr:cNvPr>
        <xdr:cNvCxnSpPr/>
      </xdr:nvCxnSpPr>
      <xdr:spPr>
        <a:xfrm>
          <a:off x="1028700" y="6127478"/>
          <a:ext cx="8001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B2004453-B058-4E79-9AF2-B59F32C11FB1}"/>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101799</xdr:rowOff>
    </xdr:from>
    <xdr:ext cx="405111" cy="259045"/>
    <xdr:sp macro="" textlink="">
      <xdr:nvSpPr>
        <xdr:cNvPr id="85" name="n_2aveValue【道路】&#10;有形固定資産減価償却率">
          <a:extLst>
            <a:ext uri="{FF2B5EF4-FFF2-40B4-BE49-F238E27FC236}">
              <a16:creationId xmlns:a16="http://schemas.microsoft.com/office/drawing/2014/main" id="{DAABA54E-C36B-4DB9-8EBA-CBD3EBC69F90}"/>
            </a:ext>
          </a:extLst>
        </xdr:cNvPr>
        <xdr:cNvSpPr txBox="1"/>
      </xdr:nvSpPr>
      <xdr:spPr>
        <a:xfrm>
          <a:off x="2439044" y="6429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78939</xdr:rowOff>
    </xdr:from>
    <xdr:ext cx="405111" cy="259045"/>
    <xdr:sp macro="" textlink="">
      <xdr:nvSpPr>
        <xdr:cNvPr id="86" name="n_3aveValue【道路】&#10;有形固定資産減価償却率">
          <a:extLst>
            <a:ext uri="{FF2B5EF4-FFF2-40B4-BE49-F238E27FC236}">
              <a16:creationId xmlns:a16="http://schemas.microsoft.com/office/drawing/2014/main" id="{540421E3-D002-4145-8460-53E4E614AEAD}"/>
            </a:ext>
          </a:extLst>
        </xdr:cNvPr>
        <xdr:cNvSpPr txBox="1"/>
      </xdr:nvSpPr>
      <xdr:spPr>
        <a:xfrm>
          <a:off x="1648469" y="6403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44649</xdr:rowOff>
    </xdr:from>
    <xdr:ext cx="405111" cy="259045"/>
    <xdr:sp macro="" textlink="">
      <xdr:nvSpPr>
        <xdr:cNvPr id="87" name="n_4aveValue【道路】&#10;有形固定資産減価償却率">
          <a:extLst>
            <a:ext uri="{FF2B5EF4-FFF2-40B4-BE49-F238E27FC236}">
              <a16:creationId xmlns:a16="http://schemas.microsoft.com/office/drawing/2014/main" id="{691E7C5A-C155-4530-9395-62F110937147}"/>
            </a:ext>
          </a:extLst>
        </xdr:cNvPr>
        <xdr:cNvSpPr txBox="1"/>
      </xdr:nvSpPr>
      <xdr:spPr>
        <a:xfrm>
          <a:off x="848369" y="6372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107604</xdr:rowOff>
    </xdr:from>
    <xdr:ext cx="405111" cy="259045"/>
    <xdr:sp macro="" textlink="">
      <xdr:nvSpPr>
        <xdr:cNvPr id="88" name="n_1mainValue【道路】&#10;有形固定資産減価償却率">
          <a:extLst>
            <a:ext uri="{FF2B5EF4-FFF2-40B4-BE49-F238E27FC236}">
              <a16:creationId xmlns:a16="http://schemas.microsoft.com/office/drawing/2014/main" id="{2B900E8B-2C3F-43E0-AA0C-EF51806FAE82}"/>
            </a:ext>
          </a:extLst>
        </xdr:cNvPr>
        <xdr:cNvSpPr txBox="1"/>
      </xdr:nvSpPr>
      <xdr:spPr>
        <a:xfrm>
          <a:off x="3239144" y="5943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84744</xdr:rowOff>
    </xdr:from>
    <xdr:ext cx="405111" cy="259045"/>
    <xdr:sp macro="" textlink="">
      <xdr:nvSpPr>
        <xdr:cNvPr id="89" name="n_2mainValue【道路】&#10;有形固定資産減価償却率">
          <a:extLst>
            <a:ext uri="{FF2B5EF4-FFF2-40B4-BE49-F238E27FC236}">
              <a16:creationId xmlns:a16="http://schemas.microsoft.com/office/drawing/2014/main" id="{C8FF9ED8-FE99-4BCB-94E3-D5B3D0630598}"/>
            </a:ext>
          </a:extLst>
        </xdr:cNvPr>
        <xdr:cNvSpPr txBox="1"/>
      </xdr:nvSpPr>
      <xdr:spPr>
        <a:xfrm>
          <a:off x="2439044" y="5926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90" name="n_3mainValue【道路】&#10;有形固定資産減価償却率">
          <a:extLst>
            <a:ext uri="{FF2B5EF4-FFF2-40B4-BE49-F238E27FC236}">
              <a16:creationId xmlns:a16="http://schemas.microsoft.com/office/drawing/2014/main" id="{02F8A728-14ED-488D-9BA9-E0E2DA246D57}"/>
            </a:ext>
          </a:extLst>
        </xdr:cNvPr>
        <xdr:cNvSpPr txBox="1"/>
      </xdr:nvSpPr>
      <xdr:spPr>
        <a:xfrm>
          <a:off x="1648469" y="5889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19430</xdr:rowOff>
    </xdr:from>
    <xdr:ext cx="405111" cy="259045"/>
    <xdr:sp macro="" textlink="">
      <xdr:nvSpPr>
        <xdr:cNvPr id="91" name="n_4mainValue【道路】&#10;有形固定資産減価償却率">
          <a:extLst>
            <a:ext uri="{FF2B5EF4-FFF2-40B4-BE49-F238E27FC236}">
              <a16:creationId xmlns:a16="http://schemas.microsoft.com/office/drawing/2014/main" id="{4655C5D2-4A0B-447C-91DB-BED96842E1E2}"/>
            </a:ext>
          </a:extLst>
        </xdr:cNvPr>
        <xdr:cNvSpPr txBox="1"/>
      </xdr:nvSpPr>
      <xdr:spPr>
        <a:xfrm>
          <a:off x="8483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588F11F-B062-4E30-BCFC-235D53CD3D3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DD0038A8-4282-4A00-9575-2E7B77716BA8}"/>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8FE44790-52E9-4DB7-9E9F-0314F3FAFC1B}"/>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6EC4857-C09D-437A-BABF-13F14C93FF0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7FB9BCF-A14E-4480-9CF5-EC60DD6F6D7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B9F2964D-CDDE-4610-9EB2-47056A9E301F}"/>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95392E5F-0B20-4736-9440-8EE492D2E8DE}"/>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4F29D54A-8892-4E8B-A34C-A7C4FC4B9BEF}"/>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0F117C6C-6E87-478C-8ABA-5442D5899D4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5E63366-D342-4A0E-813D-64F69836F498}"/>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0A184BC-9895-4643-930D-60AD77E8D6B5}"/>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FAA8FA3-8C4A-42CB-BBDE-CDB8A9953FFF}"/>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70942E51-7862-4DA5-B6EB-F8A3F9B58F58}"/>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492D2DC-5391-45E2-9D5E-08ADC8E6C1AC}"/>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2365B2DE-0554-4F8F-9E30-85CD2DAFB6AA}"/>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614F9178-AF49-4887-AA4A-8731A604A4DB}"/>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FB0AA251-D02F-4C2C-B1E4-0DE1DD750EA4}"/>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DF57C45B-4EC0-40D6-80A4-A45BA9751D3A}"/>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BB1E905F-8543-4670-AD4C-3136815266FF}"/>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C5F1C6FD-58F8-46E4-9B41-B5AFA288BE28}"/>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83826BFD-3AD2-4CC0-8983-78A658B5426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AD78F6F7-3F7C-4406-8481-D815F48E9C4A}"/>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EA4B2F29-0BB5-42C8-9B8B-F9D1BBFBDB45}"/>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CFED875E-7723-4AD8-B785-EFEF8C9518E5}"/>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FEF35172-32E7-4DAE-AC6E-44ED36970040}"/>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47959973-1A28-4DF0-9889-7E8D9EA1F638}"/>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BC091FB7-C432-4CA9-B2C8-1F6753B186AD}"/>
            </a:ext>
          </a:extLst>
        </xdr:cNvPr>
        <xdr:cNvSpPr txBox="1"/>
      </xdr:nvSpPr>
      <xdr:spPr>
        <a:xfrm>
          <a:off x="9467850" y="641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6DE78C5A-4BEB-4E87-B883-AA52986F3EAD}"/>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5F5A8A95-0DE0-4FF8-9412-CB77FABD9105}"/>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34A1B88E-1F4C-4474-A28D-ABD54DB2DE36}"/>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70DF934D-6B13-4DBE-8857-61C25E3E72F2}"/>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B4A4A031-1389-438E-A9E3-BBFE63A6EA81}"/>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AED50CF-A57C-4075-9789-2F91DE74F9E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14D01DE-3113-4B01-A5E4-18D3CC068D24}"/>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558520C-E202-4C9B-A466-4447AB57DB4E}"/>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2A0A331-DAB1-4C4C-A2FC-003E69BB933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533F78E-68FD-4C10-9882-C02F0389B9B5}"/>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96522</xdr:rowOff>
    </xdr:from>
    <xdr:to>
      <xdr:col>55</xdr:col>
      <xdr:colOff>50800</xdr:colOff>
      <xdr:row>41</xdr:row>
      <xdr:rowOff>26672</xdr:rowOff>
    </xdr:to>
    <xdr:sp macro="" textlink="">
      <xdr:nvSpPr>
        <xdr:cNvPr id="129" name="楕円 128">
          <a:extLst>
            <a:ext uri="{FF2B5EF4-FFF2-40B4-BE49-F238E27FC236}">
              <a16:creationId xmlns:a16="http://schemas.microsoft.com/office/drawing/2014/main" id="{6ADE4E90-3E7C-40C5-A223-EF2ABE9E6E67}"/>
            </a:ext>
          </a:extLst>
        </xdr:cNvPr>
        <xdr:cNvSpPr/>
      </xdr:nvSpPr>
      <xdr:spPr>
        <a:xfrm>
          <a:off x="9401175" y="6583047"/>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74949</xdr:rowOff>
    </xdr:from>
    <xdr:ext cx="534377" cy="259045"/>
    <xdr:sp macro="" textlink="">
      <xdr:nvSpPr>
        <xdr:cNvPr id="130" name="【道路】&#10;一人当たり延長該当値テキスト">
          <a:extLst>
            <a:ext uri="{FF2B5EF4-FFF2-40B4-BE49-F238E27FC236}">
              <a16:creationId xmlns:a16="http://schemas.microsoft.com/office/drawing/2014/main" id="{D44EF30F-551A-4CD4-AADF-BB11B053DE64}"/>
            </a:ext>
          </a:extLst>
        </xdr:cNvPr>
        <xdr:cNvSpPr txBox="1"/>
      </xdr:nvSpPr>
      <xdr:spPr>
        <a:xfrm>
          <a:off x="9467850" y="6561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98794</xdr:rowOff>
    </xdr:from>
    <xdr:to>
      <xdr:col>50</xdr:col>
      <xdr:colOff>165100</xdr:colOff>
      <xdr:row>41</xdr:row>
      <xdr:rowOff>28944</xdr:rowOff>
    </xdr:to>
    <xdr:sp macro="" textlink="">
      <xdr:nvSpPr>
        <xdr:cNvPr id="131" name="楕円 130">
          <a:extLst>
            <a:ext uri="{FF2B5EF4-FFF2-40B4-BE49-F238E27FC236}">
              <a16:creationId xmlns:a16="http://schemas.microsoft.com/office/drawing/2014/main" id="{F18E7AA8-BF5B-465F-8D0A-58117A025D27}"/>
            </a:ext>
          </a:extLst>
        </xdr:cNvPr>
        <xdr:cNvSpPr/>
      </xdr:nvSpPr>
      <xdr:spPr>
        <a:xfrm>
          <a:off x="8639175" y="658849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147322</xdr:rowOff>
    </xdr:from>
    <xdr:to>
      <xdr:col>55</xdr:col>
      <xdr:colOff>0</xdr:colOff>
      <xdr:row>40</xdr:row>
      <xdr:rowOff>149594</xdr:rowOff>
    </xdr:to>
    <xdr:cxnSp macro="">
      <xdr:nvCxnSpPr>
        <xdr:cNvPr id="132" name="直線コネクタ 131">
          <a:extLst>
            <a:ext uri="{FF2B5EF4-FFF2-40B4-BE49-F238E27FC236}">
              <a16:creationId xmlns:a16="http://schemas.microsoft.com/office/drawing/2014/main" id="{7E175E09-BDF9-4B64-A49E-DD95D1A4E448}"/>
            </a:ext>
          </a:extLst>
        </xdr:cNvPr>
        <xdr:cNvCxnSpPr/>
      </xdr:nvCxnSpPr>
      <xdr:spPr>
        <a:xfrm flipV="1">
          <a:off x="8686800" y="6630672"/>
          <a:ext cx="742950" cy="5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101876</xdr:rowOff>
    </xdr:from>
    <xdr:to>
      <xdr:col>46</xdr:col>
      <xdr:colOff>38100</xdr:colOff>
      <xdr:row>41</xdr:row>
      <xdr:rowOff>32026</xdr:rowOff>
    </xdr:to>
    <xdr:sp macro="" textlink="">
      <xdr:nvSpPr>
        <xdr:cNvPr id="133" name="楕円 132">
          <a:extLst>
            <a:ext uri="{FF2B5EF4-FFF2-40B4-BE49-F238E27FC236}">
              <a16:creationId xmlns:a16="http://schemas.microsoft.com/office/drawing/2014/main" id="{A99D14B7-B60B-4553-B990-7C0F53F3ACBB}"/>
            </a:ext>
          </a:extLst>
        </xdr:cNvPr>
        <xdr:cNvSpPr/>
      </xdr:nvSpPr>
      <xdr:spPr>
        <a:xfrm>
          <a:off x="7839075" y="6591576"/>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149594</xdr:rowOff>
    </xdr:from>
    <xdr:to>
      <xdr:col>50</xdr:col>
      <xdr:colOff>114300</xdr:colOff>
      <xdr:row>40</xdr:row>
      <xdr:rowOff>152676</xdr:rowOff>
    </xdr:to>
    <xdr:cxnSp macro="">
      <xdr:nvCxnSpPr>
        <xdr:cNvPr id="134" name="直線コネクタ 133">
          <a:extLst>
            <a:ext uri="{FF2B5EF4-FFF2-40B4-BE49-F238E27FC236}">
              <a16:creationId xmlns:a16="http://schemas.microsoft.com/office/drawing/2014/main" id="{DCFA63A4-E5DE-4C3E-BEA3-4B0A93173C9E}"/>
            </a:ext>
          </a:extLst>
        </xdr:cNvPr>
        <xdr:cNvCxnSpPr/>
      </xdr:nvCxnSpPr>
      <xdr:spPr>
        <a:xfrm flipV="1">
          <a:off x="7886700" y="6636119"/>
          <a:ext cx="800100" cy="3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105172</xdr:rowOff>
    </xdr:from>
    <xdr:to>
      <xdr:col>41</xdr:col>
      <xdr:colOff>101600</xdr:colOff>
      <xdr:row>41</xdr:row>
      <xdr:rowOff>35322</xdr:rowOff>
    </xdr:to>
    <xdr:sp macro="" textlink="">
      <xdr:nvSpPr>
        <xdr:cNvPr id="135" name="楕円 134">
          <a:extLst>
            <a:ext uri="{FF2B5EF4-FFF2-40B4-BE49-F238E27FC236}">
              <a16:creationId xmlns:a16="http://schemas.microsoft.com/office/drawing/2014/main" id="{56F5393F-57CF-4A36-B18E-FC311795B9CA}"/>
            </a:ext>
          </a:extLst>
        </xdr:cNvPr>
        <xdr:cNvSpPr/>
      </xdr:nvSpPr>
      <xdr:spPr>
        <a:xfrm>
          <a:off x="7029450" y="658852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152676</xdr:rowOff>
    </xdr:from>
    <xdr:to>
      <xdr:col>45</xdr:col>
      <xdr:colOff>177800</xdr:colOff>
      <xdr:row>40</xdr:row>
      <xdr:rowOff>155972</xdr:rowOff>
    </xdr:to>
    <xdr:cxnSp macro="">
      <xdr:nvCxnSpPr>
        <xdr:cNvPr id="136" name="直線コネクタ 135">
          <a:extLst>
            <a:ext uri="{FF2B5EF4-FFF2-40B4-BE49-F238E27FC236}">
              <a16:creationId xmlns:a16="http://schemas.microsoft.com/office/drawing/2014/main" id="{B8AA032A-2397-4F4C-A6CD-F8E671942FD1}"/>
            </a:ext>
          </a:extLst>
        </xdr:cNvPr>
        <xdr:cNvCxnSpPr/>
      </xdr:nvCxnSpPr>
      <xdr:spPr>
        <a:xfrm flipV="1">
          <a:off x="7077075" y="6639201"/>
          <a:ext cx="809625" cy="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108894</xdr:rowOff>
    </xdr:from>
    <xdr:to>
      <xdr:col>36</xdr:col>
      <xdr:colOff>165100</xdr:colOff>
      <xdr:row>41</xdr:row>
      <xdr:rowOff>39044</xdr:rowOff>
    </xdr:to>
    <xdr:sp macro="" textlink="">
      <xdr:nvSpPr>
        <xdr:cNvPr id="137" name="楕円 136">
          <a:extLst>
            <a:ext uri="{FF2B5EF4-FFF2-40B4-BE49-F238E27FC236}">
              <a16:creationId xmlns:a16="http://schemas.microsoft.com/office/drawing/2014/main" id="{6B0480FE-92D5-4A1B-A971-AD9DB38D72DA}"/>
            </a:ext>
          </a:extLst>
        </xdr:cNvPr>
        <xdr:cNvSpPr/>
      </xdr:nvSpPr>
      <xdr:spPr>
        <a:xfrm>
          <a:off x="6238875" y="659224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155972</xdr:rowOff>
    </xdr:from>
    <xdr:to>
      <xdr:col>41</xdr:col>
      <xdr:colOff>50800</xdr:colOff>
      <xdr:row>40</xdr:row>
      <xdr:rowOff>159694</xdr:rowOff>
    </xdr:to>
    <xdr:cxnSp macro="">
      <xdr:nvCxnSpPr>
        <xdr:cNvPr id="138" name="直線コネクタ 137">
          <a:extLst>
            <a:ext uri="{FF2B5EF4-FFF2-40B4-BE49-F238E27FC236}">
              <a16:creationId xmlns:a16="http://schemas.microsoft.com/office/drawing/2014/main" id="{64A3C419-D0E7-45D7-A2E1-3A512A9BBCE3}"/>
            </a:ext>
          </a:extLst>
        </xdr:cNvPr>
        <xdr:cNvCxnSpPr/>
      </xdr:nvCxnSpPr>
      <xdr:spPr>
        <a:xfrm flipV="1">
          <a:off x="6286500" y="6645672"/>
          <a:ext cx="790575" cy="3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D8822A38-7310-4943-8530-64F9ED4E1A0C}"/>
            </a:ext>
          </a:extLst>
        </xdr:cNvPr>
        <xdr:cNvSpPr txBox="1"/>
      </xdr:nvSpPr>
      <xdr:spPr>
        <a:xfrm>
          <a:off x="8429136" y="63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A0E0145A-F14E-4D80-958E-15440BBB4B85}"/>
            </a:ext>
          </a:extLst>
        </xdr:cNvPr>
        <xdr:cNvSpPr txBox="1"/>
      </xdr:nvSpPr>
      <xdr:spPr>
        <a:xfrm>
          <a:off x="7648086" y="63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0EB7DAAA-9B70-49CC-8666-41AFA0FB3EE5}"/>
            </a:ext>
          </a:extLst>
        </xdr:cNvPr>
        <xdr:cNvSpPr txBox="1"/>
      </xdr:nvSpPr>
      <xdr:spPr>
        <a:xfrm>
          <a:off x="6847986" y="632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C2ADCE24-8F65-494E-9BB8-7484C196E1EF}"/>
            </a:ext>
          </a:extLst>
        </xdr:cNvPr>
        <xdr:cNvSpPr txBox="1"/>
      </xdr:nvSpPr>
      <xdr:spPr>
        <a:xfrm>
          <a:off x="6038361" y="63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20071</xdr:rowOff>
    </xdr:from>
    <xdr:ext cx="534377" cy="259045"/>
    <xdr:sp macro="" textlink="">
      <xdr:nvSpPr>
        <xdr:cNvPr id="143" name="n_1mainValue【道路】&#10;一人当たり延長">
          <a:extLst>
            <a:ext uri="{FF2B5EF4-FFF2-40B4-BE49-F238E27FC236}">
              <a16:creationId xmlns:a16="http://schemas.microsoft.com/office/drawing/2014/main" id="{993E028B-BCC8-4DFC-88EB-716D48078A9F}"/>
            </a:ext>
          </a:extLst>
        </xdr:cNvPr>
        <xdr:cNvSpPr txBox="1"/>
      </xdr:nvSpPr>
      <xdr:spPr>
        <a:xfrm>
          <a:off x="8429136" y="666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23153</xdr:rowOff>
    </xdr:from>
    <xdr:ext cx="534377" cy="259045"/>
    <xdr:sp macro="" textlink="">
      <xdr:nvSpPr>
        <xdr:cNvPr id="144" name="n_2mainValue【道路】&#10;一人当たり延長">
          <a:extLst>
            <a:ext uri="{FF2B5EF4-FFF2-40B4-BE49-F238E27FC236}">
              <a16:creationId xmlns:a16="http://schemas.microsoft.com/office/drawing/2014/main" id="{BA4BA143-FB93-4AEB-83DB-ADE98515713F}"/>
            </a:ext>
          </a:extLst>
        </xdr:cNvPr>
        <xdr:cNvSpPr txBox="1"/>
      </xdr:nvSpPr>
      <xdr:spPr>
        <a:xfrm>
          <a:off x="7648086" y="6674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26449</xdr:rowOff>
    </xdr:from>
    <xdr:ext cx="534377" cy="259045"/>
    <xdr:sp macro="" textlink="">
      <xdr:nvSpPr>
        <xdr:cNvPr id="145" name="n_3mainValue【道路】&#10;一人当たり延長">
          <a:extLst>
            <a:ext uri="{FF2B5EF4-FFF2-40B4-BE49-F238E27FC236}">
              <a16:creationId xmlns:a16="http://schemas.microsoft.com/office/drawing/2014/main" id="{59810067-776B-435C-BCB0-DD8228CBF861}"/>
            </a:ext>
          </a:extLst>
        </xdr:cNvPr>
        <xdr:cNvSpPr txBox="1"/>
      </xdr:nvSpPr>
      <xdr:spPr>
        <a:xfrm>
          <a:off x="6847986" y="667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30171</xdr:rowOff>
    </xdr:from>
    <xdr:ext cx="534377" cy="259045"/>
    <xdr:sp macro="" textlink="">
      <xdr:nvSpPr>
        <xdr:cNvPr id="146" name="n_4mainValue【道路】&#10;一人当たり延長">
          <a:extLst>
            <a:ext uri="{FF2B5EF4-FFF2-40B4-BE49-F238E27FC236}">
              <a16:creationId xmlns:a16="http://schemas.microsoft.com/office/drawing/2014/main" id="{AA8FE3CC-B1CE-4AB1-83E3-C8D8226DA2F4}"/>
            </a:ext>
          </a:extLst>
        </xdr:cNvPr>
        <xdr:cNvSpPr txBox="1"/>
      </xdr:nvSpPr>
      <xdr:spPr>
        <a:xfrm>
          <a:off x="6038361" y="667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DED3D13D-E903-4086-9568-7B3C0C70A2D4}"/>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5778D93F-9018-408F-AE5A-4C66AF2F3B93}"/>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27DA0EFC-8B55-4973-A07F-D130C486F08B}"/>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A4BB8312-208B-44C0-883A-94225F1680C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62542F9F-AC54-4395-86CF-B5752B129A84}"/>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E51528D3-24D7-42FE-A677-C36D3798B0F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6A5BFF7-65C0-4544-8C21-A67E1A12B5A5}"/>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213217F4-5B1B-450D-A34D-926A241E603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AD08E6A8-2837-41FF-A9DA-10B69C1D2F31}"/>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135EE2C0-65D6-48F0-86B7-43C4E46FB218}"/>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F218890E-3DE0-4687-BEF7-A72733D23204}"/>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E4DEDB4A-C13B-4989-94E9-768F0E83676F}"/>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66CC8381-403F-4A97-AAD0-67A68A0BD2FC}"/>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3DEAA067-6A1F-4586-A00E-AE57890D4A3C}"/>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38BD52CD-4DBC-4EC8-AB1E-AF393E02A3C5}"/>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ECDF36A4-0C41-42D9-B9F5-DD9227F4C6D1}"/>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AA8F6586-6F0E-40A0-9CC1-95BE25341B95}"/>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EB82361A-5326-4220-AF16-E702A443781C}"/>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32F40C90-C4D3-46BF-8493-F25781B88ACA}"/>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C0044268-8648-46BF-A1C6-AE00D63552D5}"/>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FFDE2FF8-8E1B-472B-B1A2-EABC03951365}"/>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741C9784-54BA-4BFB-9316-42AD6F5A2571}"/>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2E0EB3FE-987E-4DCB-8083-290B1E94388A}"/>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1A84DA2-E2E2-4E13-A977-331461662BD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6AEBB42-2DB1-429E-9C41-CD2F79EFA5DA}"/>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B03BB864-4DFC-464C-99F0-732969F29966}"/>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67BCCAA2-4DCC-473C-AA03-5BAE8C6B323F}"/>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54DB26EC-D875-4F91-B6E0-332E0EC9E874}"/>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8C2986D7-488E-4DAE-9F0B-4D9993E91805}"/>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2EDBE277-A859-4137-B211-03997A8E8399}"/>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91E92D78-D5EC-4991-97DE-7F45CB6618F0}"/>
            </a:ext>
          </a:extLst>
        </xdr:cNvPr>
        <xdr:cNvSpPr txBox="1"/>
      </xdr:nvSpPr>
      <xdr:spPr>
        <a:xfrm>
          <a:off x="4219575" y="974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ECC848F3-3DD8-4F29-9603-1C3945826FD9}"/>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398BF575-01A7-4379-852D-34A024CD94FC}"/>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034CC32F-9D6A-4478-B1E5-AE51E6E28F50}"/>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7297564F-92D0-43F9-B20F-5A32B7EA1DB2}"/>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F0E19BA3-FB24-4BD0-AF78-FDC86F63664B}"/>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3DFDAD5-3071-48D3-8343-930721AB2C3E}"/>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C518345-F370-4B44-826D-C3C21C9257E4}"/>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BDC29A4-62F1-4D46-B021-0C38BB658D6E}"/>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7ED6944-B1C4-4C90-A50F-9CAECB90A5A7}"/>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EE35ECB-0795-428A-A64A-BD3C1BC66E3C}"/>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16147</xdr:rowOff>
    </xdr:from>
    <xdr:to>
      <xdr:col>24</xdr:col>
      <xdr:colOff>114300</xdr:colOff>
      <xdr:row>61</xdr:row>
      <xdr:rowOff>117747</xdr:rowOff>
    </xdr:to>
    <xdr:sp macro="" textlink="">
      <xdr:nvSpPr>
        <xdr:cNvPr id="188" name="楕円 187">
          <a:extLst>
            <a:ext uri="{FF2B5EF4-FFF2-40B4-BE49-F238E27FC236}">
              <a16:creationId xmlns:a16="http://schemas.microsoft.com/office/drawing/2014/main" id="{8B8FD41D-3556-4D74-AA04-E07EDB106F9E}"/>
            </a:ext>
          </a:extLst>
        </xdr:cNvPr>
        <xdr:cNvSpPr/>
      </xdr:nvSpPr>
      <xdr:spPr>
        <a:xfrm>
          <a:off x="4124325" y="990309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166024</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988E5128-C529-4C1D-8E8E-C88BB583E460}"/>
            </a:ext>
          </a:extLst>
        </xdr:cNvPr>
        <xdr:cNvSpPr txBox="1"/>
      </xdr:nvSpPr>
      <xdr:spPr>
        <a:xfrm>
          <a:off x="4219575" y="9887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168003</xdr:rowOff>
    </xdr:from>
    <xdr:to>
      <xdr:col>20</xdr:col>
      <xdr:colOff>38100</xdr:colOff>
      <xdr:row>61</xdr:row>
      <xdr:rowOff>98153</xdr:rowOff>
    </xdr:to>
    <xdr:sp macro="" textlink="">
      <xdr:nvSpPr>
        <xdr:cNvPr id="190" name="楕円 189">
          <a:extLst>
            <a:ext uri="{FF2B5EF4-FFF2-40B4-BE49-F238E27FC236}">
              <a16:creationId xmlns:a16="http://schemas.microsoft.com/office/drawing/2014/main" id="{FF724557-6B90-472E-8B21-126C9D7B4246}"/>
            </a:ext>
          </a:extLst>
        </xdr:cNvPr>
        <xdr:cNvSpPr/>
      </xdr:nvSpPr>
      <xdr:spPr>
        <a:xfrm>
          <a:off x="3381375" y="988985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47353</xdr:rowOff>
    </xdr:from>
    <xdr:to>
      <xdr:col>24</xdr:col>
      <xdr:colOff>63500</xdr:colOff>
      <xdr:row>61</xdr:row>
      <xdr:rowOff>66947</xdr:rowOff>
    </xdr:to>
    <xdr:cxnSp macro="">
      <xdr:nvCxnSpPr>
        <xdr:cNvPr id="191" name="直線コネクタ 190">
          <a:extLst>
            <a:ext uri="{FF2B5EF4-FFF2-40B4-BE49-F238E27FC236}">
              <a16:creationId xmlns:a16="http://schemas.microsoft.com/office/drawing/2014/main" id="{3A18549E-1E3D-43E4-A9D9-9D5A1E60D17F}"/>
            </a:ext>
          </a:extLst>
        </xdr:cNvPr>
        <xdr:cNvCxnSpPr/>
      </xdr:nvCxnSpPr>
      <xdr:spPr>
        <a:xfrm>
          <a:off x="3429000" y="9937478"/>
          <a:ext cx="752475" cy="1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140244</xdr:rowOff>
    </xdr:from>
    <xdr:to>
      <xdr:col>15</xdr:col>
      <xdr:colOff>101600</xdr:colOff>
      <xdr:row>61</xdr:row>
      <xdr:rowOff>70394</xdr:rowOff>
    </xdr:to>
    <xdr:sp macro="" textlink="">
      <xdr:nvSpPr>
        <xdr:cNvPr id="192" name="楕円 191">
          <a:extLst>
            <a:ext uri="{FF2B5EF4-FFF2-40B4-BE49-F238E27FC236}">
              <a16:creationId xmlns:a16="http://schemas.microsoft.com/office/drawing/2014/main" id="{BCDF9053-EB8A-4DA5-8421-1434CC3B44F0}"/>
            </a:ext>
          </a:extLst>
        </xdr:cNvPr>
        <xdr:cNvSpPr/>
      </xdr:nvSpPr>
      <xdr:spPr>
        <a:xfrm>
          <a:off x="2571750" y="986844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19594</xdr:rowOff>
    </xdr:from>
    <xdr:to>
      <xdr:col>19</xdr:col>
      <xdr:colOff>177800</xdr:colOff>
      <xdr:row>61</xdr:row>
      <xdr:rowOff>47353</xdr:rowOff>
    </xdr:to>
    <xdr:cxnSp macro="">
      <xdr:nvCxnSpPr>
        <xdr:cNvPr id="193" name="直線コネクタ 192">
          <a:extLst>
            <a:ext uri="{FF2B5EF4-FFF2-40B4-BE49-F238E27FC236}">
              <a16:creationId xmlns:a16="http://schemas.microsoft.com/office/drawing/2014/main" id="{C4B169D2-494A-4EBB-9DB1-F7EC1147CEE5}"/>
            </a:ext>
          </a:extLst>
        </xdr:cNvPr>
        <xdr:cNvCxnSpPr/>
      </xdr:nvCxnSpPr>
      <xdr:spPr>
        <a:xfrm>
          <a:off x="2619375" y="9906544"/>
          <a:ext cx="809625" cy="30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112485</xdr:rowOff>
    </xdr:from>
    <xdr:to>
      <xdr:col>10</xdr:col>
      <xdr:colOff>165100</xdr:colOff>
      <xdr:row>61</xdr:row>
      <xdr:rowOff>42635</xdr:rowOff>
    </xdr:to>
    <xdr:sp macro="" textlink="">
      <xdr:nvSpPr>
        <xdr:cNvPr id="194" name="楕円 193">
          <a:extLst>
            <a:ext uri="{FF2B5EF4-FFF2-40B4-BE49-F238E27FC236}">
              <a16:creationId xmlns:a16="http://schemas.microsoft.com/office/drawing/2014/main" id="{5261AEBF-003C-42C9-AF55-9ED0B7A42039}"/>
            </a:ext>
          </a:extLst>
        </xdr:cNvPr>
        <xdr:cNvSpPr/>
      </xdr:nvSpPr>
      <xdr:spPr>
        <a:xfrm>
          <a:off x="1781175" y="98375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163285</xdr:rowOff>
    </xdr:from>
    <xdr:to>
      <xdr:col>15</xdr:col>
      <xdr:colOff>50800</xdr:colOff>
      <xdr:row>61</xdr:row>
      <xdr:rowOff>19594</xdr:rowOff>
    </xdr:to>
    <xdr:cxnSp macro="">
      <xdr:nvCxnSpPr>
        <xdr:cNvPr id="195" name="直線コネクタ 194">
          <a:extLst>
            <a:ext uri="{FF2B5EF4-FFF2-40B4-BE49-F238E27FC236}">
              <a16:creationId xmlns:a16="http://schemas.microsoft.com/office/drawing/2014/main" id="{9068F153-3A1E-403D-BE16-1F3FBA475677}"/>
            </a:ext>
          </a:extLst>
        </xdr:cNvPr>
        <xdr:cNvCxnSpPr/>
      </xdr:nvCxnSpPr>
      <xdr:spPr>
        <a:xfrm>
          <a:off x="1828800" y="9885135"/>
          <a:ext cx="790575" cy="21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84727</xdr:rowOff>
    </xdr:from>
    <xdr:to>
      <xdr:col>6</xdr:col>
      <xdr:colOff>38100</xdr:colOff>
      <xdr:row>61</xdr:row>
      <xdr:rowOff>14877</xdr:rowOff>
    </xdr:to>
    <xdr:sp macro="" textlink="">
      <xdr:nvSpPr>
        <xdr:cNvPr id="196" name="楕円 195">
          <a:extLst>
            <a:ext uri="{FF2B5EF4-FFF2-40B4-BE49-F238E27FC236}">
              <a16:creationId xmlns:a16="http://schemas.microsoft.com/office/drawing/2014/main" id="{AABB939C-7B95-475B-9953-68B76665E866}"/>
            </a:ext>
          </a:extLst>
        </xdr:cNvPr>
        <xdr:cNvSpPr/>
      </xdr:nvSpPr>
      <xdr:spPr>
        <a:xfrm>
          <a:off x="981075" y="98129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135527</xdr:rowOff>
    </xdr:from>
    <xdr:to>
      <xdr:col>10</xdr:col>
      <xdr:colOff>114300</xdr:colOff>
      <xdr:row>60</xdr:row>
      <xdr:rowOff>163285</xdr:rowOff>
    </xdr:to>
    <xdr:cxnSp macro="">
      <xdr:nvCxnSpPr>
        <xdr:cNvPr id="197" name="直線コネクタ 196">
          <a:extLst>
            <a:ext uri="{FF2B5EF4-FFF2-40B4-BE49-F238E27FC236}">
              <a16:creationId xmlns:a16="http://schemas.microsoft.com/office/drawing/2014/main" id="{330621AD-A6B0-4064-97E5-B1E045E6EFA1}"/>
            </a:ext>
          </a:extLst>
        </xdr:cNvPr>
        <xdr:cNvCxnSpPr/>
      </xdr:nvCxnSpPr>
      <xdr:spPr>
        <a:xfrm>
          <a:off x="1028700" y="9860552"/>
          <a:ext cx="8001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9835838A-E8F8-4708-86B3-8ED3E0D3C928}"/>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61521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9F77DB9D-A481-4C03-9DCD-E559C5E60926}"/>
            </a:ext>
          </a:extLst>
        </xdr:cNvPr>
        <xdr:cNvSpPr txBox="1"/>
      </xdr:nvSpPr>
      <xdr:spPr>
        <a:xfrm>
          <a:off x="2439044" y="995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50092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9B26FF96-737F-46EF-B721-9DDB2CCE934A}"/>
            </a:ext>
          </a:extLst>
        </xdr:cNvPr>
        <xdr:cNvSpPr txBox="1"/>
      </xdr:nvSpPr>
      <xdr:spPr>
        <a:xfrm>
          <a:off x="1648469" y="993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32130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1B7E74C6-FA5D-4FCD-9589-B270A3EB81CA}"/>
            </a:ext>
          </a:extLst>
        </xdr:cNvPr>
        <xdr:cNvSpPr txBox="1"/>
      </xdr:nvSpPr>
      <xdr:spPr>
        <a:xfrm>
          <a:off x="848369" y="9915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89280</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BA5DD363-7359-47D6-A16C-D71973BE20C0}"/>
            </a:ext>
          </a:extLst>
        </xdr:cNvPr>
        <xdr:cNvSpPr txBox="1"/>
      </xdr:nvSpPr>
      <xdr:spPr>
        <a:xfrm>
          <a:off x="3239144" y="99730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6364F781-58BE-41BF-89A9-4206784CB92C}"/>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59162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9E3B3482-24D3-4A57-96C7-F17EB8A1FF40}"/>
            </a:ext>
          </a:extLst>
        </xdr:cNvPr>
        <xdr:cNvSpPr txBox="1"/>
      </xdr:nvSpPr>
      <xdr:spPr>
        <a:xfrm>
          <a:off x="1648469" y="962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31404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321DCB89-7AA7-4ADA-8127-BE136DA90EFA}"/>
            </a:ext>
          </a:extLst>
        </xdr:cNvPr>
        <xdr:cNvSpPr txBox="1"/>
      </xdr:nvSpPr>
      <xdr:spPr>
        <a:xfrm>
          <a:off x="848369" y="9591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5C7D2F58-34A2-48EE-A5EC-84E0BFF8B16D}"/>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672C8872-F5A7-41CF-8C02-EC1163B1EA01}"/>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DD8C7796-C8A1-493D-AFBD-7E7AACC0680C}"/>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DC4E552F-529F-43AD-A4B0-552066C261A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A24735CE-2423-46A9-9BCA-5B879E4BE23E}"/>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8F57171-C542-4CB7-A599-7229106131F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C6114DA5-8F82-48C9-BA5F-8E167BF8B45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3F005A39-09DC-4C4F-8EA2-166EFE1D81B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94576F60-F009-4585-B4E6-CF2F89AD8F4A}"/>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4E3E6DDD-7F34-4C89-A485-B0D798EE687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A5C17427-EEF3-4536-9B7E-108F348545F0}"/>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1316DCA-4A69-4864-9058-510CBBF1455F}"/>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225967C9-34D0-428A-9C1A-E2A31165C676}"/>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1EBB2C3A-4F0F-48D8-ABC1-53A98FB971EE}"/>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D43CD81F-BD3D-47F4-87D7-01DE7C2D680D}"/>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D4B62D82-E2B6-4858-A22A-EE657E2F08CE}"/>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87ED7065-5384-4D94-A533-B1D83C0A988C}"/>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6BE37391-3D4E-41F0-93A9-DAF12622C03F}"/>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2D5FB848-038B-48AE-B4DD-A1347CEE952D}"/>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44A55FC3-0122-48EE-8EBD-90CBCC68479B}"/>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0010644F-7D2C-42E5-ACBC-65839E25DCAA}"/>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0E1F4A73-8786-4ACD-90FA-8B39FA73EA4F}"/>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FF60D278-1849-49DA-8F58-9E33222595CF}"/>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2890B6B5-72D7-435C-8CA4-A658D13B762B}"/>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C90AD6E6-4D2D-4230-A111-0889638C1470}"/>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74F12F1A-CBE0-4B0A-94C9-E19E283A2BE2}"/>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1D3948C9-8A36-4D2B-AE7A-1DA571C4897D}"/>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4CE1A026-D731-46B2-95F8-0DF0EF5BA42E}"/>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C4A20484-67D9-4538-8912-6FA67899AEA4}"/>
            </a:ext>
          </a:extLst>
        </xdr:cNvPr>
        <xdr:cNvSpPr txBox="1"/>
      </xdr:nvSpPr>
      <xdr:spPr>
        <a:xfrm>
          <a:off x="9467850" y="100465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038989CD-D4D8-4FDB-BE06-DD6EFE8932CC}"/>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301A3558-83C5-4CE6-91C3-8EAAADA54F16}"/>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B42450A9-480E-451E-8699-B29D5024867D}"/>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4208B8EE-B73F-4914-AA2D-B74BAB7A16AD}"/>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513F578-83CC-4639-ADB4-D1165014C042}"/>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A80A6FC-44B2-4462-948F-206EBCBEE1B9}"/>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46C47E7-9221-4127-8CEE-93DD9C566850}"/>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3F3EE93-2A61-4213-B75D-A91424EBB74E}"/>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00A7B5A-68A8-49C1-813F-4FBF36CD5077}"/>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E42091F-6B7A-47D6-B143-DA61EC71CD8D}"/>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159627</xdr:rowOff>
    </xdr:from>
    <xdr:to>
      <xdr:col>55</xdr:col>
      <xdr:colOff>50800</xdr:colOff>
      <xdr:row>63</xdr:row>
      <xdr:rowOff>89777</xdr:rowOff>
    </xdr:to>
    <xdr:sp macro="" textlink="">
      <xdr:nvSpPr>
        <xdr:cNvPr id="245" name="楕円 244">
          <a:extLst>
            <a:ext uri="{FF2B5EF4-FFF2-40B4-BE49-F238E27FC236}">
              <a16:creationId xmlns:a16="http://schemas.microsoft.com/office/drawing/2014/main" id="{E12821ED-2AC9-4DB7-86B4-1B8F13B501DF}"/>
            </a:ext>
          </a:extLst>
        </xdr:cNvPr>
        <xdr:cNvSpPr/>
      </xdr:nvSpPr>
      <xdr:spPr>
        <a:xfrm>
          <a:off x="9401175" y="10211677"/>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138054</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B6C7D61B-2E6A-4DBE-B7F0-479D7EEB9A44}"/>
            </a:ext>
          </a:extLst>
        </xdr:cNvPr>
        <xdr:cNvSpPr txBox="1"/>
      </xdr:nvSpPr>
      <xdr:spPr>
        <a:xfrm>
          <a:off x="9467850" y="101901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1,095,397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164023</xdr:rowOff>
    </xdr:from>
    <xdr:to>
      <xdr:col>50</xdr:col>
      <xdr:colOff>165100</xdr:colOff>
      <xdr:row>63</xdr:row>
      <xdr:rowOff>94173</xdr:rowOff>
    </xdr:to>
    <xdr:sp macro="" textlink="">
      <xdr:nvSpPr>
        <xdr:cNvPr id="247" name="楕円 246">
          <a:extLst>
            <a:ext uri="{FF2B5EF4-FFF2-40B4-BE49-F238E27FC236}">
              <a16:creationId xmlns:a16="http://schemas.microsoft.com/office/drawing/2014/main" id="{5ABE42C3-EAA3-40CE-B07A-A0795725A2D1}"/>
            </a:ext>
          </a:extLst>
        </xdr:cNvPr>
        <xdr:cNvSpPr/>
      </xdr:nvSpPr>
      <xdr:spPr>
        <a:xfrm>
          <a:off x="8639175" y="1020972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38977</xdr:rowOff>
    </xdr:from>
    <xdr:to>
      <xdr:col>55</xdr:col>
      <xdr:colOff>0</xdr:colOff>
      <xdr:row>63</xdr:row>
      <xdr:rowOff>43373</xdr:rowOff>
    </xdr:to>
    <xdr:cxnSp macro="">
      <xdr:nvCxnSpPr>
        <xdr:cNvPr id="248" name="直線コネクタ 247">
          <a:extLst>
            <a:ext uri="{FF2B5EF4-FFF2-40B4-BE49-F238E27FC236}">
              <a16:creationId xmlns:a16="http://schemas.microsoft.com/office/drawing/2014/main" id="{D67B5B5E-6AC9-4525-8149-190ACDD50AE3}"/>
            </a:ext>
          </a:extLst>
        </xdr:cNvPr>
        <xdr:cNvCxnSpPr/>
      </xdr:nvCxnSpPr>
      <xdr:spPr>
        <a:xfrm flipV="1">
          <a:off x="8686800" y="10249777"/>
          <a:ext cx="742950" cy="7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167815</xdr:rowOff>
    </xdr:from>
    <xdr:to>
      <xdr:col>46</xdr:col>
      <xdr:colOff>38100</xdr:colOff>
      <xdr:row>63</xdr:row>
      <xdr:rowOff>97965</xdr:rowOff>
    </xdr:to>
    <xdr:sp macro="" textlink="">
      <xdr:nvSpPr>
        <xdr:cNvPr id="249" name="楕円 248">
          <a:extLst>
            <a:ext uri="{FF2B5EF4-FFF2-40B4-BE49-F238E27FC236}">
              <a16:creationId xmlns:a16="http://schemas.microsoft.com/office/drawing/2014/main" id="{3E110781-1692-40F0-9059-A3A8E59989FE}"/>
            </a:ext>
          </a:extLst>
        </xdr:cNvPr>
        <xdr:cNvSpPr/>
      </xdr:nvSpPr>
      <xdr:spPr>
        <a:xfrm>
          <a:off x="7839075" y="102135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43373</xdr:rowOff>
    </xdr:from>
    <xdr:to>
      <xdr:col>50</xdr:col>
      <xdr:colOff>114300</xdr:colOff>
      <xdr:row>63</xdr:row>
      <xdr:rowOff>47165</xdr:rowOff>
    </xdr:to>
    <xdr:cxnSp macro="">
      <xdr:nvCxnSpPr>
        <xdr:cNvPr id="250" name="直線コネクタ 249">
          <a:extLst>
            <a:ext uri="{FF2B5EF4-FFF2-40B4-BE49-F238E27FC236}">
              <a16:creationId xmlns:a16="http://schemas.microsoft.com/office/drawing/2014/main" id="{5B48E293-5E86-4692-81AE-7B82B1039E63}"/>
            </a:ext>
          </a:extLst>
        </xdr:cNvPr>
        <xdr:cNvCxnSpPr/>
      </xdr:nvCxnSpPr>
      <xdr:spPr>
        <a:xfrm flipV="1">
          <a:off x="7886700" y="10257348"/>
          <a:ext cx="800100" cy="3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395</xdr:rowOff>
    </xdr:from>
    <xdr:to>
      <xdr:col>41</xdr:col>
      <xdr:colOff>101600</xdr:colOff>
      <xdr:row>63</xdr:row>
      <xdr:rowOff>101995</xdr:rowOff>
    </xdr:to>
    <xdr:sp macro="" textlink="">
      <xdr:nvSpPr>
        <xdr:cNvPr id="251" name="楕円 250">
          <a:extLst>
            <a:ext uri="{FF2B5EF4-FFF2-40B4-BE49-F238E27FC236}">
              <a16:creationId xmlns:a16="http://schemas.microsoft.com/office/drawing/2014/main" id="{C4960BCE-AB11-4419-8AC6-851E9E68F787}"/>
            </a:ext>
          </a:extLst>
        </xdr:cNvPr>
        <xdr:cNvSpPr/>
      </xdr:nvSpPr>
      <xdr:spPr>
        <a:xfrm>
          <a:off x="7029450" y="10211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47165</xdr:rowOff>
    </xdr:from>
    <xdr:to>
      <xdr:col>45</xdr:col>
      <xdr:colOff>177800</xdr:colOff>
      <xdr:row>63</xdr:row>
      <xdr:rowOff>51195</xdr:rowOff>
    </xdr:to>
    <xdr:cxnSp macro="">
      <xdr:nvCxnSpPr>
        <xdr:cNvPr id="252" name="直線コネクタ 251">
          <a:extLst>
            <a:ext uri="{FF2B5EF4-FFF2-40B4-BE49-F238E27FC236}">
              <a16:creationId xmlns:a16="http://schemas.microsoft.com/office/drawing/2014/main" id="{ECC90BE8-4CC4-4C2E-BCB9-B75137B302D1}"/>
            </a:ext>
          </a:extLst>
        </xdr:cNvPr>
        <xdr:cNvCxnSpPr/>
      </xdr:nvCxnSpPr>
      <xdr:spPr>
        <a:xfrm flipV="1">
          <a:off x="7077075" y="1026114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4130</xdr:rowOff>
    </xdr:from>
    <xdr:to>
      <xdr:col>36</xdr:col>
      <xdr:colOff>165100</xdr:colOff>
      <xdr:row>63</xdr:row>
      <xdr:rowOff>105730</xdr:rowOff>
    </xdr:to>
    <xdr:sp macro="" textlink="">
      <xdr:nvSpPr>
        <xdr:cNvPr id="253" name="楕円 252">
          <a:extLst>
            <a:ext uri="{FF2B5EF4-FFF2-40B4-BE49-F238E27FC236}">
              <a16:creationId xmlns:a16="http://schemas.microsoft.com/office/drawing/2014/main" id="{E5F73A60-22C5-441A-9035-F222D4BE2DC3}"/>
            </a:ext>
          </a:extLst>
        </xdr:cNvPr>
        <xdr:cNvSpPr/>
      </xdr:nvSpPr>
      <xdr:spPr>
        <a:xfrm>
          <a:off x="6238875" y="102181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51195</xdr:rowOff>
    </xdr:from>
    <xdr:to>
      <xdr:col>41</xdr:col>
      <xdr:colOff>50800</xdr:colOff>
      <xdr:row>63</xdr:row>
      <xdr:rowOff>54930</xdr:rowOff>
    </xdr:to>
    <xdr:cxnSp macro="">
      <xdr:nvCxnSpPr>
        <xdr:cNvPr id="254" name="直線コネクタ 253">
          <a:extLst>
            <a:ext uri="{FF2B5EF4-FFF2-40B4-BE49-F238E27FC236}">
              <a16:creationId xmlns:a16="http://schemas.microsoft.com/office/drawing/2014/main" id="{C9DE0BDB-DCD4-48BA-9365-9314CA382A66}"/>
            </a:ext>
          </a:extLst>
        </xdr:cNvPr>
        <xdr:cNvCxnSpPr/>
      </xdr:nvCxnSpPr>
      <xdr:spPr>
        <a:xfrm flipV="1">
          <a:off x="6286500" y="10258820"/>
          <a:ext cx="790575" cy="6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1DC59AE4-0CBE-4CC3-A006-1FEAA1A3751F}"/>
            </a:ext>
          </a:extLst>
        </xdr:cNvPr>
        <xdr:cNvSpPr txBox="1"/>
      </xdr:nvSpPr>
      <xdr:spPr>
        <a:xfrm>
          <a:off x="8370280" y="9970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8A8DF7ED-C1D2-400C-B0E0-260E22B0F8DE}"/>
            </a:ext>
          </a:extLst>
        </xdr:cNvPr>
        <xdr:cNvSpPr txBox="1"/>
      </xdr:nvSpPr>
      <xdr:spPr>
        <a:xfrm>
          <a:off x="7570180" y="99705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5516DD37-846D-455D-82C2-1301D5C7AE4E}"/>
            </a:ext>
          </a:extLst>
        </xdr:cNvPr>
        <xdr:cNvSpPr txBox="1"/>
      </xdr:nvSpPr>
      <xdr:spPr>
        <a:xfrm>
          <a:off x="6770080" y="9983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954860B4-1BA6-443E-A944-6D4295ECE0EC}"/>
            </a:ext>
          </a:extLst>
        </xdr:cNvPr>
        <xdr:cNvSpPr txBox="1"/>
      </xdr:nvSpPr>
      <xdr:spPr>
        <a:xfrm>
          <a:off x="5979505" y="99935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85300</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96401199-C14C-491F-A5AA-94FA4203DCB5}"/>
            </a:ext>
          </a:extLst>
        </xdr:cNvPr>
        <xdr:cNvSpPr txBox="1"/>
      </xdr:nvSpPr>
      <xdr:spPr>
        <a:xfrm>
          <a:off x="8370280" y="1029927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89092</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359275A5-E9E8-4248-895B-4484BA02A661}"/>
            </a:ext>
          </a:extLst>
        </xdr:cNvPr>
        <xdr:cNvSpPr txBox="1"/>
      </xdr:nvSpPr>
      <xdr:spPr>
        <a:xfrm>
          <a:off x="7570180" y="102967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93122</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0AC796F0-7E3E-45F4-AE11-33922C7C26F8}"/>
            </a:ext>
          </a:extLst>
        </xdr:cNvPr>
        <xdr:cNvSpPr txBox="1"/>
      </xdr:nvSpPr>
      <xdr:spPr>
        <a:xfrm>
          <a:off x="6770080" y="103039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96857</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41F10BF4-B5D2-4CF2-8C3A-1CC726F1118A}"/>
            </a:ext>
          </a:extLst>
        </xdr:cNvPr>
        <xdr:cNvSpPr txBox="1"/>
      </xdr:nvSpPr>
      <xdr:spPr>
        <a:xfrm>
          <a:off x="5979505" y="1030765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1,011,654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3109B932-0C48-48FA-B3FD-7DFC435EB72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08EA5DF-C0B2-4717-BBE5-0EF0B4EF18AB}"/>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A969DB28-DB92-44D9-A2C2-CFE7069B5990}"/>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16CC8318-D721-4837-ADFA-A2D552BDBEF9}"/>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F6F28EF-9374-459F-9D8B-68E4F4CCF33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7EC018C7-926F-43A5-8BB4-D9DCD260282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A3ECEA06-26CD-4C6E-84E2-22C40DF3950C}"/>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C9F074F-B365-4D57-A4CE-311B59486E9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5D2C41BF-2C56-4D5B-BC1C-7445C4A20F2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208C2F9-F538-4696-B11C-05E82E220A5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3381F13D-35BB-4870-98AF-91E678294944}"/>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11E41EFA-4670-4F08-B1F9-E36C520A0AB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3193F9DB-04D4-4880-9B78-74504EC0DBE8}"/>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F78464FD-75B9-45BA-BA43-34E25B61141D}"/>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A14583D-BD07-4711-B35D-2D7FC830C657}"/>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6055C37-D56C-43C0-B02E-37DD9284F680}"/>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32DD249-214E-439D-B875-76B33BC6738C}"/>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BECBA55-716C-4379-988D-1DCB1D795AC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4298CF9F-A1B1-4DD3-B028-1854F316CCC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6C2D243-725A-4F04-8CFE-88E84EDD025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1410A687-EAA0-4255-AC2F-BE18B0F7614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759F8B90-3867-4DAD-A6DB-5A394EE8FF9B}"/>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BD246C09-134C-4A7C-9E5E-58D62B411E15}"/>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711FF9C-FC52-4D9A-8469-2CF1278CE698}"/>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59F1B037-7590-40C0-A606-9DDDC28BC17B}"/>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1A3A1D0-B162-47A6-AB2E-D0C034AF9179}"/>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F715DAAE-E5DF-428B-8FCC-A961DA353530}"/>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A04C98E1-F1CA-4478-BA20-B1214DE24709}"/>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EAB370E0-DF3B-4709-83C7-F8A7A1987BEA}"/>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377B7D0D-78DA-46F2-8743-5B2D70B89E04}"/>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341CC45-27A7-483B-9DC8-765384F5A373}"/>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A98AB732-0482-42B0-B28E-3CBFE7CA9943}"/>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6440629D-7AB9-4088-BA14-196C95DAD5ED}"/>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4ED771FA-BC0D-4D4E-A5A7-FD83BAA69601}"/>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1C035070-8588-41BF-9BEA-C6A0BD11E928}"/>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9D6DFF42-64F7-4C6E-9899-B59824136991}"/>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C64CA3C-4121-4D85-983D-BC3A3E8B3B3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A964DAE-1572-4D92-BA43-DDCCF228C641}"/>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CAEEED9-798D-4EDC-B891-EDFCAFB8CEBA}"/>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8CDED34-ED34-4BD4-AEF8-2E53F170810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1388C65-DBEF-4921-A7C5-E1E429B15F6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1995</xdr:rowOff>
    </xdr:from>
    <xdr:to>
      <xdr:col>24</xdr:col>
      <xdr:colOff>114300</xdr:colOff>
      <xdr:row>84</xdr:row>
      <xdr:rowOff>103595</xdr:rowOff>
    </xdr:to>
    <xdr:sp macro="" textlink="">
      <xdr:nvSpPr>
        <xdr:cNvPr id="304" name="楕円 303">
          <a:extLst>
            <a:ext uri="{FF2B5EF4-FFF2-40B4-BE49-F238E27FC236}">
              <a16:creationId xmlns:a16="http://schemas.microsoft.com/office/drawing/2014/main" id="{4342D8FB-7598-4349-855F-4D4EF462BFD2}"/>
            </a:ext>
          </a:extLst>
        </xdr:cNvPr>
        <xdr:cNvSpPr/>
      </xdr:nvSpPr>
      <xdr:spPr>
        <a:xfrm>
          <a:off x="4124325" y="136132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151872</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D8DDDF5-ED4E-4C92-A8F0-D28230CEE7AF}"/>
            </a:ext>
          </a:extLst>
        </xdr:cNvPr>
        <xdr:cNvSpPr txBox="1"/>
      </xdr:nvSpPr>
      <xdr:spPr>
        <a:xfrm>
          <a:off x="4219575" y="1360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116295</xdr:rowOff>
    </xdr:from>
    <xdr:to>
      <xdr:col>20</xdr:col>
      <xdr:colOff>38100</xdr:colOff>
      <xdr:row>84</xdr:row>
      <xdr:rowOff>46445</xdr:rowOff>
    </xdr:to>
    <xdr:sp macro="" textlink="">
      <xdr:nvSpPr>
        <xdr:cNvPr id="306" name="楕円 305">
          <a:extLst>
            <a:ext uri="{FF2B5EF4-FFF2-40B4-BE49-F238E27FC236}">
              <a16:creationId xmlns:a16="http://schemas.microsoft.com/office/drawing/2014/main" id="{B523CE0B-8A05-4D45-AEC2-B5C5A7179960}"/>
            </a:ext>
          </a:extLst>
        </xdr:cNvPr>
        <xdr:cNvSpPr/>
      </xdr:nvSpPr>
      <xdr:spPr>
        <a:xfrm>
          <a:off x="3381375" y="135655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167095</xdr:rowOff>
    </xdr:from>
    <xdr:to>
      <xdr:col>24</xdr:col>
      <xdr:colOff>63500</xdr:colOff>
      <xdr:row>84</xdr:row>
      <xdr:rowOff>52795</xdr:rowOff>
    </xdr:to>
    <xdr:cxnSp macro="">
      <xdr:nvCxnSpPr>
        <xdr:cNvPr id="307" name="直線コネクタ 306">
          <a:extLst>
            <a:ext uri="{FF2B5EF4-FFF2-40B4-BE49-F238E27FC236}">
              <a16:creationId xmlns:a16="http://schemas.microsoft.com/office/drawing/2014/main" id="{D411CDF8-00F7-4620-A904-EEB9BA995814}"/>
            </a:ext>
          </a:extLst>
        </xdr:cNvPr>
        <xdr:cNvCxnSpPr/>
      </xdr:nvCxnSpPr>
      <xdr:spPr>
        <a:xfrm>
          <a:off x="3429000" y="13613220"/>
          <a:ext cx="7524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60779</xdr:rowOff>
    </xdr:from>
    <xdr:to>
      <xdr:col>15</xdr:col>
      <xdr:colOff>101600</xdr:colOff>
      <xdr:row>83</xdr:row>
      <xdr:rowOff>162379</xdr:rowOff>
    </xdr:to>
    <xdr:sp macro="" textlink="">
      <xdr:nvSpPr>
        <xdr:cNvPr id="308" name="楕円 307">
          <a:extLst>
            <a:ext uri="{FF2B5EF4-FFF2-40B4-BE49-F238E27FC236}">
              <a16:creationId xmlns:a16="http://schemas.microsoft.com/office/drawing/2014/main" id="{85CF32F7-DBC2-4D5E-9B65-2401DC1EBC5E}"/>
            </a:ext>
          </a:extLst>
        </xdr:cNvPr>
        <xdr:cNvSpPr/>
      </xdr:nvSpPr>
      <xdr:spPr>
        <a:xfrm>
          <a:off x="2571750" y="135132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111579</xdr:rowOff>
    </xdr:from>
    <xdr:to>
      <xdr:col>19</xdr:col>
      <xdr:colOff>177800</xdr:colOff>
      <xdr:row>83</xdr:row>
      <xdr:rowOff>167095</xdr:rowOff>
    </xdr:to>
    <xdr:cxnSp macro="">
      <xdr:nvCxnSpPr>
        <xdr:cNvPr id="309" name="直線コネクタ 308">
          <a:extLst>
            <a:ext uri="{FF2B5EF4-FFF2-40B4-BE49-F238E27FC236}">
              <a16:creationId xmlns:a16="http://schemas.microsoft.com/office/drawing/2014/main" id="{2DB5BEB4-EC97-4D61-9C18-41E910EE8E49}"/>
            </a:ext>
          </a:extLst>
        </xdr:cNvPr>
        <xdr:cNvCxnSpPr/>
      </xdr:nvCxnSpPr>
      <xdr:spPr>
        <a:xfrm>
          <a:off x="2619375" y="13560879"/>
          <a:ext cx="809625" cy="5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170180</xdr:rowOff>
    </xdr:from>
    <xdr:to>
      <xdr:col>10</xdr:col>
      <xdr:colOff>165100</xdr:colOff>
      <xdr:row>84</xdr:row>
      <xdr:rowOff>100330</xdr:rowOff>
    </xdr:to>
    <xdr:sp macro="" textlink="">
      <xdr:nvSpPr>
        <xdr:cNvPr id="310" name="楕円 309">
          <a:extLst>
            <a:ext uri="{FF2B5EF4-FFF2-40B4-BE49-F238E27FC236}">
              <a16:creationId xmlns:a16="http://schemas.microsoft.com/office/drawing/2014/main" id="{02F0373A-7DAD-4E3D-AC0E-B09843C91336}"/>
            </a:ext>
          </a:extLst>
        </xdr:cNvPr>
        <xdr:cNvSpPr/>
      </xdr:nvSpPr>
      <xdr:spPr>
        <a:xfrm>
          <a:off x="1781175" y="136099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111579</xdr:rowOff>
    </xdr:from>
    <xdr:to>
      <xdr:col>15</xdr:col>
      <xdr:colOff>50800</xdr:colOff>
      <xdr:row>84</xdr:row>
      <xdr:rowOff>49530</xdr:rowOff>
    </xdr:to>
    <xdr:cxnSp macro="">
      <xdr:nvCxnSpPr>
        <xdr:cNvPr id="311" name="直線コネクタ 310">
          <a:extLst>
            <a:ext uri="{FF2B5EF4-FFF2-40B4-BE49-F238E27FC236}">
              <a16:creationId xmlns:a16="http://schemas.microsoft.com/office/drawing/2014/main" id="{A3D6BDDD-0021-43F8-B5AF-B3290DD1F887}"/>
            </a:ext>
          </a:extLst>
        </xdr:cNvPr>
        <xdr:cNvCxnSpPr/>
      </xdr:nvCxnSpPr>
      <xdr:spPr>
        <a:xfrm flipV="1">
          <a:off x="1828800" y="13560879"/>
          <a:ext cx="790575" cy="96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109764</xdr:rowOff>
    </xdr:from>
    <xdr:to>
      <xdr:col>6</xdr:col>
      <xdr:colOff>38100</xdr:colOff>
      <xdr:row>84</xdr:row>
      <xdr:rowOff>39914</xdr:rowOff>
    </xdr:to>
    <xdr:sp macro="" textlink="">
      <xdr:nvSpPr>
        <xdr:cNvPr id="312" name="楕円 311">
          <a:extLst>
            <a:ext uri="{FF2B5EF4-FFF2-40B4-BE49-F238E27FC236}">
              <a16:creationId xmlns:a16="http://schemas.microsoft.com/office/drawing/2014/main" id="{EAF60F0E-6D4C-410C-85B0-1AC372CD2D81}"/>
            </a:ext>
          </a:extLst>
        </xdr:cNvPr>
        <xdr:cNvSpPr/>
      </xdr:nvSpPr>
      <xdr:spPr>
        <a:xfrm>
          <a:off x="981075" y="1355588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160564</xdr:rowOff>
    </xdr:from>
    <xdr:to>
      <xdr:col>10</xdr:col>
      <xdr:colOff>114300</xdr:colOff>
      <xdr:row>84</xdr:row>
      <xdr:rowOff>49530</xdr:rowOff>
    </xdr:to>
    <xdr:cxnSp macro="">
      <xdr:nvCxnSpPr>
        <xdr:cNvPr id="313" name="直線コネクタ 312">
          <a:extLst>
            <a:ext uri="{FF2B5EF4-FFF2-40B4-BE49-F238E27FC236}">
              <a16:creationId xmlns:a16="http://schemas.microsoft.com/office/drawing/2014/main" id="{21A7A8AB-F8C6-4644-B7CD-A1FBBF0EC72A}"/>
            </a:ext>
          </a:extLst>
        </xdr:cNvPr>
        <xdr:cNvCxnSpPr/>
      </xdr:nvCxnSpPr>
      <xdr:spPr>
        <a:xfrm>
          <a:off x="1028700" y="13613039"/>
          <a:ext cx="800100" cy="4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00567FBB-B0BE-4105-95FF-CD1405C177F9}"/>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21B737BE-97B9-4A95-80A4-6FC6EE7C4B3B}"/>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F6090E53-133D-4D67-8458-41FF7F995302}"/>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45715915-A9FC-42E6-AE92-22F204AC187B}"/>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37572</xdr:rowOff>
    </xdr:from>
    <xdr:ext cx="405111" cy="259045"/>
    <xdr:sp macro="" textlink="">
      <xdr:nvSpPr>
        <xdr:cNvPr id="318" name="n_1mainValue【公営住宅】&#10;有形固定資産減価償却率">
          <a:extLst>
            <a:ext uri="{FF2B5EF4-FFF2-40B4-BE49-F238E27FC236}">
              <a16:creationId xmlns:a16="http://schemas.microsoft.com/office/drawing/2014/main" id="{7778ED17-6676-4835-8DAA-412DD74E971C}"/>
            </a:ext>
          </a:extLst>
        </xdr:cNvPr>
        <xdr:cNvSpPr txBox="1"/>
      </xdr:nvSpPr>
      <xdr:spPr>
        <a:xfrm>
          <a:off x="3239144" y="13648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153506</xdr:rowOff>
    </xdr:from>
    <xdr:ext cx="405111" cy="259045"/>
    <xdr:sp macro="" textlink="">
      <xdr:nvSpPr>
        <xdr:cNvPr id="319" name="n_2mainValue【公営住宅】&#10;有形固定資産減価償却率">
          <a:extLst>
            <a:ext uri="{FF2B5EF4-FFF2-40B4-BE49-F238E27FC236}">
              <a16:creationId xmlns:a16="http://schemas.microsoft.com/office/drawing/2014/main" id="{9C325771-3D89-402D-9BF5-DBA757E821A4}"/>
            </a:ext>
          </a:extLst>
        </xdr:cNvPr>
        <xdr:cNvSpPr txBox="1"/>
      </xdr:nvSpPr>
      <xdr:spPr>
        <a:xfrm>
          <a:off x="2439044" y="13602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91457</xdr:rowOff>
    </xdr:from>
    <xdr:ext cx="405111" cy="259045"/>
    <xdr:sp macro="" textlink="">
      <xdr:nvSpPr>
        <xdr:cNvPr id="320" name="n_3mainValue【公営住宅】&#10;有形固定資産減価償却率">
          <a:extLst>
            <a:ext uri="{FF2B5EF4-FFF2-40B4-BE49-F238E27FC236}">
              <a16:creationId xmlns:a16="http://schemas.microsoft.com/office/drawing/2014/main" id="{FD356771-BFB6-430D-811E-320C411FAACA}"/>
            </a:ext>
          </a:extLst>
        </xdr:cNvPr>
        <xdr:cNvSpPr txBox="1"/>
      </xdr:nvSpPr>
      <xdr:spPr>
        <a:xfrm>
          <a:off x="1648469"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31041</xdr:rowOff>
    </xdr:from>
    <xdr:ext cx="405111" cy="259045"/>
    <xdr:sp macro="" textlink="">
      <xdr:nvSpPr>
        <xdr:cNvPr id="321" name="n_4mainValue【公営住宅】&#10;有形固定資産減価償却率">
          <a:extLst>
            <a:ext uri="{FF2B5EF4-FFF2-40B4-BE49-F238E27FC236}">
              <a16:creationId xmlns:a16="http://schemas.microsoft.com/office/drawing/2014/main" id="{8F0F7952-B4C2-47ED-9A2A-79474F35A786}"/>
            </a:ext>
          </a:extLst>
        </xdr:cNvPr>
        <xdr:cNvSpPr txBox="1"/>
      </xdr:nvSpPr>
      <xdr:spPr>
        <a:xfrm>
          <a:off x="848369" y="13639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765A2CA-92A6-44BA-9432-3FF2D266014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856F893-BDBD-4651-ABC5-F4857B36539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D4D28BA3-6C00-4A6B-A588-0931500E355F}"/>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B2C6518F-B92B-46E9-8837-7B225CEB7E50}"/>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C9F2910-B652-415E-9345-E56C1CC96C8A}"/>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5A8FE70-7AA3-44B0-B250-9DC02D538B1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00E7230-912E-4F34-9A25-14C59D27B753}"/>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7C50A0E-E08E-48EC-A6DB-68D8B7F611AB}"/>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558A177-0E3F-4B97-8978-5B79E294A49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5A71A78-CBD2-4D29-96B1-BBD98DA7B1E3}"/>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5E5EF7D-7D52-4F0A-8BC1-BF88C03A75F4}"/>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5A4D73ED-5C55-48DC-BE6D-033C7285D80B}"/>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9446530-2974-4B89-A389-AE6AA6838174}"/>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F8287769-400C-4506-B684-B043B0F2968A}"/>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10B2151-2C64-471C-B294-B6DEE190A9FF}"/>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A1EFE11B-2CD7-4260-9B82-56D9B2FA5857}"/>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6F6301B-813A-4CB6-B6D5-9F147FC0CC4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7BF33D9F-2994-4B4C-9157-EF752A1BCE02}"/>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57FAD863-006F-41EB-871E-1991845D14EF}"/>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7243EA1B-02DA-411A-9B74-55178BA6677A}"/>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D838C7E-449E-4798-868B-650D64D88D4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B5B06C3F-5852-48F7-A4CB-B9D89A9F5BAD}"/>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F5C161A5-368E-4078-85E9-CB4D1BF4DF39}"/>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820EA40D-E018-4B02-849C-4CA84146D468}"/>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FB25BD7E-63C4-4EE2-AFF0-8BBEFC5DCC24}"/>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2EA5AD01-BA8F-400B-BEFA-8493BB94E870}"/>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47C9BE98-8E22-4F11-BEEE-035DC3C927E7}"/>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F24B4CD-73CB-4FCC-8333-C6BF3C571D6A}"/>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D1256815-93B1-401A-941E-C87E7A4D8F8A}"/>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E70F4861-F908-4A75-9F41-174511DAA7A1}"/>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90E80F5C-F062-4264-9CD1-8AF6D2E483A2}"/>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86C31883-E9B9-45CA-90D5-DB587EA43CC4}"/>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49CDC06D-751F-4849-B80D-B2E001BB8509}"/>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80A05E27-4A6A-42CB-9733-6A83F1972515}"/>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5A30EF-E08A-4CE1-A33A-7FE082AB52F6}"/>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0B26C0E-86F9-4BFA-8AAC-FCB7C382ED7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A596157-22D9-4298-832A-36531F496A17}"/>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051A684-52BE-48D1-90EF-39BE5EA10F8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2458904A-9D23-4F91-A0D2-09431DB5CA8E}"/>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123241</xdr:rowOff>
    </xdr:from>
    <xdr:to>
      <xdr:col>55</xdr:col>
      <xdr:colOff>50800</xdr:colOff>
      <xdr:row>86</xdr:row>
      <xdr:rowOff>53391</xdr:rowOff>
    </xdr:to>
    <xdr:sp macro="" textlink="">
      <xdr:nvSpPr>
        <xdr:cNvPr id="361" name="楕円 360">
          <a:extLst>
            <a:ext uri="{FF2B5EF4-FFF2-40B4-BE49-F238E27FC236}">
              <a16:creationId xmlns:a16="http://schemas.microsoft.com/office/drawing/2014/main" id="{0A8E1906-9F87-4115-828B-E52768CB6B34}"/>
            </a:ext>
          </a:extLst>
        </xdr:cNvPr>
        <xdr:cNvSpPr/>
      </xdr:nvSpPr>
      <xdr:spPr>
        <a:xfrm>
          <a:off x="9401175" y="13899566"/>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38168</xdr:rowOff>
    </xdr:from>
    <xdr:ext cx="469744" cy="259045"/>
    <xdr:sp macro="" textlink="">
      <xdr:nvSpPr>
        <xdr:cNvPr id="362" name="【公営住宅】&#10;一人当たり面積該当値テキスト">
          <a:extLst>
            <a:ext uri="{FF2B5EF4-FFF2-40B4-BE49-F238E27FC236}">
              <a16:creationId xmlns:a16="http://schemas.microsoft.com/office/drawing/2014/main" id="{6D448FF0-2901-4CB8-BD0D-7BC55363D677}"/>
            </a:ext>
          </a:extLst>
        </xdr:cNvPr>
        <xdr:cNvSpPr txBox="1"/>
      </xdr:nvSpPr>
      <xdr:spPr>
        <a:xfrm>
          <a:off x="9467850" y="1381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124918</xdr:rowOff>
    </xdr:from>
    <xdr:to>
      <xdr:col>50</xdr:col>
      <xdr:colOff>165100</xdr:colOff>
      <xdr:row>86</xdr:row>
      <xdr:rowOff>55068</xdr:rowOff>
    </xdr:to>
    <xdr:sp macro="" textlink="">
      <xdr:nvSpPr>
        <xdr:cNvPr id="363" name="楕円 362">
          <a:extLst>
            <a:ext uri="{FF2B5EF4-FFF2-40B4-BE49-F238E27FC236}">
              <a16:creationId xmlns:a16="http://schemas.microsoft.com/office/drawing/2014/main" id="{917C9557-8E1D-42F1-9A61-24220C090DC7}"/>
            </a:ext>
          </a:extLst>
        </xdr:cNvPr>
        <xdr:cNvSpPr/>
      </xdr:nvSpPr>
      <xdr:spPr>
        <a:xfrm>
          <a:off x="8639175" y="138948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2591</xdr:rowOff>
    </xdr:from>
    <xdr:to>
      <xdr:col>55</xdr:col>
      <xdr:colOff>0</xdr:colOff>
      <xdr:row>86</xdr:row>
      <xdr:rowOff>4268</xdr:rowOff>
    </xdr:to>
    <xdr:cxnSp macro="">
      <xdr:nvCxnSpPr>
        <xdr:cNvPr id="364" name="直線コネクタ 363">
          <a:extLst>
            <a:ext uri="{FF2B5EF4-FFF2-40B4-BE49-F238E27FC236}">
              <a16:creationId xmlns:a16="http://schemas.microsoft.com/office/drawing/2014/main" id="{DC205855-59DC-4591-9FE6-E584D404D200}"/>
            </a:ext>
          </a:extLst>
        </xdr:cNvPr>
        <xdr:cNvCxnSpPr/>
      </xdr:nvCxnSpPr>
      <xdr:spPr>
        <a:xfrm flipV="1">
          <a:off x="8686800" y="13937666"/>
          <a:ext cx="742950" cy="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126898</xdr:rowOff>
    </xdr:from>
    <xdr:to>
      <xdr:col>46</xdr:col>
      <xdr:colOff>38100</xdr:colOff>
      <xdr:row>86</xdr:row>
      <xdr:rowOff>57048</xdr:rowOff>
    </xdr:to>
    <xdr:sp macro="" textlink="">
      <xdr:nvSpPr>
        <xdr:cNvPr id="365" name="楕円 364">
          <a:extLst>
            <a:ext uri="{FF2B5EF4-FFF2-40B4-BE49-F238E27FC236}">
              <a16:creationId xmlns:a16="http://schemas.microsoft.com/office/drawing/2014/main" id="{B8276821-7001-43FE-8E29-887A73F2109B}"/>
            </a:ext>
          </a:extLst>
        </xdr:cNvPr>
        <xdr:cNvSpPr/>
      </xdr:nvSpPr>
      <xdr:spPr>
        <a:xfrm>
          <a:off x="7839075" y="1389687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4268</xdr:rowOff>
    </xdr:from>
    <xdr:to>
      <xdr:col>50</xdr:col>
      <xdr:colOff>114300</xdr:colOff>
      <xdr:row>86</xdr:row>
      <xdr:rowOff>6248</xdr:rowOff>
    </xdr:to>
    <xdr:cxnSp macro="">
      <xdr:nvCxnSpPr>
        <xdr:cNvPr id="366" name="直線コネクタ 365">
          <a:extLst>
            <a:ext uri="{FF2B5EF4-FFF2-40B4-BE49-F238E27FC236}">
              <a16:creationId xmlns:a16="http://schemas.microsoft.com/office/drawing/2014/main" id="{9D84DF74-C13D-4B93-A5B7-651DCD911DB5}"/>
            </a:ext>
          </a:extLst>
        </xdr:cNvPr>
        <xdr:cNvCxnSpPr/>
      </xdr:nvCxnSpPr>
      <xdr:spPr>
        <a:xfrm flipV="1">
          <a:off x="7886700" y="13942518"/>
          <a:ext cx="800100" cy="1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140767</xdr:rowOff>
    </xdr:from>
    <xdr:to>
      <xdr:col>41</xdr:col>
      <xdr:colOff>101600</xdr:colOff>
      <xdr:row>86</xdr:row>
      <xdr:rowOff>70917</xdr:rowOff>
    </xdr:to>
    <xdr:sp macro="" textlink="">
      <xdr:nvSpPr>
        <xdr:cNvPr id="367" name="楕円 366">
          <a:extLst>
            <a:ext uri="{FF2B5EF4-FFF2-40B4-BE49-F238E27FC236}">
              <a16:creationId xmlns:a16="http://schemas.microsoft.com/office/drawing/2014/main" id="{92409DB2-A157-4E4E-83EE-01516344B998}"/>
            </a:ext>
          </a:extLst>
        </xdr:cNvPr>
        <xdr:cNvSpPr/>
      </xdr:nvSpPr>
      <xdr:spPr>
        <a:xfrm>
          <a:off x="7029450" y="13917092"/>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6248</xdr:rowOff>
    </xdr:from>
    <xdr:to>
      <xdr:col>45</xdr:col>
      <xdr:colOff>177800</xdr:colOff>
      <xdr:row>86</xdr:row>
      <xdr:rowOff>20117</xdr:rowOff>
    </xdr:to>
    <xdr:cxnSp macro="">
      <xdr:nvCxnSpPr>
        <xdr:cNvPr id="368" name="直線コネクタ 367">
          <a:extLst>
            <a:ext uri="{FF2B5EF4-FFF2-40B4-BE49-F238E27FC236}">
              <a16:creationId xmlns:a16="http://schemas.microsoft.com/office/drawing/2014/main" id="{BC86E00E-1634-4F20-BB80-0058806216D5}"/>
            </a:ext>
          </a:extLst>
        </xdr:cNvPr>
        <xdr:cNvCxnSpPr/>
      </xdr:nvCxnSpPr>
      <xdr:spPr>
        <a:xfrm flipV="1">
          <a:off x="7077075" y="13944498"/>
          <a:ext cx="809625" cy="10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142596</xdr:rowOff>
    </xdr:from>
    <xdr:to>
      <xdr:col>36</xdr:col>
      <xdr:colOff>165100</xdr:colOff>
      <xdr:row>86</xdr:row>
      <xdr:rowOff>72746</xdr:rowOff>
    </xdr:to>
    <xdr:sp macro="" textlink="">
      <xdr:nvSpPr>
        <xdr:cNvPr id="369" name="楕円 368">
          <a:extLst>
            <a:ext uri="{FF2B5EF4-FFF2-40B4-BE49-F238E27FC236}">
              <a16:creationId xmlns:a16="http://schemas.microsoft.com/office/drawing/2014/main" id="{C9E7EB87-2530-4D0A-A789-65E81B0C950E}"/>
            </a:ext>
          </a:extLst>
        </xdr:cNvPr>
        <xdr:cNvSpPr/>
      </xdr:nvSpPr>
      <xdr:spPr>
        <a:xfrm>
          <a:off x="6238875" y="1391892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20117</xdr:rowOff>
    </xdr:from>
    <xdr:to>
      <xdr:col>41</xdr:col>
      <xdr:colOff>50800</xdr:colOff>
      <xdr:row>86</xdr:row>
      <xdr:rowOff>21946</xdr:rowOff>
    </xdr:to>
    <xdr:cxnSp macro="">
      <xdr:nvCxnSpPr>
        <xdr:cNvPr id="370" name="直線コネクタ 369">
          <a:extLst>
            <a:ext uri="{FF2B5EF4-FFF2-40B4-BE49-F238E27FC236}">
              <a16:creationId xmlns:a16="http://schemas.microsoft.com/office/drawing/2014/main" id="{5474C80D-8071-4E8D-B915-24C3144D0C0E}"/>
            </a:ext>
          </a:extLst>
        </xdr:cNvPr>
        <xdr:cNvCxnSpPr/>
      </xdr:nvCxnSpPr>
      <xdr:spPr>
        <a:xfrm flipV="1">
          <a:off x="6286500" y="13955192"/>
          <a:ext cx="790575"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100D8469-D91A-4D2D-9968-BDED90E73B52}"/>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114EE42D-4B74-4173-BF12-BBB0035697BF}"/>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684BA30D-4A88-4063-BE7C-5E3F860A80F4}"/>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F43D37F2-7C31-47DC-80F1-B8A7AD74B340}"/>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46195</xdr:rowOff>
    </xdr:from>
    <xdr:ext cx="469744" cy="259045"/>
    <xdr:sp macro="" textlink="">
      <xdr:nvSpPr>
        <xdr:cNvPr id="375" name="n_1mainValue【公営住宅】&#10;一人当たり面積">
          <a:extLst>
            <a:ext uri="{FF2B5EF4-FFF2-40B4-BE49-F238E27FC236}">
              <a16:creationId xmlns:a16="http://schemas.microsoft.com/office/drawing/2014/main" id="{CD84F00B-B910-4AEE-ABBC-DA44982D600E}"/>
            </a:ext>
          </a:extLst>
        </xdr:cNvPr>
        <xdr:cNvSpPr txBox="1"/>
      </xdr:nvSpPr>
      <xdr:spPr>
        <a:xfrm>
          <a:off x="8458277" y="13984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48175</xdr:rowOff>
    </xdr:from>
    <xdr:ext cx="469744" cy="259045"/>
    <xdr:sp macro="" textlink="">
      <xdr:nvSpPr>
        <xdr:cNvPr id="376" name="n_2mainValue【公営住宅】&#10;一人当たり面積">
          <a:extLst>
            <a:ext uri="{FF2B5EF4-FFF2-40B4-BE49-F238E27FC236}">
              <a16:creationId xmlns:a16="http://schemas.microsoft.com/office/drawing/2014/main" id="{ABF5B1C1-95FD-46AF-B244-DF61708124A8}"/>
            </a:ext>
          </a:extLst>
        </xdr:cNvPr>
        <xdr:cNvSpPr txBox="1"/>
      </xdr:nvSpPr>
      <xdr:spPr>
        <a:xfrm>
          <a:off x="7677227" y="1398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62044</xdr:rowOff>
    </xdr:from>
    <xdr:ext cx="469744" cy="259045"/>
    <xdr:sp macro="" textlink="">
      <xdr:nvSpPr>
        <xdr:cNvPr id="377" name="n_3mainValue【公営住宅】&#10;一人当たり面積">
          <a:extLst>
            <a:ext uri="{FF2B5EF4-FFF2-40B4-BE49-F238E27FC236}">
              <a16:creationId xmlns:a16="http://schemas.microsoft.com/office/drawing/2014/main" id="{8A1D68F4-A894-49E4-BB43-5283081E4D29}"/>
            </a:ext>
          </a:extLst>
        </xdr:cNvPr>
        <xdr:cNvSpPr txBox="1"/>
      </xdr:nvSpPr>
      <xdr:spPr>
        <a:xfrm>
          <a:off x="6867602" y="14000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63873</xdr:rowOff>
    </xdr:from>
    <xdr:ext cx="469744" cy="259045"/>
    <xdr:sp macro="" textlink="">
      <xdr:nvSpPr>
        <xdr:cNvPr id="378" name="n_4mainValue【公営住宅】&#10;一人当たり面積">
          <a:extLst>
            <a:ext uri="{FF2B5EF4-FFF2-40B4-BE49-F238E27FC236}">
              <a16:creationId xmlns:a16="http://schemas.microsoft.com/office/drawing/2014/main" id="{7869FF99-4EE3-4FE5-B16F-8A7C148D3B5F}"/>
            </a:ext>
          </a:extLst>
        </xdr:cNvPr>
        <xdr:cNvSpPr txBox="1"/>
      </xdr:nvSpPr>
      <xdr:spPr>
        <a:xfrm>
          <a:off x="6067502" y="14002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33564023-CBEC-4233-97B5-19EB8F5C6DA7}"/>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F1E3394-4250-447B-847D-574BB3D15F11}"/>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5C8C6F4B-59C4-407A-B955-904854D24005}"/>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19E6CF2E-14DD-4ECA-BA35-46A61CCB752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ADA8D73-EA8A-4EA4-AE6C-69E10242C3E9}"/>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CEAE4D3C-4A4D-48F3-955A-BE6C9410866B}"/>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78D2CDA8-1241-41E9-ACB4-10B863E88869}"/>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48603F9A-FA6C-4954-9F1D-F51C81FFD530}"/>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5D18225C-C4C7-49A3-862F-627FED618B4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AA985631-1B90-47F1-81E9-4263A5FA4CDA}"/>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E13CA07D-4265-4B58-AAE2-E0D0D22B85A4}"/>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F344C00F-13BD-442D-AA6A-C8EB61E338D3}"/>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F236D6C8-24CF-4143-85C2-E430FDAA1EF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8F2DC948-41F9-4D7C-90CE-EAF8275E2879}"/>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608E6FA8-EB6C-4193-B7CE-8F35EFB6C57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9AC6DEA-5830-4613-81F5-CFDC32ECB99A}"/>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58FA4475-7DF1-4744-B8FF-C6E6383368EB}"/>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37BFE069-070C-493E-8B67-7360197AED9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FB6256AB-2168-4A74-A2F5-BEF868720FE0}"/>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24EE6921-CD22-4F47-886D-0674B5994C6F}"/>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4257615-6942-4691-9CAF-F376DAD57D2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195242DE-35CD-4FC7-BBAB-2CA52DBACC19}"/>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62AA1DE6-79A7-49BF-8095-893E4C18BC4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CC9A1947-1FB7-4387-A800-EBB72D031D31}"/>
            </a:ext>
          </a:extLst>
        </xdr:cNvPr>
        <xdr:cNvSpPr/>
      </xdr:nvSpPr>
      <xdr:spPr>
        <a:xfrm>
          <a:off x="112109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13512D48-907F-422B-A203-6A3234F43936}"/>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CE61A1CB-FC44-4720-A820-B469FCBD0C2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F1083C36-B049-40E8-8D4B-6A02C1190382}"/>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7F9C1320-8650-4E52-AFA5-0AC6EB6F02F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51B89C21-D5EF-4169-80E5-9BC010EA83B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25AFDDC3-2477-4746-A5A4-D191D131838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075A7D99-18BF-4670-B5D0-EE9D8A1478C5}"/>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6E9D1290-FBD8-4CF1-8047-C11A6EED5B18}"/>
            </a:ext>
          </a:extLst>
        </xdr:cNvPr>
        <xdr:cNvSpPr/>
      </xdr:nvSpPr>
      <xdr:spPr>
        <a:xfrm>
          <a:off x="164592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48511488-0430-4DEC-98FA-5A9FF85D858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8235D512-1063-47F0-837A-30FA2753648A}"/>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F18A5A81-B6A0-436A-8A4D-9F219F439896}"/>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07509BE4-5105-43EB-B13A-B407EC1EE875}"/>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F61C575E-8EB5-4875-90EC-D5D01A352D59}"/>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0FEF1C6C-E87E-4949-8D13-333FD5096AA6}"/>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3C1F2B35-3C3A-4508-81F4-3BD9412BEB90}"/>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D1BF3669-E9D4-4578-A7ED-09CB632DFAEA}"/>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F2143A3A-CD48-4206-A5A5-E575A22AFDD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EF2E45F8-5099-402D-B4B5-22B212D1AF8C}"/>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F075A5E8-7E43-45E6-8A08-7062BF29A3A8}"/>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2F44D297-2FB7-4ED2-BCEA-3143D6778083}"/>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64F10F0C-81D9-4650-B459-16D50A8CE9CE}"/>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9EC657E3-4781-4D6F-B028-3BC3AA56133C}"/>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0FCBE456-75AA-4D68-9159-BADE79E69C2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61F700D2-60BA-4940-9565-3EBA37D87142}"/>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FBFD2668-8E18-44A3-B8BB-914C2430F26F}"/>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11DAC8AC-5F58-41C8-8325-D77BD365655D}"/>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A80DB3D3-2D5F-4910-818F-4A9979FA6309}"/>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24D35EEF-2A16-4276-A075-7454268572A6}"/>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55C7CBB1-E27B-4E83-B6D8-FAE76FDEF96D}"/>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4BA0EE0A-3890-468A-B9C6-6E39D49C8C41}"/>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98080E15-6664-403E-B9FD-09C5037A488F}"/>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C621CF73-98AB-4630-ABF0-C394224B2C2D}"/>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DA87DF6D-0732-4680-A546-0A8397E04E32}"/>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7D5DCAC7-40E2-481A-A61A-6D78FCF9CCB5}"/>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DE50FE7A-F2BE-4991-B2E6-E5EBBA16CF44}"/>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BE6E7C3B-09F2-4539-90CE-9D51DF949BF3}"/>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F1ECCA92-0AEF-4173-8D31-CF7517A65062}"/>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A91E129A-684E-4C24-BB38-371B40BBBC43}"/>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35758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EA51474B-22C9-4E64-A4BC-B236BFAECAF3}"/>
            </a:ext>
          </a:extLst>
        </xdr:cNvPr>
        <xdr:cNvSpPr txBox="1"/>
      </xdr:nvSpPr>
      <xdr:spPr>
        <a:xfrm>
          <a:off x="14735175" y="9760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856D7B15-1587-4C86-A9C2-61E60637C88F}"/>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FD81C096-2A0F-40A0-B3F9-59D7622EC91D}"/>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69687FCB-E8B1-4EF6-958F-09C8C20C1820}"/>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298571C6-067D-4FFA-90C6-0F0BD1929402}"/>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7B035DC0-DBED-46F7-B059-DF51BA376A24}"/>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B8527A3D-80E3-4191-8F87-DEC92737C977}"/>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11E36FD3-5898-4287-9E46-35A43FE0583C}"/>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A0C88344-0130-472E-9A82-E38D775D282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068BAAF4-904E-4104-970E-314034C67F1C}"/>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AD3E69FD-BB57-43AE-A195-36D02B7EE0E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120650</xdr:rowOff>
    </xdr:from>
    <xdr:to>
      <xdr:col>85</xdr:col>
      <xdr:colOff>177800</xdr:colOff>
      <xdr:row>63</xdr:row>
      <xdr:rowOff>50800</xdr:rowOff>
    </xdr:to>
    <xdr:sp macro="" textlink="">
      <xdr:nvSpPr>
        <xdr:cNvPr id="452" name="楕円 451">
          <a:extLst>
            <a:ext uri="{FF2B5EF4-FFF2-40B4-BE49-F238E27FC236}">
              <a16:creationId xmlns:a16="http://schemas.microsoft.com/office/drawing/2014/main" id="{D8998BC3-8BA1-4F77-B9F9-793BB4996DE2}"/>
            </a:ext>
          </a:extLst>
        </xdr:cNvPr>
        <xdr:cNvSpPr/>
      </xdr:nvSpPr>
      <xdr:spPr>
        <a:xfrm>
          <a:off x="14649450" y="101727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99077</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FD0812F5-D858-4674-BECD-F77D0CD8AE20}"/>
            </a:ext>
          </a:extLst>
        </xdr:cNvPr>
        <xdr:cNvSpPr txBox="1"/>
      </xdr:nvSpPr>
      <xdr:spPr>
        <a:xfrm>
          <a:off x="14735175" y="1015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84727</xdr:rowOff>
    </xdr:from>
    <xdr:to>
      <xdr:col>81</xdr:col>
      <xdr:colOff>101600</xdr:colOff>
      <xdr:row>63</xdr:row>
      <xdr:rowOff>14877</xdr:rowOff>
    </xdr:to>
    <xdr:sp macro="" textlink="">
      <xdr:nvSpPr>
        <xdr:cNvPr id="454" name="楕円 453">
          <a:extLst>
            <a:ext uri="{FF2B5EF4-FFF2-40B4-BE49-F238E27FC236}">
              <a16:creationId xmlns:a16="http://schemas.microsoft.com/office/drawing/2014/main" id="{53CCE1C9-B5F0-428F-88B4-8C15DF405E8D}"/>
            </a:ext>
          </a:extLst>
        </xdr:cNvPr>
        <xdr:cNvSpPr/>
      </xdr:nvSpPr>
      <xdr:spPr>
        <a:xfrm>
          <a:off x="13887450" y="1013677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135527</xdr:rowOff>
    </xdr:from>
    <xdr:to>
      <xdr:col>85</xdr:col>
      <xdr:colOff>127000</xdr:colOff>
      <xdr:row>63</xdr:row>
      <xdr:rowOff>0</xdr:rowOff>
    </xdr:to>
    <xdr:cxnSp macro="">
      <xdr:nvCxnSpPr>
        <xdr:cNvPr id="455" name="直線コネクタ 454">
          <a:extLst>
            <a:ext uri="{FF2B5EF4-FFF2-40B4-BE49-F238E27FC236}">
              <a16:creationId xmlns:a16="http://schemas.microsoft.com/office/drawing/2014/main" id="{AB89F20A-AE4E-41F9-A608-EAF9738530EA}"/>
            </a:ext>
          </a:extLst>
        </xdr:cNvPr>
        <xdr:cNvCxnSpPr/>
      </xdr:nvCxnSpPr>
      <xdr:spPr>
        <a:xfrm>
          <a:off x="13935075" y="10184402"/>
          <a:ext cx="762000" cy="26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43906</xdr:rowOff>
    </xdr:from>
    <xdr:to>
      <xdr:col>76</xdr:col>
      <xdr:colOff>165100</xdr:colOff>
      <xdr:row>62</xdr:row>
      <xdr:rowOff>145506</xdr:rowOff>
    </xdr:to>
    <xdr:sp macro="" textlink="">
      <xdr:nvSpPr>
        <xdr:cNvPr id="456" name="楕円 455">
          <a:extLst>
            <a:ext uri="{FF2B5EF4-FFF2-40B4-BE49-F238E27FC236}">
              <a16:creationId xmlns:a16="http://schemas.microsoft.com/office/drawing/2014/main" id="{79298912-FB6D-4634-9491-0CFF68E9178B}"/>
            </a:ext>
          </a:extLst>
        </xdr:cNvPr>
        <xdr:cNvSpPr/>
      </xdr:nvSpPr>
      <xdr:spPr>
        <a:xfrm>
          <a:off x="13096875" y="100959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94706</xdr:rowOff>
    </xdr:from>
    <xdr:to>
      <xdr:col>81</xdr:col>
      <xdr:colOff>50800</xdr:colOff>
      <xdr:row>62</xdr:row>
      <xdr:rowOff>135527</xdr:rowOff>
    </xdr:to>
    <xdr:cxnSp macro="">
      <xdr:nvCxnSpPr>
        <xdr:cNvPr id="457" name="直線コネクタ 456">
          <a:extLst>
            <a:ext uri="{FF2B5EF4-FFF2-40B4-BE49-F238E27FC236}">
              <a16:creationId xmlns:a16="http://schemas.microsoft.com/office/drawing/2014/main" id="{80BB483E-0575-455E-B3EE-C426B2CCA8BF}"/>
            </a:ext>
          </a:extLst>
        </xdr:cNvPr>
        <xdr:cNvCxnSpPr/>
      </xdr:nvCxnSpPr>
      <xdr:spPr>
        <a:xfrm>
          <a:off x="13144500" y="10143581"/>
          <a:ext cx="790575"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xdr:rowOff>
    </xdr:from>
    <xdr:to>
      <xdr:col>72</xdr:col>
      <xdr:colOff>38100</xdr:colOff>
      <xdr:row>62</xdr:row>
      <xdr:rowOff>104684</xdr:rowOff>
    </xdr:to>
    <xdr:sp macro="" textlink="">
      <xdr:nvSpPr>
        <xdr:cNvPr id="458" name="楕円 457">
          <a:extLst>
            <a:ext uri="{FF2B5EF4-FFF2-40B4-BE49-F238E27FC236}">
              <a16:creationId xmlns:a16="http://schemas.microsoft.com/office/drawing/2014/main" id="{4519A94F-EDA2-49E2-977C-9AF5F2658BA6}"/>
            </a:ext>
          </a:extLst>
        </xdr:cNvPr>
        <xdr:cNvSpPr/>
      </xdr:nvSpPr>
      <xdr:spPr>
        <a:xfrm>
          <a:off x="12296775" y="1005195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53884</xdr:rowOff>
    </xdr:from>
    <xdr:to>
      <xdr:col>76</xdr:col>
      <xdr:colOff>114300</xdr:colOff>
      <xdr:row>62</xdr:row>
      <xdr:rowOff>94706</xdr:rowOff>
    </xdr:to>
    <xdr:cxnSp macro="">
      <xdr:nvCxnSpPr>
        <xdr:cNvPr id="459" name="直線コネクタ 458">
          <a:extLst>
            <a:ext uri="{FF2B5EF4-FFF2-40B4-BE49-F238E27FC236}">
              <a16:creationId xmlns:a16="http://schemas.microsoft.com/office/drawing/2014/main" id="{6C67EB51-1015-489B-A2CD-EA3787FE3302}"/>
            </a:ext>
          </a:extLst>
        </xdr:cNvPr>
        <xdr:cNvCxnSpPr/>
      </xdr:nvCxnSpPr>
      <xdr:spPr>
        <a:xfrm>
          <a:off x="12344400" y="10099584"/>
          <a:ext cx="800100" cy="4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143510</xdr:rowOff>
    </xdr:from>
    <xdr:to>
      <xdr:col>67</xdr:col>
      <xdr:colOff>101600</xdr:colOff>
      <xdr:row>62</xdr:row>
      <xdr:rowOff>73660</xdr:rowOff>
    </xdr:to>
    <xdr:sp macro="" textlink="">
      <xdr:nvSpPr>
        <xdr:cNvPr id="460" name="楕円 459">
          <a:extLst>
            <a:ext uri="{FF2B5EF4-FFF2-40B4-BE49-F238E27FC236}">
              <a16:creationId xmlns:a16="http://schemas.microsoft.com/office/drawing/2014/main" id="{43E8843F-C978-49FA-BFA3-047C1AD84847}"/>
            </a:ext>
          </a:extLst>
        </xdr:cNvPr>
        <xdr:cNvSpPr/>
      </xdr:nvSpPr>
      <xdr:spPr>
        <a:xfrm>
          <a:off x="11487150" y="100272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22860</xdr:rowOff>
    </xdr:from>
    <xdr:to>
      <xdr:col>71</xdr:col>
      <xdr:colOff>177800</xdr:colOff>
      <xdr:row>62</xdr:row>
      <xdr:rowOff>53884</xdr:rowOff>
    </xdr:to>
    <xdr:cxnSp macro="">
      <xdr:nvCxnSpPr>
        <xdr:cNvPr id="461" name="直線コネクタ 460">
          <a:extLst>
            <a:ext uri="{FF2B5EF4-FFF2-40B4-BE49-F238E27FC236}">
              <a16:creationId xmlns:a16="http://schemas.microsoft.com/office/drawing/2014/main" id="{A7668593-7D5A-46B8-90C0-C03B25F5A8DB}"/>
            </a:ext>
          </a:extLst>
        </xdr:cNvPr>
        <xdr:cNvCxnSpPr/>
      </xdr:nvCxnSpPr>
      <xdr:spPr>
        <a:xfrm>
          <a:off x="11534775" y="10074910"/>
          <a:ext cx="809625"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129376</xdr:rowOff>
    </xdr:from>
    <xdr:ext cx="405111" cy="259045"/>
    <xdr:sp macro="" textlink="">
      <xdr:nvSpPr>
        <xdr:cNvPr id="462" name="n_1aveValue【学校施設】&#10;有形固定資産減価償却率">
          <a:extLst>
            <a:ext uri="{FF2B5EF4-FFF2-40B4-BE49-F238E27FC236}">
              <a16:creationId xmlns:a16="http://schemas.microsoft.com/office/drawing/2014/main" id="{E88C235E-351C-4756-8819-04615CAF3636}"/>
            </a:ext>
          </a:extLst>
        </xdr:cNvPr>
        <xdr:cNvSpPr txBox="1"/>
      </xdr:nvSpPr>
      <xdr:spPr>
        <a:xfrm>
          <a:off x="13745219" y="9689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119578</xdr:rowOff>
    </xdr:from>
    <xdr:ext cx="405111" cy="259045"/>
    <xdr:sp macro="" textlink="">
      <xdr:nvSpPr>
        <xdr:cNvPr id="463" name="n_2aveValue【学校施設】&#10;有形固定資産減価償却率">
          <a:extLst>
            <a:ext uri="{FF2B5EF4-FFF2-40B4-BE49-F238E27FC236}">
              <a16:creationId xmlns:a16="http://schemas.microsoft.com/office/drawing/2014/main" id="{688C84E1-8604-4FF0-BB48-90B6ECE7F28B}"/>
            </a:ext>
          </a:extLst>
        </xdr:cNvPr>
        <xdr:cNvSpPr txBox="1"/>
      </xdr:nvSpPr>
      <xdr:spPr>
        <a:xfrm>
          <a:off x="12964169" y="968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111414</xdr:rowOff>
    </xdr:from>
    <xdr:ext cx="405111" cy="259045"/>
    <xdr:sp macro="" textlink="">
      <xdr:nvSpPr>
        <xdr:cNvPr id="464" name="n_3aveValue【学校施設】&#10;有形固定資産減価償却率">
          <a:extLst>
            <a:ext uri="{FF2B5EF4-FFF2-40B4-BE49-F238E27FC236}">
              <a16:creationId xmlns:a16="http://schemas.microsoft.com/office/drawing/2014/main" id="{E5701FE7-23D7-491F-8355-4D71D029B9F9}"/>
            </a:ext>
          </a:extLst>
        </xdr:cNvPr>
        <xdr:cNvSpPr txBox="1"/>
      </xdr:nvSpPr>
      <xdr:spPr>
        <a:xfrm>
          <a:off x="12164069" y="9674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88554</xdr:rowOff>
    </xdr:from>
    <xdr:ext cx="405111" cy="259045"/>
    <xdr:sp macro="" textlink="">
      <xdr:nvSpPr>
        <xdr:cNvPr id="465" name="n_4aveValue【学校施設】&#10;有形固定資産減価償却率">
          <a:extLst>
            <a:ext uri="{FF2B5EF4-FFF2-40B4-BE49-F238E27FC236}">
              <a16:creationId xmlns:a16="http://schemas.microsoft.com/office/drawing/2014/main" id="{4053A528-D0EB-4961-AACC-3C0F44184031}"/>
            </a:ext>
          </a:extLst>
        </xdr:cNvPr>
        <xdr:cNvSpPr txBox="1"/>
      </xdr:nvSpPr>
      <xdr:spPr>
        <a:xfrm>
          <a:off x="11354444" y="964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6004</xdr:rowOff>
    </xdr:from>
    <xdr:ext cx="405111" cy="259045"/>
    <xdr:sp macro="" textlink="">
      <xdr:nvSpPr>
        <xdr:cNvPr id="466" name="n_1mainValue【学校施設】&#10;有形固定資産減価償却率">
          <a:extLst>
            <a:ext uri="{FF2B5EF4-FFF2-40B4-BE49-F238E27FC236}">
              <a16:creationId xmlns:a16="http://schemas.microsoft.com/office/drawing/2014/main" id="{5EC5B07A-C0E1-4C47-8174-215F5B59CEF4}"/>
            </a:ext>
          </a:extLst>
        </xdr:cNvPr>
        <xdr:cNvSpPr txBox="1"/>
      </xdr:nvSpPr>
      <xdr:spPr>
        <a:xfrm>
          <a:off x="13745219" y="10219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136633</xdr:rowOff>
    </xdr:from>
    <xdr:ext cx="405111" cy="259045"/>
    <xdr:sp macro="" textlink="">
      <xdr:nvSpPr>
        <xdr:cNvPr id="467" name="n_2mainValue【学校施設】&#10;有形固定資産減価償却率">
          <a:extLst>
            <a:ext uri="{FF2B5EF4-FFF2-40B4-BE49-F238E27FC236}">
              <a16:creationId xmlns:a16="http://schemas.microsoft.com/office/drawing/2014/main" id="{C8D00A02-FF43-4299-992D-0B6BE52678D7}"/>
            </a:ext>
          </a:extLst>
        </xdr:cNvPr>
        <xdr:cNvSpPr txBox="1"/>
      </xdr:nvSpPr>
      <xdr:spPr>
        <a:xfrm>
          <a:off x="12964169" y="1018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95811</xdr:rowOff>
    </xdr:from>
    <xdr:ext cx="405111" cy="259045"/>
    <xdr:sp macro="" textlink="">
      <xdr:nvSpPr>
        <xdr:cNvPr id="468" name="n_3mainValue【学校施設】&#10;有形固定資産減価償却率">
          <a:extLst>
            <a:ext uri="{FF2B5EF4-FFF2-40B4-BE49-F238E27FC236}">
              <a16:creationId xmlns:a16="http://schemas.microsoft.com/office/drawing/2014/main" id="{1D6DF0B9-B23A-496A-A5C2-4860F9F82392}"/>
            </a:ext>
          </a:extLst>
        </xdr:cNvPr>
        <xdr:cNvSpPr txBox="1"/>
      </xdr:nvSpPr>
      <xdr:spPr>
        <a:xfrm>
          <a:off x="12164069" y="10144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64787</xdr:rowOff>
    </xdr:from>
    <xdr:ext cx="405111" cy="259045"/>
    <xdr:sp macro="" textlink="">
      <xdr:nvSpPr>
        <xdr:cNvPr id="469" name="n_4mainValue【学校施設】&#10;有形固定資産減価償却率">
          <a:extLst>
            <a:ext uri="{FF2B5EF4-FFF2-40B4-BE49-F238E27FC236}">
              <a16:creationId xmlns:a16="http://schemas.microsoft.com/office/drawing/2014/main" id="{EB89ED92-A6E6-47D2-8362-8568C29DC076}"/>
            </a:ext>
          </a:extLst>
        </xdr:cNvPr>
        <xdr:cNvSpPr txBox="1"/>
      </xdr:nvSpPr>
      <xdr:spPr>
        <a:xfrm>
          <a:off x="11354444" y="10116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B72FEE79-A05C-4B1C-A7DF-2ADEED57AA5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E79C5089-BE89-418E-8F5E-F5DC0500CB38}"/>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16D2FA0A-241D-4D04-8B2D-B8CAADD6497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FEE517A5-DB0A-4B36-B3A3-5B2B7DB40FB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33F47983-719C-47BA-9362-A319950DDC1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3A982D21-71B8-4377-B831-B1F687C28CB5}"/>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48C2CDB9-AE91-44EC-9961-50CE0BD0969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2F88B446-7B01-4C11-9F51-A5863759C9E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5075A292-F523-4AB4-8C88-A03AE371962F}"/>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C67165C9-2C17-4E02-A9E4-D54A156BD2F0}"/>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182287D6-FC95-434A-BA11-85550F7CF2B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98CEE4B2-3A7B-409F-9495-89043478819A}"/>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F3A85AFB-3D60-4257-96FB-512441A8B926}"/>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2D168E78-00D0-47C1-A3A5-CB80E4A0F776}"/>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B1B489B5-1E68-4770-B5DB-3A5A82F5101B}"/>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58110082-4332-44A2-B329-600A57BFBEAB}"/>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43EBFFD6-46BD-4E61-96AD-5C45D9791360}"/>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E25CDD90-943E-49EF-B97B-F8856A60A989}"/>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7D3A65E9-6C01-4B5F-9941-410144CA4467}"/>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62C6176A-EA24-408B-99B8-4C768D0A1905}"/>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3A835CAA-2613-4933-9F16-49CBA34476F7}"/>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E01EC857-778C-467A-99E5-B6127DE22ABD}"/>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243F55E5-CBCF-4A70-A567-B70B76E97877}"/>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F988E8C5-E989-41C8-9E9D-4D1619EE9711}"/>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D45FC18C-AA7A-48FC-B36C-075B00164A91}"/>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C2AC6DF5-567D-442C-A927-19B8C0E3405C}"/>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496" name="【学校施設】&#10;一人当たり面積平均値テキスト">
          <a:extLst>
            <a:ext uri="{FF2B5EF4-FFF2-40B4-BE49-F238E27FC236}">
              <a16:creationId xmlns:a16="http://schemas.microsoft.com/office/drawing/2014/main" id="{68553B84-9261-47C2-8C50-935CB85A1709}"/>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CEE44E7E-4E51-4E65-B9EE-D7206B6A1225}"/>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8749A829-6299-4D41-97D1-A5E3603964DF}"/>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CB3B6137-5795-4121-B57F-002944F7A483}"/>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9C7C4C16-6A41-480F-A000-00432BD744F3}"/>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4B6E7988-10D7-4602-BF08-D819EDEFA0AA}"/>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A100EAF9-289D-43BB-9818-0D5A696BCBE1}"/>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E563826D-47C8-40AA-9B63-94D6CE75E15D}"/>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A1103199-10A0-413C-A2B2-BC7C94B210CE}"/>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B69DF5E4-3016-4036-A945-2726899B4BAF}"/>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05C1FCBA-7FCC-42C3-8481-13292B9CB1C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138069</xdr:rowOff>
    </xdr:from>
    <xdr:to>
      <xdr:col>116</xdr:col>
      <xdr:colOff>114300</xdr:colOff>
      <xdr:row>63</xdr:row>
      <xdr:rowOff>68219</xdr:rowOff>
    </xdr:to>
    <xdr:sp macro="" textlink="">
      <xdr:nvSpPr>
        <xdr:cNvPr id="507" name="楕円 506">
          <a:extLst>
            <a:ext uri="{FF2B5EF4-FFF2-40B4-BE49-F238E27FC236}">
              <a16:creationId xmlns:a16="http://schemas.microsoft.com/office/drawing/2014/main" id="{A4E876A6-9F58-4A88-BEB5-6167944FB016}"/>
            </a:ext>
          </a:extLst>
        </xdr:cNvPr>
        <xdr:cNvSpPr/>
      </xdr:nvSpPr>
      <xdr:spPr>
        <a:xfrm>
          <a:off x="19897725" y="101901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60123</xdr:rowOff>
    </xdr:from>
    <xdr:ext cx="469744" cy="259045"/>
    <xdr:sp macro="" textlink="">
      <xdr:nvSpPr>
        <xdr:cNvPr id="508" name="【学校施設】&#10;一人当たり面積該当値テキスト">
          <a:extLst>
            <a:ext uri="{FF2B5EF4-FFF2-40B4-BE49-F238E27FC236}">
              <a16:creationId xmlns:a16="http://schemas.microsoft.com/office/drawing/2014/main" id="{BAB55F7A-A4C1-421F-BF82-41301D4EB8CF}"/>
            </a:ext>
          </a:extLst>
        </xdr:cNvPr>
        <xdr:cNvSpPr txBox="1"/>
      </xdr:nvSpPr>
      <xdr:spPr>
        <a:xfrm>
          <a:off x="19992975" y="10108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140309</xdr:rowOff>
    </xdr:from>
    <xdr:to>
      <xdr:col>112</xdr:col>
      <xdr:colOff>38100</xdr:colOff>
      <xdr:row>63</xdr:row>
      <xdr:rowOff>70459</xdr:rowOff>
    </xdr:to>
    <xdr:sp macro="" textlink="">
      <xdr:nvSpPr>
        <xdr:cNvPr id="509" name="楕円 508">
          <a:extLst>
            <a:ext uri="{FF2B5EF4-FFF2-40B4-BE49-F238E27FC236}">
              <a16:creationId xmlns:a16="http://schemas.microsoft.com/office/drawing/2014/main" id="{BACD0563-7ECA-4458-9838-A6E9E8AD5CC1}"/>
            </a:ext>
          </a:extLst>
        </xdr:cNvPr>
        <xdr:cNvSpPr/>
      </xdr:nvSpPr>
      <xdr:spPr>
        <a:xfrm>
          <a:off x="19154775" y="1019235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17419</xdr:rowOff>
    </xdr:from>
    <xdr:to>
      <xdr:col>116</xdr:col>
      <xdr:colOff>63500</xdr:colOff>
      <xdr:row>63</xdr:row>
      <xdr:rowOff>19659</xdr:rowOff>
    </xdr:to>
    <xdr:cxnSp macro="">
      <xdr:nvCxnSpPr>
        <xdr:cNvPr id="510" name="直線コネクタ 509">
          <a:extLst>
            <a:ext uri="{FF2B5EF4-FFF2-40B4-BE49-F238E27FC236}">
              <a16:creationId xmlns:a16="http://schemas.microsoft.com/office/drawing/2014/main" id="{A5512F66-C745-4724-8F68-B32F311C6CF5}"/>
            </a:ext>
          </a:extLst>
        </xdr:cNvPr>
        <xdr:cNvCxnSpPr/>
      </xdr:nvCxnSpPr>
      <xdr:spPr>
        <a:xfrm flipV="1">
          <a:off x="19202400" y="10228219"/>
          <a:ext cx="752475"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143098</xdr:rowOff>
    </xdr:from>
    <xdr:to>
      <xdr:col>107</xdr:col>
      <xdr:colOff>101600</xdr:colOff>
      <xdr:row>63</xdr:row>
      <xdr:rowOff>73248</xdr:rowOff>
    </xdr:to>
    <xdr:sp macro="" textlink="">
      <xdr:nvSpPr>
        <xdr:cNvPr id="511" name="楕円 510">
          <a:extLst>
            <a:ext uri="{FF2B5EF4-FFF2-40B4-BE49-F238E27FC236}">
              <a16:creationId xmlns:a16="http://schemas.microsoft.com/office/drawing/2014/main" id="{2A7E0458-17E4-46FF-AEDE-9A58FF217C62}"/>
            </a:ext>
          </a:extLst>
        </xdr:cNvPr>
        <xdr:cNvSpPr/>
      </xdr:nvSpPr>
      <xdr:spPr>
        <a:xfrm>
          <a:off x="18345150" y="101887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19659</xdr:rowOff>
    </xdr:from>
    <xdr:to>
      <xdr:col>111</xdr:col>
      <xdr:colOff>177800</xdr:colOff>
      <xdr:row>63</xdr:row>
      <xdr:rowOff>22448</xdr:rowOff>
    </xdr:to>
    <xdr:cxnSp macro="">
      <xdr:nvCxnSpPr>
        <xdr:cNvPr id="512" name="直線コネクタ 511">
          <a:extLst>
            <a:ext uri="{FF2B5EF4-FFF2-40B4-BE49-F238E27FC236}">
              <a16:creationId xmlns:a16="http://schemas.microsoft.com/office/drawing/2014/main" id="{D7411335-00C7-43A8-A7FC-48590808EEA3}"/>
            </a:ext>
          </a:extLst>
        </xdr:cNvPr>
        <xdr:cNvCxnSpPr/>
      </xdr:nvCxnSpPr>
      <xdr:spPr>
        <a:xfrm flipV="1">
          <a:off x="18392775" y="10230459"/>
          <a:ext cx="809625" cy="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146116</xdr:rowOff>
    </xdr:from>
    <xdr:to>
      <xdr:col>102</xdr:col>
      <xdr:colOff>165100</xdr:colOff>
      <xdr:row>63</xdr:row>
      <xdr:rowOff>76266</xdr:rowOff>
    </xdr:to>
    <xdr:sp macro="" textlink="">
      <xdr:nvSpPr>
        <xdr:cNvPr id="513" name="楕円 512">
          <a:extLst>
            <a:ext uri="{FF2B5EF4-FFF2-40B4-BE49-F238E27FC236}">
              <a16:creationId xmlns:a16="http://schemas.microsoft.com/office/drawing/2014/main" id="{ADC4E715-8F8E-46A0-B3C6-2F124BC46815}"/>
            </a:ext>
          </a:extLst>
        </xdr:cNvPr>
        <xdr:cNvSpPr/>
      </xdr:nvSpPr>
      <xdr:spPr>
        <a:xfrm>
          <a:off x="17554575" y="101918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22448</xdr:rowOff>
    </xdr:from>
    <xdr:to>
      <xdr:col>107</xdr:col>
      <xdr:colOff>50800</xdr:colOff>
      <xdr:row>63</xdr:row>
      <xdr:rowOff>25466</xdr:rowOff>
    </xdr:to>
    <xdr:cxnSp macro="">
      <xdr:nvCxnSpPr>
        <xdr:cNvPr id="514" name="直線コネクタ 513">
          <a:extLst>
            <a:ext uri="{FF2B5EF4-FFF2-40B4-BE49-F238E27FC236}">
              <a16:creationId xmlns:a16="http://schemas.microsoft.com/office/drawing/2014/main" id="{742DE8D8-FF5E-460C-835E-815ED20E77D1}"/>
            </a:ext>
          </a:extLst>
        </xdr:cNvPr>
        <xdr:cNvCxnSpPr/>
      </xdr:nvCxnSpPr>
      <xdr:spPr>
        <a:xfrm flipV="1">
          <a:off x="17602200" y="10236423"/>
          <a:ext cx="790575" cy="3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148905</xdr:rowOff>
    </xdr:from>
    <xdr:to>
      <xdr:col>98</xdr:col>
      <xdr:colOff>38100</xdr:colOff>
      <xdr:row>63</xdr:row>
      <xdr:rowOff>79055</xdr:rowOff>
    </xdr:to>
    <xdr:sp macro="" textlink="">
      <xdr:nvSpPr>
        <xdr:cNvPr id="515" name="楕円 514">
          <a:extLst>
            <a:ext uri="{FF2B5EF4-FFF2-40B4-BE49-F238E27FC236}">
              <a16:creationId xmlns:a16="http://schemas.microsoft.com/office/drawing/2014/main" id="{664A7163-4671-4AAE-80E6-3ACDF15D6B9D}"/>
            </a:ext>
          </a:extLst>
        </xdr:cNvPr>
        <xdr:cNvSpPr/>
      </xdr:nvSpPr>
      <xdr:spPr>
        <a:xfrm>
          <a:off x="16754475" y="101946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25466</xdr:rowOff>
    </xdr:from>
    <xdr:to>
      <xdr:col>102</xdr:col>
      <xdr:colOff>114300</xdr:colOff>
      <xdr:row>63</xdr:row>
      <xdr:rowOff>28255</xdr:rowOff>
    </xdr:to>
    <xdr:cxnSp macro="">
      <xdr:nvCxnSpPr>
        <xdr:cNvPr id="516" name="直線コネクタ 515">
          <a:extLst>
            <a:ext uri="{FF2B5EF4-FFF2-40B4-BE49-F238E27FC236}">
              <a16:creationId xmlns:a16="http://schemas.microsoft.com/office/drawing/2014/main" id="{4B4441BE-3D6D-4932-B09F-262E51199F3D}"/>
            </a:ext>
          </a:extLst>
        </xdr:cNvPr>
        <xdr:cNvCxnSpPr/>
      </xdr:nvCxnSpPr>
      <xdr:spPr>
        <a:xfrm flipV="1">
          <a:off x="16802100" y="10239441"/>
          <a:ext cx="800100" cy="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517" name="n_1aveValue【学校施設】&#10;一人当たり面積">
          <a:extLst>
            <a:ext uri="{FF2B5EF4-FFF2-40B4-BE49-F238E27FC236}">
              <a16:creationId xmlns:a16="http://schemas.microsoft.com/office/drawing/2014/main" id="{35B144BA-CF16-48D2-A61D-FB12817D7722}"/>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518" name="n_2aveValue【学校施設】&#10;一人当たり面積">
          <a:extLst>
            <a:ext uri="{FF2B5EF4-FFF2-40B4-BE49-F238E27FC236}">
              <a16:creationId xmlns:a16="http://schemas.microsoft.com/office/drawing/2014/main" id="{1CD369C2-19A2-4105-AA6D-4AD626CAEE7C}"/>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519" name="n_3aveValue【学校施設】&#10;一人当たり面積">
          <a:extLst>
            <a:ext uri="{FF2B5EF4-FFF2-40B4-BE49-F238E27FC236}">
              <a16:creationId xmlns:a16="http://schemas.microsoft.com/office/drawing/2014/main" id="{F4F95ACE-CDB3-4539-8CBD-88291B68FDAF}"/>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520" name="n_4aveValue【学校施設】&#10;一人当たり面積">
          <a:extLst>
            <a:ext uri="{FF2B5EF4-FFF2-40B4-BE49-F238E27FC236}">
              <a16:creationId xmlns:a16="http://schemas.microsoft.com/office/drawing/2014/main" id="{40BE8758-3858-4F4A-900F-5880F69F8C96}"/>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61586</xdr:rowOff>
    </xdr:from>
    <xdr:ext cx="469744" cy="259045"/>
    <xdr:sp macro="" textlink="">
      <xdr:nvSpPr>
        <xdr:cNvPr id="521" name="n_1mainValue【学校施設】&#10;一人当たり面積">
          <a:extLst>
            <a:ext uri="{FF2B5EF4-FFF2-40B4-BE49-F238E27FC236}">
              <a16:creationId xmlns:a16="http://schemas.microsoft.com/office/drawing/2014/main" id="{1C44AD35-892F-4DEC-919B-16133A3A2F4D}"/>
            </a:ext>
          </a:extLst>
        </xdr:cNvPr>
        <xdr:cNvSpPr txBox="1"/>
      </xdr:nvSpPr>
      <xdr:spPr>
        <a:xfrm>
          <a:off x="18983402" y="10275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64375</xdr:rowOff>
    </xdr:from>
    <xdr:ext cx="469744" cy="259045"/>
    <xdr:sp macro="" textlink="">
      <xdr:nvSpPr>
        <xdr:cNvPr id="522" name="n_2mainValue【学校施設】&#10;一人当たり面積">
          <a:extLst>
            <a:ext uri="{FF2B5EF4-FFF2-40B4-BE49-F238E27FC236}">
              <a16:creationId xmlns:a16="http://schemas.microsoft.com/office/drawing/2014/main" id="{9C79BB85-1FE4-4609-A4C6-F467DC374985}"/>
            </a:ext>
          </a:extLst>
        </xdr:cNvPr>
        <xdr:cNvSpPr txBox="1"/>
      </xdr:nvSpPr>
      <xdr:spPr>
        <a:xfrm>
          <a:off x="18183302" y="1027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67393</xdr:rowOff>
    </xdr:from>
    <xdr:ext cx="469744" cy="259045"/>
    <xdr:sp macro="" textlink="">
      <xdr:nvSpPr>
        <xdr:cNvPr id="523" name="n_3mainValue【学校施設】&#10;一人当たり面積">
          <a:extLst>
            <a:ext uri="{FF2B5EF4-FFF2-40B4-BE49-F238E27FC236}">
              <a16:creationId xmlns:a16="http://schemas.microsoft.com/office/drawing/2014/main" id="{EC094EE0-FF88-493C-8694-F93A56214819}"/>
            </a:ext>
          </a:extLst>
        </xdr:cNvPr>
        <xdr:cNvSpPr txBox="1"/>
      </xdr:nvSpPr>
      <xdr:spPr>
        <a:xfrm>
          <a:off x="17383202" y="10275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70182</xdr:rowOff>
    </xdr:from>
    <xdr:ext cx="469744" cy="259045"/>
    <xdr:sp macro="" textlink="">
      <xdr:nvSpPr>
        <xdr:cNvPr id="524" name="n_4mainValue【学校施設】&#10;一人当たり面積">
          <a:extLst>
            <a:ext uri="{FF2B5EF4-FFF2-40B4-BE49-F238E27FC236}">
              <a16:creationId xmlns:a16="http://schemas.microsoft.com/office/drawing/2014/main" id="{4CBC97C5-75FF-4BA3-8E40-D25EAC2472D6}"/>
            </a:ext>
          </a:extLst>
        </xdr:cNvPr>
        <xdr:cNvSpPr txBox="1"/>
      </xdr:nvSpPr>
      <xdr:spPr>
        <a:xfrm>
          <a:off x="16592627" y="10277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6B0389BA-6442-487F-A3BD-45DE102BB42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A946A76A-5B97-4D90-8C64-8AE9DD942A10}"/>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80ECD7D3-A43D-4A10-8350-33ECE7D44491}"/>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C8574E0D-C146-4115-8CD8-9B4369F049DD}"/>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3F9DCBFE-D248-4AFF-9532-DCF480758228}"/>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0A6DC88B-9AD9-4C39-A960-060B7BD2184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42D5CD55-F8AE-404C-A021-98DB9ADDEFB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EFA597D0-8769-4ACB-9981-0E0930E25F82}"/>
            </a:ext>
          </a:extLst>
        </xdr:cNvPr>
        <xdr:cNvSpPr/>
      </xdr:nvSpPr>
      <xdr:spPr>
        <a:xfrm>
          <a:off x="11210925" y="122491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1223516C-C1A0-4578-A561-861267812A3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61ED904E-D011-48A8-AB23-8F52E8217E2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B0DC2C86-F114-4A11-8E7F-D131E971A853}"/>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84BB1FFF-2C84-4964-BA9E-08783B0563F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1208F0FC-7CCC-4409-81DC-C516F27F8FB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5CF07A12-070C-424D-86BE-6A621A291887}"/>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BB88F183-7A95-4618-908B-021B85924853}"/>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FF5C2416-4377-4549-A204-A9B82D9C4F7B}"/>
            </a:ext>
          </a:extLst>
        </xdr:cNvPr>
        <xdr:cNvSpPr/>
      </xdr:nvSpPr>
      <xdr:spPr>
        <a:xfrm>
          <a:off x="16459200" y="122491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8BBE8844-4266-496B-B691-23BE8FBD4B43}"/>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742E4B88-7477-47F9-A7BD-5CB3C7304C1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14C00079-A98C-461C-BD12-2CE033FC7FBA}"/>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B2F19C96-EB17-4262-80CA-6428E775B8A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31E43FB9-01C9-43A6-877F-68225568F5A6}"/>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68122F2A-C1C0-474A-B1C3-9A4D4D65E0D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BD2C7F49-6810-4349-B58D-1AB8E6E20CF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1C7DCFE0-BC93-4EA1-A35D-5D4212B1D51A}"/>
            </a:ext>
          </a:extLst>
        </xdr:cNvPr>
        <xdr:cNvSpPr/>
      </xdr:nvSpPr>
      <xdr:spPr>
        <a:xfrm>
          <a:off x="112109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549" name="正方形/長方形 548">
          <a:extLst>
            <a:ext uri="{FF2B5EF4-FFF2-40B4-BE49-F238E27FC236}">
              <a16:creationId xmlns:a16="http://schemas.microsoft.com/office/drawing/2014/main" id="{E194C144-98CE-4140-AEFB-B95C10FD179D}"/>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50" name="正方形/長方形 549">
          <a:extLst>
            <a:ext uri="{FF2B5EF4-FFF2-40B4-BE49-F238E27FC236}">
              <a16:creationId xmlns:a16="http://schemas.microsoft.com/office/drawing/2014/main" id="{B10FED03-A81B-4EC5-9F29-9DD947F91CE2}"/>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51" name="正方形/長方形 550">
          <a:extLst>
            <a:ext uri="{FF2B5EF4-FFF2-40B4-BE49-F238E27FC236}">
              <a16:creationId xmlns:a16="http://schemas.microsoft.com/office/drawing/2014/main" id="{5C557D8D-1319-4CB3-BFA7-F6F73F000F0F}"/>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2" name="正方形/長方形 551">
          <a:extLst>
            <a:ext uri="{FF2B5EF4-FFF2-40B4-BE49-F238E27FC236}">
              <a16:creationId xmlns:a16="http://schemas.microsoft.com/office/drawing/2014/main" id="{67CBD80B-DC30-4592-9DD7-DFBB399DD5A3}"/>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3" name="正方形/長方形 552">
          <a:extLst>
            <a:ext uri="{FF2B5EF4-FFF2-40B4-BE49-F238E27FC236}">
              <a16:creationId xmlns:a16="http://schemas.microsoft.com/office/drawing/2014/main" id="{ADD8FA8F-A82B-4FA7-B6DD-71FF800353AF}"/>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4" name="正方形/長方形 553">
          <a:extLst>
            <a:ext uri="{FF2B5EF4-FFF2-40B4-BE49-F238E27FC236}">
              <a16:creationId xmlns:a16="http://schemas.microsoft.com/office/drawing/2014/main" id="{983EDAE1-5274-4D53-9AE0-52024F18842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5" name="正方形/長方形 554">
          <a:extLst>
            <a:ext uri="{FF2B5EF4-FFF2-40B4-BE49-F238E27FC236}">
              <a16:creationId xmlns:a16="http://schemas.microsoft.com/office/drawing/2014/main" id="{7179A4DD-22D7-40A3-A5AB-6BA8DC9C085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6" name="正方形/長方形 555">
          <a:extLst>
            <a:ext uri="{FF2B5EF4-FFF2-40B4-BE49-F238E27FC236}">
              <a16:creationId xmlns:a16="http://schemas.microsoft.com/office/drawing/2014/main" id="{247A85A4-29D1-4914-AD74-2374718D7C63}"/>
            </a:ext>
          </a:extLst>
        </xdr:cNvPr>
        <xdr:cNvSpPr/>
      </xdr:nvSpPr>
      <xdr:spPr>
        <a:xfrm>
          <a:off x="164592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557" name="正方形/長方形 556">
          <a:extLst>
            <a:ext uri="{FF2B5EF4-FFF2-40B4-BE49-F238E27FC236}">
              <a16:creationId xmlns:a16="http://schemas.microsoft.com/office/drawing/2014/main" id="{C97BF1F7-8EBD-4603-ACD3-B302EFE25599}"/>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558" name="正方形/長方形 557">
          <a:extLst>
            <a:ext uri="{FF2B5EF4-FFF2-40B4-BE49-F238E27FC236}">
              <a16:creationId xmlns:a16="http://schemas.microsoft.com/office/drawing/2014/main" id="{0F241E8A-C2B4-4451-BC39-3D541761000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559" name="テキスト ボックス 558">
          <a:extLst>
            <a:ext uri="{FF2B5EF4-FFF2-40B4-BE49-F238E27FC236}">
              <a16:creationId xmlns:a16="http://schemas.microsoft.com/office/drawing/2014/main" id="{2432E8CA-3FFC-4889-B683-0AAC8BA1360A}"/>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類似団体と比較して有形固定資産減価償却率が高くなっている施設は、橋梁・トンネル、公営住宅、学校施設であり、低くなっている施設は道路である。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令和４年度に災害公営住宅の整備、建設型応急住宅１６戸を村有住宅としたため、減価償却率は減少傾向である。今後は、昭和２６年建築の団地の老朽化が著しいため、移転や除去等を進めていく。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学校施設（小学校２校、中学校１校）については、全国、県、類似団体いずれの平均も上回っており、劣化調査でも全体的に構造クラック、鉄骨の露出、爆裂などの劣化が目立った。今後は、義務教育学校の建設により多額の支出が見込ま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公共施設個別施設計画に則り、計画的な長寿命化の実施及び更新費用の平準化を行う。</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68F20B-02B6-4AA7-95E2-E20F0906E348}"/>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75E76918-67C2-4B38-AAD2-736C5216926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1C61C6A-D34B-498D-BA3C-548E1F5614B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21B18AB-1632-497B-AC25-71A20741054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熊本県相良村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25FC8D9-78D4-4BD2-92BF-E4801FAFB6F2}"/>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610D60D-6BE0-4883-86AD-6C45F6D7B39A}"/>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2DA651A-DA88-4EAD-9B5A-2CCFC0253D96}"/>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BA4A45B-1F21-44D0-9D8C-413D6A93358F}"/>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787A829-8565-4560-9A78-4D78A577AA2B}"/>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19FC421-BCAC-468C-AF77-F48E1011087C}"/>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3,961
3,919
94.54
4,885,368
4,612,457
98,598
2,509,899
3,559,625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80C53D3-465B-44A3-88C4-AF29C757C7F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5A015B6-AFD1-4B1A-B33C-3E447852B27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4253CE5-0A37-432B-8267-80E663169A1D}"/>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9179AB8-6FF4-4786-9740-8C2729F58ED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8B0E34B-0018-46F6-B483-064110AAB62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EB05CD5-EE12-4A8E-AE70-73B31CF15706}"/>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3385B4E-910B-4907-80BB-C6F94B2F3A76}"/>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F2C35CE-0C46-47AC-AFC8-004322220814}"/>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FFFBCA9-45FB-43DA-BEA1-6FC03285972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4503D3-5BD2-4398-A5CD-C8FCE943AF63}"/>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DF1103F-F614-49AE-96D5-0F9D8850C871}"/>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B0F0DDA-F210-4E3D-A83E-0BAA48F48722}"/>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06F6CC9-C9E0-4E0C-86EA-043C73523FDB}"/>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7213DFD-93C3-4D4F-B8DD-3B3DB78F0B9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BFB29D-CB0F-460F-AFFD-59EC2620A0A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7473E7F-3BB9-47E4-9685-5D160611CCA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4DC02D9-FF68-4773-8A74-90AED32A5EA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13C831-48C0-43A2-976E-A93C8EBB4240}"/>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3B4C95C-D07F-4537-900D-F2BF92D511D7}"/>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B15ACF-5C8C-45E9-9A3B-0CE587AFC15B}"/>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6A294E2-BCBE-4CFC-BED5-DF0EDB0046CC}"/>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C72745B-4FF8-4024-B509-FA1188C2065F}"/>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6B56E18-A0A5-4584-8D94-5DC8AA10D3C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818E53D-02B4-49D0-A88C-4EB6D1137EA4}"/>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C1B4A2A-32A5-4863-902E-50CEB976BCC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289C60B-7864-4069-A493-189E947726AB}"/>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087CD0-B1E4-4F85-B6EA-F34F6855D364}"/>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8CCA1566-E8B8-4D8E-AAF0-AC7EAB16C4B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340044F-8D21-4542-80DE-030FE49EA055}"/>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87606FE6-90F1-4A5F-8BA3-CEA121217A51}"/>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71501C4F-C009-4BCB-B132-8D15CDB82C1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07AEA66-9D28-4BCF-A0C9-03595ACEBD6C}"/>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5A1DC78-736C-44E6-B7A7-FA33EE208A2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7B6D4744-3A13-4F06-8198-949257BCA85A}"/>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26BB876B-1434-49F2-87A8-AFCCF13E259E}"/>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FEECD55-623A-4C74-867A-84F7C4B1C34D}"/>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B22F3D84-C336-4B7C-998D-0BADBAA40FD6}"/>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5C7726B-CE03-4959-83FA-5897063FDB1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7708C67-D8A5-47D0-875E-B20B010B01A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A328968C-2D6A-4D53-A365-30C1F89F103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E447F30D-E803-40B6-9A61-054632F264A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9F18FCF0-2DBF-426C-B0A2-855EEBEC6D17}"/>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61E0991-00B6-4019-85CB-E9F3D035430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B76941B-32F5-4501-ADAB-D6BAC8A9797A}"/>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4F52729-5532-4425-9E30-4BAB7C420FDE}"/>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E7A74415-8ED4-48AA-BD9C-E8CFC90D0A1A}"/>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82AAA487-179B-4539-8A5A-F99B8E27FED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0ABC50F-CB6F-4F78-98B6-08085FAB1EB0}"/>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7089D40D-BE78-4E26-B9FD-560F31681832}"/>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65BC728-A6E6-4CBA-95B3-8A7E76D9CE76}"/>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4C82B29B-7F73-4DA4-9AB9-CDB5647197E2}"/>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6194A66F-361D-4AAD-93B7-1BEEDB390625}"/>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5A9BCB8-A8C2-4C04-8CA4-D0337664A5CF}"/>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8F85D918-A13C-4203-894E-448A25017BF3}"/>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5C0E550-C269-48C2-A89A-7C729157E6A5}"/>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C8F72699-FC88-496A-B161-D0666AEEE85E}"/>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3D0C6545-5F47-4C88-9F0B-D668328EA771}"/>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616F0B0-5424-486F-B2CE-F1717ABB2556}"/>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733C7345-6DA0-47F3-877F-1FB1B810BEC9}"/>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20465280-9F16-4B8F-BE30-D69541C6947E}"/>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6547BB33-3599-4B85-AC74-FB2AEEA5B603}"/>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2F276446-B111-4B98-8E44-7B116E9FFAE6}"/>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CA62A0F-F70D-45D5-AF6D-C8C44BE24843}"/>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8C5E6B1E-74D4-4C5A-B0BB-EE3714E99327}"/>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B4CEC57-50F6-44A0-9D6C-209342558CAC}"/>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9F8C0D17-025F-4513-83A0-F2E2316A9AAE}"/>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628E98D9-80D9-4AD9-8802-B53353C18F36}"/>
            </a:ext>
          </a:extLst>
        </xdr:cNvPr>
        <xdr:cNvSpPr txBox="1"/>
      </xdr:nvSpPr>
      <xdr:spPr>
        <a:xfrm>
          <a:off x="4219575"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004494DB-C0C0-4A1D-BB53-8F4D3736ED9B}"/>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722EE01C-7884-47E1-A6FC-C34FAB99A5AB}"/>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C5C749BB-392E-4568-8DAB-65F51860457E}"/>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CBF83929-2781-4BE9-A270-CDC5DDF61319}"/>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6E2469C8-93A8-4F5A-A37A-A8129B13DDEC}"/>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D061F669-5904-4937-BB17-8F2E2D1FF6BC}"/>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646B1395-8D63-46BE-B5AD-4C8B69D002D8}"/>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DAEAF40A-9641-42DE-962A-1CF5054A1FE2}"/>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B460E6D5-5F6F-400B-8B94-912D0A24156C}"/>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59701CC8-4B2B-4EF8-A32B-AD4970A5DD82}"/>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89" name="楕円 88">
          <a:extLst>
            <a:ext uri="{FF2B5EF4-FFF2-40B4-BE49-F238E27FC236}">
              <a16:creationId xmlns:a16="http://schemas.microsoft.com/office/drawing/2014/main" id="{8E0233B1-E49F-4D5E-90E2-982059994473}"/>
            </a:ext>
          </a:extLst>
        </xdr:cNvPr>
        <xdr:cNvSpPr/>
      </xdr:nvSpPr>
      <xdr:spPr>
        <a:xfrm>
          <a:off x="4124325" y="9869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170197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D827D700-D7AB-43F0-9220-54FE8F3EF252}"/>
            </a:ext>
          </a:extLst>
        </xdr:cNvPr>
        <xdr:cNvSpPr txBox="1"/>
      </xdr:nvSpPr>
      <xdr:spPr>
        <a:xfrm>
          <a:off x="4219575"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90170</xdr:rowOff>
    </xdr:from>
    <xdr:to>
      <xdr:col>20</xdr:col>
      <xdr:colOff>38100</xdr:colOff>
      <xdr:row>61</xdr:row>
      <xdr:rowOff>20320</xdr:rowOff>
    </xdr:to>
    <xdr:sp macro="" textlink="">
      <xdr:nvSpPr>
        <xdr:cNvPr id="91" name="楕円 90">
          <a:extLst>
            <a:ext uri="{FF2B5EF4-FFF2-40B4-BE49-F238E27FC236}">
              <a16:creationId xmlns:a16="http://schemas.microsoft.com/office/drawing/2014/main" id="{FD729728-66B0-4040-8CA6-21E10ED017E8}"/>
            </a:ext>
          </a:extLst>
        </xdr:cNvPr>
        <xdr:cNvSpPr/>
      </xdr:nvSpPr>
      <xdr:spPr>
        <a:xfrm>
          <a:off x="3381375" y="9812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140970</xdr:rowOff>
    </xdr:from>
    <xdr:to>
      <xdr:col>24</xdr:col>
      <xdr:colOff>63500</xdr:colOff>
      <xdr:row>61</xdr:row>
      <xdr:rowOff>26670</xdr:rowOff>
    </xdr:to>
    <xdr:cxnSp macro="">
      <xdr:nvCxnSpPr>
        <xdr:cNvPr id="92" name="直線コネクタ 91">
          <a:extLst>
            <a:ext uri="{FF2B5EF4-FFF2-40B4-BE49-F238E27FC236}">
              <a16:creationId xmlns:a16="http://schemas.microsoft.com/office/drawing/2014/main" id="{27E191A6-2AED-42C7-8ACF-6AB47B788685}"/>
            </a:ext>
          </a:extLst>
        </xdr:cNvPr>
        <xdr:cNvCxnSpPr/>
      </xdr:nvCxnSpPr>
      <xdr:spPr>
        <a:xfrm>
          <a:off x="3429000" y="9869170"/>
          <a:ext cx="75247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33020</xdr:rowOff>
    </xdr:from>
    <xdr:to>
      <xdr:col>15</xdr:col>
      <xdr:colOff>101600</xdr:colOff>
      <xdr:row>60</xdr:row>
      <xdr:rowOff>134620</xdr:rowOff>
    </xdr:to>
    <xdr:sp macro="" textlink="">
      <xdr:nvSpPr>
        <xdr:cNvPr id="93" name="楕円 92">
          <a:extLst>
            <a:ext uri="{FF2B5EF4-FFF2-40B4-BE49-F238E27FC236}">
              <a16:creationId xmlns:a16="http://schemas.microsoft.com/office/drawing/2014/main" id="{CFE5820E-DA63-4418-A441-67EE6AD4BCA0}"/>
            </a:ext>
          </a:extLst>
        </xdr:cNvPr>
        <xdr:cNvSpPr/>
      </xdr:nvSpPr>
      <xdr:spPr>
        <a:xfrm>
          <a:off x="2571750" y="97548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83820</xdr:rowOff>
    </xdr:from>
    <xdr:to>
      <xdr:col>19</xdr:col>
      <xdr:colOff>177800</xdr:colOff>
      <xdr:row>60</xdr:row>
      <xdr:rowOff>140970</xdr:rowOff>
    </xdr:to>
    <xdr:cxnSp macro="">
      <xdr:nvCxnSpPr>
        <xdr:cNvPr id="94" name="直線コネクタ 93">
          <a:extLst>
            <a:ext uri="{FF2B5EF4-FFF2-40B4-BE49-F238E27FC236}">
              <a16:creationId xmlns:a16="http://schemas.microsoft.com/office/drawing/2014/main" id="{68EDD3F8-D9FC-4883-BBDF-F0E5A72DC861}"/>
            </a:ext>
          </a:extLst>
        </xdr:cNvPr>
        <xdr:cNvCxnSpPr/>
      </xdr:nvCxnSpPr>
      <xdr:spPr>
        <a:xfrm>
          <a:off x="2619375" y="9812020"/>
          <a:ext cx="80962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147320</xdr:rowOff>
    </xdr:from>
    <xdr:to>
      <xdr:col>10</xdr:col>
      <xdr:colOff>165100</xdr:colOff>
      <xdr:row>60</xdr:row>
      <xdr:rowOff>77470</xdr:rowOff>
    </xdr:to>
    <xdr:sp macro="" textlink="">
      <xdr:nvSpPr>
        <xdr:cNvPr id="95" name="楕円 94">
          <a:extLst>
            <a:ext uri="{FF2B5EF4-FFF2-40B4-BE49-F238E27FC236}">
              <a16:creationId xmlns:a16="http://schemas.microsoft.com/office/drawing/2014/main" id="{39BC9B36-0E16-4940-B2B7-8A053DB31E0C}"/>
            </a:ext>
          </a:extLst>
        </xdr:cNvPr>
        <xdr:cNvSpPr/>
      </xdr:nvSpPr>
      <xdr:spPr>
        <a:xfrm>
          <a:off x="1781175" y="97072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26670</xdr:rowOff>
    </xdr:from>
    <xdr:to>
      <xdr:col>15</xdr:col>
      <xdr:colOff>50800</xdr:colOff>
      <xdr:row>60</xdr:row>
      <xdr:rowOff>83820</xdr:rowOff>
    </xdr:to>
    <xdr:cxnSp macro="">
      <xdr:nvCxnSpPr>
        <xdr:cNvPr id="96" name="直線コネクタ 95">
          <a:extLst>
            <a:ext uri="{FF2B5EF4-FFF2-40B4-BE49-F238E27FC236}">
              <a16:creationId xmlns:a16="http://schemas.microsoft.com/office/drawing/2014/main" id="{AE6B930C-CC8C-41B9-93DD-ACA2F9C1E7B0}"/>
            </a:ext>
          </a:extLst>
        </xdr:cNvPr>
        <xdr:cNvCxnSpPr/>
      </xdr:nvCxnSpPr>
      <xdr:spPr>
        <a:xfrm>
          <a:off x="1828800" y="9754870"/>
          <a:ext cx="790575"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90170</xdr:rowOff>
    </xdr:from>
    <xdr:to>
      <xdr:col>6</xdr:col>
      <xdr:colOff>38100</xdr:colOff>
      <xdr:row>61</xdr:row>
      <xdr:rowOff>20320</xdr:rowOff>
    </xdr:to>
    <xdr:sp macro="" textlink="">
      <xdr:nvSpPr>
        <xdr:cNvPr id="97" name="楕円 96">
          <a:extLst>
            <a:ext uri="{FF2B5EF4-FFF2-40B4-BE49-F238E27FC236}">
              <a16:creationId xmlns:a16="http://schemas.microsoft.com/office/drawing/2014/main" id="{EF8A52FA-237F-4EA9-A261-74C07795DBDA}"/>
            </a:ext>
          </a:extLst>
        </xdr:cNvPr>
        <xdr:cNvSpPr/>
      </xdr:nvSpPr>
      <xdr:spPr>
        <a:xfrm>
          <a:off x="981075" y="9812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26670</xdr:rowOff>
    </xdr:from>
    <xdr:to>
      <xdr:col>10</xdr:col>
      <xdr:colOff>114300</xdr:colOff>
      <xdr:row>60</xdr:row>
      <xdr:rowOff>140970</xdr:rowOff>
    </xdr:to>
    <xdr:cxnSp macro="">
      <xdr:nvCxnSpPr>
        <xdr:cNvPr id="98" name="直線コネクタ 97">
          <a:extLst>
            <a:ext uri="{FF2B5EF4-FFF2-40B4-BE49-F238E27FC236}">
              <a16:creationId xmlns:a16="http://schemas.microsoft.com/office/drawing/2014/main" id="{CB77629A-943E-43C3-8530-78635F958A79}"/>
            </a:ext>
          </a:extLst>
        </xdr:cNvPr>
        <xdr:cNvCxnSpPr/>
      </xdr:nvCxnSpPr>
      <xdr:spPr>
        <a:xfrm flipV="1">
          <a:off x="1028700" y="9754870"/>
          <a:ext cx="8001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B270093B-F9F7-4C0C-9B42-4F023C60C21B}"/>
            </a:ext>
          </a:extLst>
        </xdr:cNvPr>
        <xdr:cNvSpPr txBox="1"/>
      </xdr:nvSpPr>
      <xdr:spPr>
        <a:xfrm>
          <a:off x="3239144" y="996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538FDD04-A41B-4C3C-94E0-B8E41BD460EC}"/>
            </a:ext>
          </a:extLst>
        </xdr:cNvPr>
        <xdr:cNvSpPr txBox="1"/>
      </xdr:nvSpPr>
      <xdr:spPr>
        <a:xfrm>
          <a:off x="2439044" y="995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41240429-19E6-47E7-8A0C-6F2A27D82AF4}"/>
            </a:ext>
          </a:extLst>
        </xdr:cNvPr>
        <xdr:cNvSpPr txBox="1"/>
      </xdr:nvSpPr>
      <xdr:spPr>
        <a:xfrm>
          <a:off x="164846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0B7FE252-ADC3-45DF-B3B4-296C6DF9DCB1}"/>
            </a:ext>
          </a:extLst>
        </xdr:cNvPr>
        <xdr:cNvSpPr txBox="1"/>
      </xdr:nvSpPr>
      <xdr:spPr>
        <a:xfrm>
          <a:off x="848369"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36847</xdr:rowOff>
    </xdr:from>
    <xdr:ext cx="405111" cy="259045"/>
    <xdr:sp macro="" textlink="">
      <xdr:nvSpPr>
        <xdr:cNvPr id="103" name="n_1mainValue【体育館・プール】&#10;有形固定資産減価償却率">
          <a:extLst>
            <a:ext uri="{FF2B5EF4-FFF2-40B4-BE49-F238E27FC236}">
              <a16:creationId xmlns:a16="http://schemas.microsoft.com/office/drawing/2014/main" id="{6820EAF8-28B4-42B2-8704-907F5054DF9E}"/>
            </a:ext>
          </a:extLst>
        </xdr:cNvPr>
        <xdr:cNvSpPr txBox="1"/>
      </xdr:nvSpPr>
      <xdr:spPr>
        <a:xfrm>
          <a:off x="32391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104" name="n_2mainValue【体育館・プール】&#10;有形固定資産減価償却率">
          <a:extLst>
            <a:ext uri="{FF2B5EF4-FFF2-40B4-BE49-F238E27FC236}">
              <a16:creationId xmlns:a16="http://schemas.microsoft.com/office/drawing/2014/main" id="{803336C8-8731-464E-A1EB-46EBA360C54F}"/>
            </a:ext>
          </a:extLst>
        </xdr:cNvPr>
        <xdr:cNvSpPr txBox="1"/>
      </xdr:nvSpPr>
      <xdr:spPr>
        <a:xfrm>
          <a:off x="24390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93997</xdr:rowOff>
    </xdr:from>
    <xdr:ext cx="405111" cy="259045"/>
    <xdr:sp macro="" textlink="">
      <xdr:nvSpPr>
        <xdr:cNvPr id="105" name="n_3mainValue【体育館・プール】&#10;有形固定資産減価償却率">
          <a:extLst>
            <a:ext uri="{FF2B5EF4-FFF2-40B4-BE49-F238E27FC236}">
              <a16:creationId xmlns:a16="http://schemas.microsoft.com/office/drawing/2014/main" id="{7FCF0DA7-DD09-4AC5-86D6-F166E098E07B}"/>
            </a:ext>
          </a:extLst>
        </xdr:cNvPr>
        <xdr:cNvSpPr txBox="1"/>
      </xdr:nvSpPr>
      <xdr:spPr>
        <a:xfrm>
          <a:off x="1648469" y="949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36847</xdr:rowOff>
    </xdr:from>
    <xdr:ext cx="405111" cy="259045"/>
    <xdr:sp macro="" textlink="">
      <xdr:nvSpPr>
        <xdr:cNvPr id="106" name="n_4mainValue【体育館・プール】&#10;有形固定資産減価償却率">
          <a:extLst>
            <a:ext uri="{FF2B5EF4-FFF2-40B4-BE49-F238E27FC236}">
              <a16:creationId xmlns:a16="http://schemas.microsoft.com/office/drawing/2014/main" id="{58263851-5C0F-442C-8AC3-80A7FFBDD665}"/>
            </a:ext>
          </a:extLst>
        </xdr:cNvPr>
        <xdr:cNvSpPr txBox="1"/>
      </xdr:nvSpPr>
      <xdr:spPr>
        <a:xfrm>
          <a:off x="848369"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50E5F108-DB90-48F2-8FB8-9A43DB5B56C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5B0B2414-525F-4883-A806-726089E9A82F}"/>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4C60D1E3-E195-41EA-9F2D-EB199C9AC5B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1001E611-5ADF-478C-816A-ACD8FDB54BE8}"/>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F87A19DF-D683-4FF9-B900-850061ADCE9D}"/>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A46EB31B-BD88-4A5C-845A-DDCC99AD3F5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924A5B19-1378-40C3-8E78-657541776FAF}"/>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A7AC628D-B6B8-4D8E-BD07-EE77DF5DEC0E}"/>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2636850E-B491-453D-861B-FA58FAFC81E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5EEE6879-461D-4B03-8FBF-4D66716AFECA}"/>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31719389-17FE-483F-9C89-DD959029C4E0}"/>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B040383A-D08F-4324-8D9F-65D259DC5E1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EAF29485-1488-48C7-9EB8-4E848291A120}"/>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0FD7419C-E64D-4365-AC8C-7EE2DB191539}"/>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380B3585-06C5-46E8-9FA5-6EBC206620E0}"/>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F762756A-D93E-44AA-875F-216E86F8CF43}"/>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CA62E04F-DC08-405F-8D6F-3E15005D783A}"/>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CDB9FA9D-A244-42D3-ADBF-930BFF9BD7A8}"/>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E4987E17-82FC-4AE4-B79F-34195F718EC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E6A2B498-3AE8-4C85-9E51-04F104A8EEED}"/>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5B7954E9-E18F-41DC-9E03-26D5B91FEE2C}"/>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D18454E1-10F4-4EB4-993C-1BCBC5847A47}"/>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8A60E8E0-FE7E-4A9A-B43C-FA8C0C7213F9}"/>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E12532F7-C683-44F8-9073-18DE6E82B08E}"/>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BCC710EE-0170-4C9C-808A-15582E58E4A4}"/>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FDBD5BBB-17F7-4A01-9EB1-3EFC35BA270F}"/>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13123</xdr:rowOff>
    </xdr:from>
    <xdr:ext cx="469744" cy="259045"/>
    <xdr:sp macro="" textlink="">
      <xdr:nvSpPr>
        <xdr:cNvPr id="133" name="【体育館・プール】&#10;一人当たり面積平均値テキスト">
          <a:extLst>
            <a:ext uri="{FF2B5EF4-FFF2-40B4-BE49-F238E27FC236}">
              <a16:creationId xmlns:a16="http://schemas.microsoft.com/office/drawing/2014/main" id="{96F3B45D-D87D-4368-B026-9062A761F56E}"/>
            </a:ext>
          </a:extLst>
        </xdr:cNvPr>
        <xdr:cNvSpPr txBox="1"/>
      </xdr:nvSpPr>
      <xdr:spPr>
        <a:xfrm>
          <a:off x="9467850" y="10058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A96E389C-6E14-4346-987C-AF49C911D37D}"/>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2F493AF9-D311-44F6-8261-8848DA77B3C0}"/>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A44AA3A5-60E7-4974-9A3E-53D8DEA7317C}"/>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E2105AD1-01C0-40C8-9541-69D3047EC8B0}"/>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F227F248-3000-4735-ADB5-27BEB9B3C2B5}"/>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A856217-E442-4894-9F26-C707FAA036B2}"/>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C4028DEB-6318-441F-9DE6-9114FBA481E5}"/>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82B25CFF-13CD-4B5A-8076-AFCFCA0B7DE8}"/>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09CB2176-27C7-464E-AE86-D44896B6735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13DC7797-52E4-4251-9AC4-1FAE4E501F2C}"/>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132080</xdr:rowOff>
    </xdr:from>
    <xdr:to>
      <xdr:col>55</xdr:col>
      <xdr:colOff>50800</xdr:colOff>
      <xdr:row>62</xdr:row>
      <xdr:rowOff>62230</xdr:rowOff>
    </xdr:to>
    <xdr:sp macro="" textlink="">
      <xdr:nvSpPr>
        <xdr:cNvPr id="144" name="楕円 143">
          <a:extLst>
            <a:ext uri="{FF2B5EF4-FFF2-40B4-BE49-F238E27FC236}">
              <a16:creationId xmlns:a16="http://schemas.microsoft.com/office/drawing/2014/main" id="{B0D31CE3-F699-4E5F-ABA9-016C6E2E811B}"/>
            </a:ext>
          </a:extLst>
        </xdr:cNvPr>
        <xdr:cNvSpPr/>
      </xdr:nvSpPr>
      <xdr:spPr>
        <a:xfrm>
          <a:off x="9401175" y="1001903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154957</xdr:rowOff>
    </xdr:from>
    <xdr:ext cx="469744" cy="259045"/>
    <xdr:sp macro="" textlink="">
      <xdr:nvSpPr>
        <xdr:cNvPr id="145" name="【体育館・プール】&#10;一人当たり面積該当値テキスト">
          <a:extLst>
            <a:ext uri="{FF2B5EF4-FFF2-40B4-BE49-F238E27FC236}">
              <a16:creationId xmlns:a16="http://schemas.microsoft.com/office/drawing/2014/main" id="{C905FA67-2F26-4367-B0CC-234909FBA308}"/>
            </a:ext>
          </a:extLst>
        </xdr:cNvPr>
        <xdr:cNvSpPr txBox="1"/>
      </xdr:nvSpPr>
      <xdr:spPr>
        <a:xfrm>
          <a:off x="9467850" y="987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136881</xdr:rowOff>
    </xdr:from>
    <xdr:to>
      <xdr:col>50</xdr:col>
      <xdr:colOff>165100</xdr:colOff>
      <xdr:row>62</xdr:row>
      <xdr:rowOff>67031</xdr:rowOff>
    </xdr:to>
    <xdr:sp macro="" textlink="">
      <xdr:nvSpPr>
        <xdr:cNvPr id="146" name="楕円 145">
          <a:extLst>
            <a:ext uri="{FF2B5EF4-FFF2-40B4-BE49-F238E27FC236}">
              <a16:creationId xmlns:a16="http://schemas.microsoft.com/office/drawing/2014/main" id="{80EB770F-4C37-4D4B-BC4D-00D6258B149F}"/>
            </a:ext>
          </a:extLst>
        </xdr:cNvPr>
        <xdr:cNvSpPr/>
      </xdr:nvSpPr>
      <xdr:spPr>
        <a:xfrm>
          <a:off x="8639175" y="10027006"/>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11430</xdr:rowOff>
    </xdr:from>
    <xdr:to>
      <xdr:col>55</xdr:col>
      <xdr:colOff>0</xdr:colOff>
      <xdr:row>62</xdr:row>
      <xdr:rowOff>16231</xdr:rowOff>
    </xdr:to>
    <xdr:cxnSp macro="">
      <xdr:nvCxnSpPr>
        <xdr:cNvPr id="147" name="直線コネクタ 146">
          <a:extLst>
            <a:ext uri="{FF2B5EF4-FFF2-40B4-BE49-F238E27FC236}">
              <a16:creationId xmlns:a16="http://schemas.microsoft.com/office/drawing/2014/main" id="{A2414028-7920-450A-8908-7763B38BBAE0}"/>
            </a:ext>
          </a:extLst>
        </xdr:cNvPr>
        <xdr:cNvCxnSpPr/>
      </xdr:nvCxnSpPr>
      <xdr:spPr>
        <a:xfrm flipV="1">
          <a:off x="8686800" y="10057130"/>
          <a:ext cx="742950" cy="7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142824</xdr:rowOff>
    </xdr:from>
    <xdr:to>
      <xdr:col>46</xdr:col>
      <xdr:colOff>38100</xdr:colOff>
      <xdr:row>62</xdr:row>
      <xdr:rowOff>72974</xdr:rowOff>
    </xdr:to>
    <xdr:sp macro="" textlink="">
      <xdr:nvSpPr>
        <xdr:cNvPr id="148" name="楕円 147">
          <a:extLst>
            <a:ext uri="{FF2B5EF4-FFF2-40B4-BE49-F238E27FC236}">
              <a16:creationId xmlns:a16="http://schemas.microsoft.com/office/drawing/2014/main" id="{048ADBF4-163D-44B5-B40B-DFA89DE2BD38}"/>
            </a:ext>
          </a:extLst>
        </xdr:cNvPr>
        <xdr:cNvSpPr/>
      </xdr:nvSpPr>
      <xdr:spPr>
        <a:xfrm>
          <a:off x="7839075" y="1003294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16231</xdr:rowOff>
    </xdr:from>
    <xdr:to>
      <xdr:col>50</xdr:col>
      <xdr:colOff>114300</xdr:colOff>
      <xdr:row>62</xdr:row>
      <xdr:rowOff>22174</xdr:rowOff>
    </xdr:to>
    <xdr:cxnSp macro="">
      <xdr:nvCxnSpPr>
        <xdr:cNvPr id="149" name="直線コネクタ 148">
          <a:extLst>
            <a:ext uri="{FF2B5EF4-FFF2-40B4-BE49-F238E27FC236}">
              <a16:creationId xmlns:a16="http://schemas.microsoft.com/office/drawing/2014/main" id="{842D584E-936C-4ABD-BFEC-D7DF1A7422DF}"/>
            </a:ext>
          </a:extLst>
        </xdr:cNvPr>
        <xdr:cNvCxnSpPr/>
      </xdr:nvCxnSpPr>
      <xdr:spPr>
        <a:xfrm flipV="1">
          <a:off x="7886700" y="10065106"/>
          <a:ext cx="8001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149225</xdr:rowOff>
    </xdr:from>
    <xdr:to>
      <xdr:col>41</xdr:col>
      <xdr:colOff>101600</xdr:colOff>
      <xdr:row>62</xdr:row>
      <xdr:rowOff>79375</xdr:rowOff>
    </xdr:to>
    <xdr:sp macro="" textlink="">
      <xdr:nvSpPr>
        <xdr:cNvPr id="150" name="楕円 149">
          <a:extLst>
            <a:ext uri="{FF2B5EF4-FFF2-40B4-BE49-F238E27FC236}">
              <a16:creationId xmlns:a16="http://schemas.microsoft.com/office/drawing/2014/main" id="{F2200BBC-DED2-4673-A2D2-7416772E0838}"/>
            </a:ext>
          </a:extLst>
        </xdr:cNvPr>
        <xdr:cNvSpPr/>
      </xdr:nvSpPr>
      <xdr:spPr>
        <a:xfrm>
          <a:off x="7029450" y="100361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22174</xdr:rowOff>
    </xdr:from>
    <xdr:to>
      <xdr:col>45</xdr:col>
      <xdr:colOff>177800</xdr:colOff>
      <xdr:row>62</xdr:row>
      <xdr:rowOff>28575</xdr:rowOff>
    </xdr:to>
    <xdr:cxnSp macro="">
      <xdr:nvCxnSpPr>
        <xdr:cNvPr id="151" name="直線コネクタ 150">
          <a:extLst>
            <a:ext uri="{FF2B5EF4-FFF2-40B4-BE49-F238E27FC236}">
              <a16:creationId xmlns:a16="http://schemas.microsoft.com/office/drawing/2014/main" id="{CA869CB1-454D-457F-8CA8-7CAE3D9B1EF9}"/>
            </a:ext>
          </a:extLst>
        </xdr:cNvPr>
        <xdr:cNvCxnSpPr/>
      </xdr:nvCxnSpPr>
      <xdr:spPr>
        <a:xfrm flipV="1">
          <a:off x="7077075" y="10071049"/>
          <a:ext cx="809625" cy="3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155169</xdr:rowOff>
    </xdr:from>
    <xdr:to>
      <xdr:col>36</xdr:col>
      <xdr:colOff>165100</xdr:colOff>
      <xdr:row>62</xdr:row>
      <xdr:rowOff>85319</xdr:rowOff>
    </xdr:to>
    <xdr:sp macro="" textlink="">
      <xdr:nvSpPr>
        <xdr:cNvPr id="152" name="楕円 151">
          <a:extLst>
            <a:ext uri="{FF2B5EF4-FFF2-40B4-BE49-F238E27FC236}">
              <a16:creationId xmlns:a16="http://schemas.microsoft.com/office/drawing/2014/main" id="{E5536D00-CD81-4EBF-9A4E-14B6A40E5888}"/>
            </a:ext>
          </a:extLst>
        </xdr:cNvPr>
        <xdr:cNvSpPr/>
      </xdr:nvSpPr>
      <xdr:spPr>
        <a:xfrm>
          <a:off x="6238875" y="100421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28575</xdr:rowOff>
    </xdr:from>
    <xdr:to>
      <xdr:col>41</xdr:col>
      <xdr:colOff>50800</xdr:colOff>
      <xdr:row>62</xdr:row>
      <xdr:rowOff>34519</xdr:rowOff>
    </xdr:to>
    <xdr:cxnSp macro="">
      <xdr:nvCxnSpPr>
        <xdr:cNvPr id="153" name="直線コネクタ 152">
          <a:extLst>
            <a:ext uri="{FF2B5EF4-FFF2-40B4-BE49-F238E27FC236}">
              <a16:creationId xmlns:a16="http://schemas.microsoft.com/office/drawing/2014/main" id="{18230FCB-EF0C-46D1-9EA4-053A9807FC15}"/>
            </a:ext>
          </a:extLst>
        </xdr:cNvPr>
        <xdr:cNvCxnSpPr/>
      </xdr:nvCxnSpPr>
      <xdr:spPr>
        <a:xfrm flipV="1">
          <a:off x="6286500" y="10074275"/>
          <a:ext cx="790575"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127423</xdr:rowOff>
    </xdr:from>
    <xdr:ext cx="469744" cy="259045"/>
    <xdr:sp macro="" textlink="">
      <xdr:nvSpPr>
        <xdr:cNvPr id="154" name="n_1aveValue【体育館・プール】&#10;一人当たり面積">
          <a:extLst>
            <a:ext uri="{FF2B5EF4-FFF2-40B4-BE49-F238E27FC236}">
              <a16:creationId xmlns:a16="http://schemas.microsoft.com/office/drawing/2014/main" id="{0B2E6233-8441-4CB7-B0A3-70A736369B75}"/>
            </a:ext>
          </a:extLst>
        </xdr:cNvPr>
        <xdr:cNvSpPr txBox="1"/>
      </xdr:nvSpPr>
      <xdr:spPr>
        <a:xfrm>
          <a:off x="8458277" y="10173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143197</xdr:rowOff>
    </xdr:from>
    <xdr:ext cx="469744" cy="259045"/>
    <xdr:sp macro="" textlink="">
      <xdr:nvSpPr>
        <xdr:cNvPr id="155" name="n_2aveValue【体育館・プール】&#10;一人当たり面積">
          <a:extLst>
            <a:ext uri="{FF2B5EF4-FFF2-40B4-BE49-F238E27FC236}">
              <a16:creationId xmlns:a16="http://schemas.microsoft.com/office/drawing/2014/main" id="{EA5DB280-3432-4F58-90A9-B4E025E77588}"/>
            </a:ext>
          </a:extLst>
        </xdr:cNvPr>
        <xdr:cNvSpPr txBox="1"/>
      </xdr:nvSpPr>
      <xdr:spPr>
        <a:xfrm>
          <a:off x="7677227" y="1018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153712</xdr:rowOff>
    </xdr:from>
    <xdr:ext cx="469744" cy="259045"/>
    <xdr:sp macro="" textlink="">
      <xdr:nvSpPr>
        <xdr:cNvPr id="156" name="n_3aveValue【体育館・プール】&#10;一人当たり面積">
          <a:extLst>
            <a:ext uri="{FF2B5EF4-FFF2-40B4-BE49-F238E27FC236}">
              <a16:creationId xmlns:a16="http://schemas.microsoft.com/office/drawing/2014/main" id="{8B08B43D-D4F1-4C2C-BC33-6154868F75E6}"/>
            </a:ext>
          </a:extLst>
        </xdr:cNvPr>
        <xdr:cNvSpPr txBox="1"/>
      </xdr:nvSpPr>
      <xdr:spPr>
        <a:xfrm>
          <a:off x="6867602" y="1020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154856</xdr:rowOff>
    </xdr:from>
    <xdr:ext cx="469744" cy="259045"/>
    <xdr:sp macro="" textlink="">
      <xdr:nvSpPr>
        <xdr:cNvPr id="157" name="n_4aveValue【体育館・プール】&#10;一人当たり面積">
          <a:extLst>
            <a:ext uri="{FF2B5EF4-FFF2-40B4-BE49-F238E27FC236}">
              <a16:creationId xmlns:a16="http://schemas.microsoft.com/office/drawing/2014/main" id="{8755FF9C-4A95-4790-80FB-65CEB6E61E10}"/>
            </a:ext>
          </a:extLst>
        </xdr:cNvPr>
        <xdr:cNvSpPr txBox="1"/>
      </xdr:nvSpPr>
      <xdr:spPr>
        <a:xfrm>
          <a:off x="6067502" y="10203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83558</xdr:rowOff>
    </xdr:from>
    <xdr:ext cx="469744" cy="259045"/>
    <xdr:sp macro="" textlink="">
      <xdr:nvSpPr>
        <xdr:cNvPr id="158" name="n_1mainValue【体育館・プール】&#10;一人当たり面積">
          <a:extLst>
            <a:ext uri="{FF2B5EF4-FFF2-40B4-BE49-F238E27FC236}">
              <a16:creationId xmlns:a16="http://schemas.microsoft.com/office/drawing/2014/main" id="{A89F7469-C428-490D-A693-F6FE10058CC8}"/>
            </a:ext>
          </a:extLst>
        </xdr:cNvPr>
        <xdr:cNvSpPr txBox="1"/>
      </xdr:nvSpPr>
      <xdr:spPr>
        <a:xfrm>
          <a:off x="8458277" y="9811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89501</xdr:rowOff>
    </xdr:from>
    <xdr:ext cx="469744" cy="259045"/>
    <xdr:sp macro="" textlink="">
      <xdr:nvSpPr>
        <xdr:cNvPr id="159" name="n_2mainValue【体育館・プール】&#10;一人当たり面積">
          <a:extLst>
            <a:ext uri="{FF2B5EF4-FFF2-40B4-BE49-F238E27FC236}">
              <a16:creationId xmlns:a16="http://schemas.microsoft.com/office/drawing/2014/main" id="{FC37EDCE-9E4A-4754-AE32-B736F9C59235}"/>
            </a:ext>
          </a:extLst>
        </xdr:cNvPr>
        <xdr:cNvSpPr txBox="1"/>
      </xdr:nvSpPr>
      <xdr:spPr>
        <a:xfrm>
          <a:off x="7677227" y="981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95902</xdr:rowOff>
    </xdr:from>
    <xdr:ext cx="469744" cy="259045"/>
    <xdr:sp macro="" textlink="">
      <xdr:nvSpPr>
        <xdr:cNvPr id="160" name="n_3mainValue【体育館・プール】&#10;一人当たり面積">
          <a:extLst>
            <a:ext uri="{FF2B5EF4-FFF2-40B4-BE49-F238E27FC236}">
              <a16:creationId xmlns:a16="http://schemas.microsoft.com/office/drawing/2014/main" id="{39471A9A-CBDF-4E27-B591-08AB34344F62}"/>
            </a:ext>
          </a:extLst>
        </xdr:cNvPr>
        <xdr:cNvSpPr txBox="1"/>
      </xdr:nvSpPr>
      <xdr:spPr>
        <a:xfrm>
          <a:off x="6867602"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101846</xdr:rowOff>
    </xdr:from>
    <xdr:ext cx="469744" cy="259045"/>
    <xdr:sp macro="" textlink="">
      <xdr:nvSpPr>
        <xdr:cNvPr id="161" name="n_4mainValue【体育館・プール】&#10;一人当たり面積">
          <a:extLst>
            <a:ext uri="{FF2B5EF4-FFF2-40B4-BE49-F238E27FC236}">
              <a16:creationId xmlns:a16="http://schemas.microsoft.com/office/drawing/2014/main" id="{36AA1F10-954C-48EA-9C92-2B658CCB6980}"/>
            </a:ext>
          </a:extLst>
        </xdr:cNvPr>
        <xdr:cNvSpPr txBox="1"/>
      </xdr:nvSpPr>
      <xdr:spPr>
        <a:xfrm>
          <a:off x="6067502" y="9830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8CABD8F2-E136-4A6B-AAD0-9771DD808C78}"/>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847BC731-D975-4C0A-AB34-CA9CD410FFC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A7853C42-753A-42FC-A88A-6A0234E6D546}"/>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F20EAD9C-808A-4F2D-AADE-F2FC8C689910}"/>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A98555F-454B-4CC4-9608-4C668A2E647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B750F207-64A5-4EC2-AFF7-44287FA1AB48}"/>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D9C15B63-536E-4C9F-A3F8-23843C22232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1AE1D444-3B65-4871-85EE-5BD629D51317}"/>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9333F847-1840-43CB-9327-A1E0BD2368B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897AAFBB-9F5B-498A-AFB6-D997B05D504B}"/>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8E873EF0-DA87-46A8-A2FB-45E4E00E5191}"/>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B03718A2-0D38-4349-B349-1AC0778DF785}"/>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C7474EEB-F77F-4972-8032-3E10B9B6E59A}"/>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1C4DDD2B-C93C-402B-8DFD-B8881FC8632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63585DF9-D020-4B4F-8A11-55AFDDEB234A}"/>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D2BCBDAA-5454-459B-8DF6-DB60359339A1}"/>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8BA63D21-9AE1-48DC-A9F7-A826AE27257C}"/>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FCB751BC-B605-4B01-8222-CEAAFD4046C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B13EBFA4-2028-49D1-AE2E-CD90170839FC}"/>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4AD45D54-8F6F-465F-A63C-131930F61F19}"/>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7C0D772D-48E9-45D0-9E42-83B1FC32B1FE}"/>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AFF5A129-B94C-42E4-8DC4-E811320BD9DA}"/>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807C8AE9-E8F0-4AE1-9E82-AE29BDF3055C}"/>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F8C17AD2-3506-428A-96A5-E7C80490E71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02968654-7FAF-4036-A71B-7C93B1B18FC5}"/>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DFEF1225-6A39-4F3A-91AF-D0CA880A9DBF}"/>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6E25F466-B23F-4D00-84B0-79A2F467E894}"/>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56E71476-29BC-4C1C-9D4B-DBCFB94657F4}"/>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4BDA2D43-E551-430B-926B-F1CD01774525}"/>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8703A2F9-3987-4F7E-88CA-7447B69D61F1}"/>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BDED4CD4-83AE-4A8A-B196-7FD676F53BEC}"/>
            </a:ext>
          </a:extLst>
        </xdr:cNvPr>
        <xdr:cNvSpPr txBox="1"/>
      </xdr:nvSpPr>
      <xdr:spPr>
        <a:xfrm>
          <a:off x="4219575" y="13299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5E224507-8EFE-4F8D-A65D-583CBD692C6F}"/>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F461F087-C95B-4CFB-8312-30C0A6BF0ECE}"/>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814CEFF4-19EA-432B-8A28-997562312E38}"/>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AF674B34-FFBE-4EB9-8498-0C203A8A2085}"/>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C54C7FC6-4929-4A17-9C76-3ADCD9D83EEB}"/>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18BDFBED-3A39-465F-888F-FAAA7DE6CFF5}"/>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C78EB25-2A73-49CB-B03A-AB19D8FE423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EBEB6112-0802-41A1-882B-E3EBC7D8A76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B07E8669-AC37-4C55-8E3D-7F3E3C92C5C2}"/>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51F39809-2FE2-46C5-88CF-6514EF7FCC69}"/>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86905</xdr:rowOff>
    </xdr:from>
    <xdr:to>
      <xdr:col>24</xdr:col>
      <xdr:colOff>114300</xdr:colOff>
      <xdr:row>86</xdr:row>
      <xdr:rowOff>17055</xdr:rowOff>
    </xdr:to>
    <xdr:sp macro="" textlink="">
      <xdr:nvSpPr>
        <xdr:cNvPr id="203" name="楕円 202">
          <a:extLst>
            <a:ext uri="{FF2B5EF4-FFF2-40B4-BE49-F238E27FC236}">
              <a16:creationId xmlns:a16="http://schemas.microsoft.com/office/drawing/2014/main" id="{B6EA609D-D269-42E9-8214-C3D8643C89A9}"/>
            </a:ext>
          </a:extLst>
        </xdr:cNvPr>
        <xdr:cNvSpPr/>
      </xdr:nvSpPr>
      <xdr:spPr>
        <a:xfrm>
          <a:off x="4124325" y="138568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65332</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61309514-0819-478F-9DEB-AD94E06A7950}"/>
            </a:ext>
          </a:extLst>
        </xdr:cNvPr>
        <xdr:cNvSpPr txBox="1"/>
      </xdr:nvSpPr>
      <xdr:spPr>
        <a:xfrm>
          <a:off x="4219575" y="1384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72208</xdr:rowOff>
    </xdr:from>
    <xdr:to>
      <xdr:col>20</xdr:col>
      <xdr:colOff>38100</xdr:colOff>
      <xdr:row>86</xdr:row>
      <xdr:rowOff>2358</xdr:rowOff>
    </xdr:to>
    <xdr:sp macro="" textlink="">
      <xdr:nvSpPr>
        <xdr:cNvPr id="205" name="楕円 204">
          <a:extLst>
            <a:ext uri="{FF2B5EF4-FFF2-40B4-BE49-F238E27FC236}">
              <a16:creationId xmlns:a16="http://schemas.microsoft.com/office/drawing/2014/main" id="{E6B4052B-57DC-45F1-AC16-1CAA4027BDED}"/>
            </a:ext>
          </a:extLst>
        </xdr:cNvPr>
        <xdr:cNvSpPr/>
      </xdr:nvSpPr>
      <xdr:spPr>
        <a:xfrm>
          <a:off x="3381375" y="1384218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123008</xdr:rowOff>
    </xdr:from>
    <xdr:to>
      <xdr:col>24</xdr:col>
      <xdr:colOff>63500</xdr:colOff>
      <xdr:row>85</xdr:row>
      <xdr:rowOff>137705</xdr:rowOff>
    </xdr:to>
    <xdr:cxnSp macro="">
      <xdr:nvCxnSpPr>
        <xdr:cNvPr id="206" name="直線コネクタ 205">
          <a:extLst>
            <a:ext uri="{FF2B5EF4-FFF2-40B4-BE49-F238E27FC236}">
              <a16:creationId xmlns:a16="http://schemas.microsoft.com/office/drawing/2014/main" id="{BBBE1F8E-FF91-4392-A0EF-62768957CB72}"/>
            </a:ext>
          </a:extLst>
        </xdr:cNvPr>
        <xdr:cNvCxnSpPr/>
      </xdr:nvCxnSpPr>
      <xdr:spPr>
        <a:xfrm>
          <a:off x="3429000" y="13899333"/>
          <a:ext cx="752475"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57513</xdr:rowOff>
    </xdr:from>
    <xdr:to>
      <xdr:col>15</xdr:col>
      <xdr:colOff>101600</xdr:colOff>
      <xdr:row>85</xdr:row>
      <xdr:rowOff>159113</xdr:rowOff>
    </xdr:to>
    <xdr:sp macro="" textlink="">
      <xdr:nvSpPr>
        <xdr:cNvPr id="207" name="楕円 206">
          <a:extLst>
            <a:ext uri="{FF2B5EF4-FFF2-40B4-BE49-F238E27FC236}">
              <a16:creationId xmlns:a16="http://schemas.microsoft.com/office/drawing/2014/main" id="{582C0197-DFB6-4EC1-924A-DB7D93B6E341}"/>
            </a:ext>
          </a:extLst>
        </xdr:cNvPr>
        <xdr:cNvSpPr/>
      </xdr:nvSpPr>
      <xdr:spPr>
        <a:xfrm>
          <a:off x="2571750" y="1383066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108313</xdr:rowOff>
    </xdr:from>
    <xdr:to>
      <xdr:col>19</xdr:col>
      <xdr:colOff>177800</xdr:colOff>
      <xdr:row>85</xdr:row>
      <xdr:rowOff>123008</xdr:rowOff>
    </xdr:to>
    <xdr:cxnSp macro="">
      <xdr:nvCxnSpPr>
        <xdr:cNvPr id="208" name="直線コネクタ 207">
          <a:extLst>
            <a:ext uri="{FF2B5EF4-FFF2-40B4-BE49-F238E27FC236}">
              <a16:creationId xmlns:a16="http://schemas.microsoft.com/office/drawing/2014/main" id="{95FE8737-1FE4-4796-B52D-E77332245033}"/>
            </a:ext>
          </a:extLst>
        </xdr:cNvPr>
        <xdr:cNvCxnSpPr/>
      </xdr:nvCxnSpPr>
      <xdr:spPr>
        <a:xfrm>
          <a:off x="2619375" y="13878288"/>
          <a:ext cx="809625" cy="2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68943</xdr:rowOff>
    </xdr:from>
    <xdr:to>
      <xdr:col>10</xdr:col>
      <xdr:colOff>165100</xdr:colOff>
      <xdr:row>86</xdr:row>
      <xdr:rowOff>170543</xdr:rowOff>
    </xdr:to>
    <xdr:sp macro="" textlink="">
      <xdr:nvSpPr>
        <xdr:cNvPr id="209" name="楕円 208">
          <a:extLst>
            <a:ext uri="{FF2B5EF4-FFF2-40B4-BE49-F238E27FC236}">
              <a16:creationId xmlns:a16="http://schemas.microsoft.com/office/drawing/2014/main" id="{850BC4FC-5EE2-4C23-AF96-137F4CC730CA}"/>
            </a:ext>
          </a:extLst>
        </xdr:cNvPr>
        <xdr:cNvSpPr/>
      </xdr:nvSpPr>
      <xdr:spPr>
        <a:xfrm>
          <a:off x="1781175" y="140008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108313</xdr:rowOff>
    </xdr:from>
    <xdr:to>
      <xdr:col>15</xdr:col>
      <xdr:colOff>50800</xdr:colOff>
      <xdr:row>86</xdr:row>
      <xdr:rowOff>119743</xdr:rowOff>
    </xdr:to>
    <xdr:cxnSp macro="">
      <xdr:nvCxnSpPr>
        <xdr:cNvPr id="210" name="直線コネクタ 209">
          <a:extLst>
            <a:ext uri="{FF2B5EF4-FFF2-40B4-BE49-F238E27FC236}">
              <a16:creationId xmlns:a16="http://schemas.microsoft.com/office/drawing/2014/main" id="{9BADB47E-0ECB-4861-84C3-870336F6DB5E}"/>
            </a:ext>
          </a:extLst>
        </xdr:cNvPr>
        <xdr:cNvCxnSpPr/>
      </xdr:nvCxnSpPr>
      <xdr:spPr>
        <a:xfrm flipV="1">
          <a:off x="1828800" y="13878288"/>
          <a:ext cx="790575" cy="179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67311</xdr:rowOff>
    </xdr:from>
    <xdr:to>
      <xdr:col>6</xdr:col>
      <xdr:colOff>38100</xdr:colOff>
      <xdr:row>86</xdr:row>
      <xdr:rowOff>168911</xdr:rowOff>
    </xdr:to>
    <xdr:sp macro="" textlink="">
      <xdr:nvSpPr>
        <xdr:cNvPr id="211" name="楕円 210">
          <a:extLst>
            <a:ext uri="{FF2B5EF4-FFF2-40B4-BE49-F238E27FC236}">
              <a16:creationId xmlns:a16="http://schemas.microsoft.com/office/drawing/2014/main" id="{9F4766D6-3FC5-431C-9189-A4CB00810150}"/>
            </a:ext>
          </a:extLst>
        </xdr:cNvPr>
        <xdr:cNvSpPr/>
      </xdr:nvSpPr>
      <xdr:spPr>
        <a:xfrm>
          <a:off x="981075" y="1399921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118111</xdr:rowOff>
    </xdr:from>
    <xdr:to>
      <xdr:col>10</xdr:col>
      <xdr:colOff>114300</xdr:colOff>
      <xdr:row>86</xdr:row>
      <xdr:rowOff>119743</xdr:rowOff>
    </xdr:to>
    <xdr:cxnSp macro="">
      <xdr:nvCxnSpPr>
        <xdr:cNvPr id="212" name="直線コネクタ 211">
          <a:extLst>
            <a:ext uri="{FF2B5EF4-FFF2-40B4-BE49-F238E27FC236}">
              <a16:creationId xmlns:a16="http://schemas.microsoft.com/office/drawing/2014/main" id="{CE459630-285D-424D-8C76-66F901CBE9C7}"/>
            </a:ext>
          </a:extLst>
        </xdr:cNvPr>
        <xdr:cNvCxnSpPr/>
      </xdr:nvCxnSpPr>
      <xdr:spPr>
        <a:xfrm>
          <a:off x="1028700" y="14056361"/>
          <a:ext cx="8001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213" name="n_1aveValue【福祉施設】&#10;有形固定資産減価償却率">
          <a:extLst>
            <a:ext uri="{FF2B5EF4-FFF2-40B4-BE49-F238E27FC236}">
              <a16:creationId xmlns:a16="http://schemas.microsoft.com/office/drawing/2014/main" id="{2111F98D-863D-4AA2-A169-1D37F37F80FA}"/>
            </a:ext>
          </a:extLst>
        </xdr:cNvPr>
        <xdr:cNvSpPr txBox="1"/>
      </xdr:nvSpPr>
      <xdr:spPr>
        <a:xfrm>
          <a:off x="3239144" y="13252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214" name="n_2aveValue【福祉施設】&#10;有形固定資産減価償却率">
          <a:extLst>
            <a:ext uri="{FF2B5EF4-FFF2-40B4-BE49-F238E27FC236}">
              <a16:creationId xmlns:a16="http://schemas.microsoft.com/office/drawing/2014/main" id="{A16DD216-8377-42A2-8178-A9644228D200}"/>
            </a:ext>
          </a:extLst>
        </xdr:cNvPr>
        <xdr:cNvSpPr txBox="1"/>
      </xdr:nvSpPr>
      <xdr:spPr>
        <a:xfrm>
          <a:off x="2439044" y="13193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215" name="n_3aveValue【福祉施設】&#10;有形固定資産減価償却率">
          <a:extLst>
            <a:ext uri="{FF2B5EF4-FFF2-40B4-BE49-F238E27FC236}">
              <a16:creationId xmlns:a16="http://schemas.microsoft.com/office/drawing/2014/main" id="{AE658113-C24E-4907-8AE6-32B907A60A89}"/>
            </a:ext>
          </a:extLst>
        </xdr:cNvPr>
        <xdr:cNvSpPr txBox="1"/>
      </xdr:nvSpPr>
      <xdr:spPr>
        <a:xfrm>
          <a:off x="1648469" y="13147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216" name="n_4aveValue【福祉施設】&#10;有形固定資産減価償却率">
          <a:extLst>
            <a:ext uri="{FF2B5EF4-FFF2-40B4-BE49-F238E27FC236}">
              <a16:creationId xmlns:a16="http://schemas.microsoft.com/office/drawing/2014/main" id="{57805880-6CAF-450A-9CE5-26D3889C3168}"/>
            </a:ext>
          </a:extLst>
        </xdr:cNvPr>
        <xdr:cNvSpPr txBox="1"/>
      </xdr:nvSpPr>
      <xdr:spPr>
        <a:xfrm>
          <a:off x="848369" y="13116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164935</xdr:rowOff>
    </xdr:from>
    <xdr:ext cx="405111" cy="259045"/>
    <xdr:sp macro="" textlink="">
      <xdr:nvSpPr>
        <xdr:cNvPr id="217" name="n_1mainValue【福祉施設】&#10;有形固定資産減価償却率">
          <a:extLst>
            <a:ext uri="{FF2B5EF4-FFF2-40B4-BE49-F238E27FC236}">
              <a16:creationId xmlns:a16="http://schemas.microsoft.com/office/drawing/2014/main" id="{D5F3023D-DFF5-4ACA-941F-B183C7C8D5FD}"/>
            </a:ext>
          </a:extLst>
        </xdr:cNvPr>
        <xdr:cNvSpPr txBox="1"/>
      </xdr:nvSpPr>
      <xdr:spPr>
        <a:xfrm>
          <a:off x="3239144" y="1393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150240</xdr:rowOff>
    </xdr:from>
    <xdr:ext cx="405111" cy="259045"/>
    <xdr:sp macro="" textlink="">
      <xdr:nvSpPr>
        <xdr:cNvPr id="218" name="n_2mainValue【福祉施設】&#10;有形固定資産減価償却率">
          <a:extLst>
            <a:ext uri="{FF2B5EF4-FFF2-40B4-BE49-F238E27FC236}">
              <a16:creationId xmlns:a16="http://schemas.microsoft.com/office/drawing/2014/main" id="{5D5C0A14-D40E-469D-A727-684C6F1AC15B}"/>
            </a:ext>
          </a:extLst>
        </xdr:cNvPr>
        <xdr:cNvSpPr txBox="1"/>
      </xdr:nvSpPr>
      <xdr:spPr>
        <a:xfrm>
          <a:off x="2439044" y="1392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161670</xdr:rowOff>
    </xdr:from>
    <xdr:ext cx="405111" cy="259045"/>
    <xdr:sp macro="" textlink="">
      <xdr:nvSpPr>
        <xdr:cNvPr id="219" name="n_3mainValue【福祉施設】&#10;有形固定資産減価償却率">
          <a:extLst>
            <a:ext uri="{FF2B5EF4-FFF2-40B4-BE49-F238E27FC236}">
              <a16:creationId xmlns:a16="http://schemas.microsoft.com/office/drawing/2014/main" id="{1CF8A78E-9D08-4137-BDC9-38FDF900740E}"/>
            </a:ext>
          </a:extLst>
        </xdr:cNvPr>
        <xdr:cNvSpPr txBox="1"/>
      </xdr:nvSpPr>
      <xdr:spPr>
        <a:xfrm>
          <a:off x="1648469" y="1409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160038</xdr:rowOff>
    </xdr:from>
    <xdr:ext cx="405111" cy="259045"/>
    <xdr:sp macro="" textlink="">
      <xdr:nvSpPr>
        <xdr:cNvPr id="220" name="n_4mainValue【福祉施設】&#10;有形固定資産減価償却率">
          <a:extLst>
            <a:ext uri="{FF2B5EF4-FFF2-40B4-BE49-F238E27FC236}">
              <a16:creationId xmlns:a16="http://schemas.microsoft.com/office/drawing/2014/main" id="{1C301A96-68CA-4933-B9E5-DC52CB2293C3}"/>
            </a:ext>
          </a:extLst>
        </xdr:cNvPr>
        <xdr:cNvSpPr txBox="1"/>
      </xdr:nvSpPr>
      <xdr:spPr>
        <a:xfrm>
          <a:off x="848369" y="1409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38C838B7-137C-4C3A-8040-CDDF3421FC5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97E5EC1A-FEEB-4E90-AFE8-703F17EFE1F0}"/>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D0449021-6A56-4A83-BC54-3B1B12E6F52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3C7DB91A-574A-464B-A6A0-056E90E3C692}"/>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A9C4B8A-DE2E-4417-9CF7-FD8E6E30FBBF}"/>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8B1DA05F-6FFD-41AD-B4B0-7A7CE8E08696}"/>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5611BE52-48B7-47EE-8AE0-B22BA36CF85D}"/>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CE8F1184-701E-4D91-9BB4-09F588ACB5C1}"/>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49A3F2F8-4501-45CA-8524-FD00F6ECA9E4}"/>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8EC7ED84-8B48-4AD9-B59D-DFF43796CCB8}"/>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7E614EA5-376B-4C31-9AA6-4BC191205D4E}"/>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EFA60786-DB1E-4A5A-95FC-0DC7256FDDBD}"/>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562D6A96-7881-4A6B-944A-036BB515B403}"/>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FFEC3640-7999-47C2-9B90-98E828935964}"/>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D3C0FF6C-D56B-4F14-9E55-5E5605D6E336}"/>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AA8DB707-EE96-4EBD-B078-289CDD7EE317}"/>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E3473A9-F3AD-4D56-B3DB-88CEB081866C}"/>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A61483AB-DA54-4D5A-AC99-842D89A4C863}"/>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AE04F380-4646-4280-AD00-9335A6DAA815}"/>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CA5FE28C-10C5-4340-8A09-33854DEA56A4}"/>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ACD5E0D0-F1AE-476D-BA74-81F6A4EBFE1C}"/>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B01C1517-5600-408A-9DC8-B69AC0E306F6}"/>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FEC46686-3A8A-4C11-997B-0A72B5D96C6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61B875F1-681D-4E26-8B40-4754A7F180B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A92DD207-F3D3-41DA-BEED-F7A07AA697F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A2A8D8A6-6A9F-4767-AE80-2EF9B43AA423}"/>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93A462F3-E740-4072-A01E-10AD00810C98}"/>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6D8CDCED-116D-4588-A3D3-A22FE0B9DF85}"/>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BACF41B8-7FD9-440A-965F-1D4F87D9F316}"/>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298FC9C1-3097-44AA-BFB1-9215B25EDDEC}"/>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251" name="【福祉施設】&#10;一人当たり面積平均値テキスト">
          <a:extLst>
            <a:ext uri="{FF2B5EF4-FFF2-40B4-BE49-F238E27FC236}">
              <a16:creationId xmlns:a16="http://schemas.microsoft.com/office/drawing/2014/main" id="{21F1CE0D-87CB-4D6B-A9A1-7607FB38AD75}"/>
            </a:ext>
          </a:extLst>
        </xdr:cNvPr>
        <xdr:cNvSpPr txBox="1"/>
      </xdr:nvSpPr>
      <xdr:spPr>
        <a:xfrm>
          <a:off x="9467850" y="13649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E90E7673-10D1-429D-9181-0B09F2395EDE}"/>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3FFA955B-1E22-4679-94BB-CDBFD079B936}"/>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FCC153EB-496D-4170-B054-A286A2CECAA6}"/>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4A8B858C-B849-46C2-935A-64F1BC91CBC2}"/>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0B687F11-E765-4CAA-AF5A-910A26BDFCEE}"/>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08075FE7-8102-493B-B687-C73499386A4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BBFCB1D8-6ED2-4895-AF0E-DB03CF8667C9}"/>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ED91012C-7DA2-40B0-A01B-7FF4C5F7F78C}"/>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501A70CB-7E9B-4EEA-BD2C-30A10CF8176E}"/>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6C2C7B1F-F281-4BC3-A9E8-C8347833EAFD}"/>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97028</xdr:rowOff>
    </xdr:from>
    <xdr:to>
      <xdr:col>55</xdr:col>
      <xdr:colOff>50800</xdr:colOff>
      <xdr:row>87</xdr:row>
      <xdr:rowOff>27178</xdr:rowOff>
    </xdr:to>
    <xdr:sp macro="" textlink="">
      <xdr:nvSpPr>
        <xdr:cNvPr id="262" name="楕円 261">
          <a:extLst>
            <a:ext uri="{FF2B5EF4-FFF2-40B4-BE49-F238E27FC236}">
              <a16:creationId xmlns:a16="http://schemas.microsoft.com/office/drawing/2014/main" id="{B0CB9B67-9783-4549-8CF5-AD892C21DD0B}"/>
            </a:ext>
          </a:extLst>
        </xdr:cNvPr>
        <xdr:cNvSpPr/>
      </xdr:nvSpPr>
      <xdr:spPr>
        <a:xfrm>
          <a:off x="9401175" y="1403210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11955</xdr:rowOff>
    </xdr:from>
    <xdr:ext cx="469744" cy="259045"/>
    <xdr:sp macro="" textlink="">
      <xdr:nvSpPr>
        <xdr:cNvPr id="263" name="【福祉施設】&#10;一人当たり面積該当値テキスト">
          <a:extLst>
            <a:ext uri="{FF2B5EF4-FFF2-40B4-BE49-F238E27FC236}">
              <a16:creationId xmlns:a16="http://schemas.microsoft.com/office/drawing/2014/main" id="{A4BA402F-8C28-4F57-B6A2-B4EC43226A96}"/>
            </a:ext>
          </a:extLst>
        </xdr:cNvPr>
        <xdr:cNvSpPr txBox="1"/>
      </xdr:nvSpPr>
      <xdr:spPr>
        <a:xfrm>
          <a:off x="9467850" y="1394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97355</xdr:rowOff>
    </xdr:from>
    <xdr:to>
      <xdr:col>50</xdr:col>
      <xdr:colOff>165100</xdr:colOff>
      <xdr:row>87</xdr:row>
      <xdr:rowOff>27505</xdr:rowOff>
    </xdr:to>
    <xdr:sp macro="" textlink="">
      <xdr:nvSpPr>
        <xdr:cNvPr id="264" name="楕円 263">
          <a:extLst>
            <a:ext uri="{FF2B5EF4-FFF2-40B4-BE49-F238E27FC236}">
              <a16:creationId xmlns:a16="http://schemas.microsoft.com/office/drawing/2014/main" id="{4682E9F4-9868-4C25-93E7-27CCC8D4B63C}"/>
            </a:ext>
          </a:extLst>
        </xdr:cNvPr>
        <xdr:cNvSpPr/>
      </xdr:nvSpPr>
      <xdr:spPr>
        <a:xfrm>
          <a:off x="8639175" y="14032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147828</xdr:rowOff>
    </xdr:from>
    <xdr:to>
      <xdr:col>55</xdr:col>
      <xdr:colOff>0</xdr:colOff>
      <xdr:row>86</xdr:row>
      <xdr:rowOff>148155</xdr:rowOff>
    </xdr:to>
    <xdr:cxnSp macro="">
      <xdr:nvCxnSpPr>
        <xdr:cNvPr id="265" name="直線コネクタ 264">
          <a:extLst>
            <a:ext uri="{FF2B5EF4-FFF2-40B4-BE49-F238E27FC236}">
              <a16:creationId xmlns:a16="http://schemas.microsoft.com/office/drawing/2014/main" id="{1560506C-F7FA-4B88-84E4-BAFD831971BF}"/>
            </a:ext>
          </a:extLst>
        </xdr:cNvPr>
        <xdr:cNvCxnSpPr/>
      </xdr:nvCxnSpPr>
      <xdr:spPr>
        <a:xfrm flipV="1">
          <a:off x="8686800" y="14079728"/>
          <a:ext cx="74295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97681</xdr:rowOff>
    </xdr:from>
    <xdr:to>
      <xdr:col>46</xdr:col>
      <xdr:colOff>38100</xdr:colOff>
      <xdr:row>87</xdr:row>
      <xdr:rowOff>27831</xdr:rowOff>
    </xdr:to>
    <xdr:sp macro="" textlink="">
      <xdr:nvSpPr>
        <xdr:cNvPr id="266" name="楕円 265">
          <a:extLst>
            <a:ext uri="{FF2B5EF4-FFF2-40B4-BE49-F238E27FC236}">
              <a16:creationId xmlns:a16="http://schemas.microsoft.com/office/drawing/2014/main" id="{6D9C652A-7E1A-4B24-B519-64FDD75158D5}"/>
            </a:ext>
          </a:extLst>
        </xdr:cNvPr>
        <xdr:cNvSpPr/>
      </xdr:nvSpPr>
      <xdr:spPr>
        <a:xfrm>
          <a:off x="7839075" y="140327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148155</xdr:rowOff>
    </xdr:from>
    <xdr:to>
      <xdr:col>50</xdr:col>
      <xdr:colOff>114300</xdr:colOff>
      <xdr:row>86</xdr:row>
      <xdr:rowOff>148481</xdr:rowOff>
    </xdr:to>
    <xdr:cxnSp macro="">
      <xdr:nvCxnSpPr>
        <xdr:cNvPr id="267" name="直線コネクタ 266">
          <a:extLst>
            <a:ext uri="{FF2B5EF4-FFF2-40B4-BE49-F238E27FC236}">
              <a16:creationId xmlns:a16="http://schemas.microsoft.com/office/drawing/2014/main" id="{64C3835E-A2D9-4E86-AD87-D32D9DA14A38}"/>
            </a:ext>
          </a:extLst>
        </xdr:cNvPr>
        <xdr:cNvCxnSpPr/>
      </xdr:nvCxnSpPr>
      <xdr:spPr>
        <a:xfrm flipV="1">
          <a:off x="7886700" y="14080055"/>
          <a:ext cx="8001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98008</xdr:rowOff>
    </xdr:from>
    <xdr:to>
      <xdr:col>41</xdr:col>
      <xdr:colOff>101600</xdr:colOff>
      <xdr:row>87</xdr:row>
      <xdr:rowOff>28158</xdr:rowOff>
    </xdr:to>
    <xdr:sp macro="" textlink="">
      <xdr:nvSpPr>
        <xdr:cNvPr id="268" name="楕円 267">
          <a:extLst>
            <a:ext uri="{FF2B5EF4-FFF2-40B4-BE49-F238E27FC236}">
              <a16:creationId xmlns:a16="http://schemas.microsoft.com/office/drawing/2014/main" id="{DDCF481B-2710-4C0F-9167-2B9064AD900A}"/>
            </a:ext>
          </a:extLst>
        </xdr:cNvPr>
        <xdr:cNvSpPr/>
      </xdr:nvSpPr>
      <xdr:spPr>
        <a:xfrm>
          <a:off x="7029450" y="1403308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148481</xdr:rowOff>
    </xdr:from>
    <xdr:to>
      <xdr:col>45</xdr:col>
      <xdr:colOff>177800</xdr:colOff>
      <xdr:row>86</xdr:row>
      <xdr:rowOff>148808</xdr:rowOff>
    </xdr:to>
    <xdr:cxnSp macro="">
      <xdr:nvCxnSpPr>
        <xdr:cNvPr id="269" name="直線コネクタ 268">
          <a:extLst>
            <a:ext uri="{FF2B5EF4-FFF2-40B4-BE49-F238E27FC236}">
              <a16:creationId xmlns:a16="http://schemas.microsoft.com/office/drawing/2014/main" id="{6221260A-707E-4107-AC0C-78C8331467CD}"/>
            </a:ext>
          </a:extLst>
        </xdr:cNvPr>
        <xdr:cNvCxnSpPr/>
      </xdr:nvCxnSpPr>
      <xdr:spPr>
        <a:xfrm flipV="1">
          <a:off x="7077075" y="14080381"/>
          <a:ext cx="809625"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98661</xdr:rowOff>
    </xdr:from>
    <xdr:to>
      <xdr:col>36</xdr:col>
      <xdr:colOff>165100</xdr:colOff>
      <xdr:row>87</xdr:row>
      <xdr:rowOff>28811</xdr:rowOff>
    </xdr:to>
    <xdr:sp macro="" textlink="">
      <xdr:nvSpPr>
        <xdr:cNvPr id="270" name="楕円 269">
          <a:extLst>
            <a:ext uri="{FF2B5EF4-FFF2-40B4-BE49-F238E27FC236}">
              <a16:creationId xmlns:a16="http://schemas.microsoft.com/office/drawing/2014/main" id="{5143DA21-B27D-4193-9FB2-73ACBA3783DB}"/>
            </a:ext>
          </a:extLst>
        </xdr:cNvPr>
        <xdr:cNvSpPr/>
      </xdr:nvSpPr>
      <xdr:spPr>
        <a:xfrm>
          <a:off x="6238875" y="14036911"/>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148808</xdr:rowOff>
    </xdr:from>
    <xdr:to>
      <xdr:col>41</xdr:col>
      <xdr:colOff>50800</xdr:colOff>
      <xdr:row>86</xdr:row>
      <xdr:rowOff>149461</xdr:rowOff>
    </xdr:to>
    <xdr:cxnSp macro="">
      <xdr:nvCxnSpPr>
        <xdr:cNvPr id="271" name="直線コネクタ 270">
          <a:extLst>
            <a:ext uri="{FF2B5EF4-FFF2-40B4-BE49-F238E27FC236}">
              <a16:creationId xmlns:a16="http://schemas.microsoft.com/office/drawing/2014/main" id="{A665CE44-95C1-4EB8-A78F-468222B25DF3}"/>
            </a:ext>
          </a:extLst>
        </xdr:cNvPr>
        <xdr:cNvCxnSpPr/>
      </xdr:nvCxnSpPr>
      <xdr:spPr>
        <a:xfrm flipV="1">
          <a:off x="6286500" y="14080708"/>
          <a:ext cx="790575"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272" name="n_1aveValue【福祉施設】&#10;一人当たり面積">
          <a:extLst>
            <a:ext uri="{FF2B5EF4-FFF2-40B4-BE49-F238E27FC236}">
              <a16:creationId xmlns:a16="http://schemas.microsoft.com/office/drawing/2014/main" id="{3EB35B34-4240-45D3-BB6F-D535A9397A7E}"/>
            </a:ext>
          </a:extLst>
        </xdr:cNvPr>
        <xdr:cNvSpPr txBox="1"/>
      </xdr:nvSpPr>
      <xdr:spPr>
        <a:xfrm>
          <a:off x="8458277" y="13590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273" name="n_2aveValue【福祉施設】&#10;一人当たり面積">
          <a:extLst>
            <a:ext uri="{FF2B5EF4-FFF2-40B4-BE49-F238E27FC236}">
              <a16:creationId xmlns:a16="http://schemas.microsoft.com/office/drawing/2014/main" id="{398A495E-E01C-40EA-A496-CBF635523F31}"/>
            </a:ext>
          </a:extLst>
        </xdr:cNvPr>
        <xdr:cNvSpPr txBox="1"/>
      </xdr:nvSpPr>
      <xdr:spPr>
        <a:xfrm>
          <a:off x="7677227" y="1358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274" name="n_3aveValue【福祉施設】&#10;一人当たり面積">
          <a:extLst>
            <a:ext uri="{FF2B5EF4-FFF2-40B4-BE49-F238E27FC236}">
              <a16:creationId xmlns:a16="http://schemas.microsoft.com/office/drawing/2014/main" id="{067C0662-4A5B-4428-88A5-A578CD6F9BA0}"/>
            </a:ext>
          </a:extLst>
        </xdr:cNvPr>
        <xdr:cNvSpPr txBox="1"/>
      </xdr:nvSpPr>
      <xdr:spPr>
        <a:xfrm>
          <a:off x="6867602" y="1359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275" name="n_4aveValue【福祉施設】&#10;一人当たり面積">
          <a:extLst>
            <a:ext uri="{FF2B5EF4-FFF2-40B4-BE49-F238E27FC236}">
              <a16:creationId xmlns:a16="http://schemas.microsoft.com/office/drawing/2014/main" id="{E339F803-D9D8-49E9-AFE4-28B88518B2AE}"/>
            </a:ext>
          </a:extLst>
        </xdr:cNvPr>
        <xdr:cNvSpPr txBox="1"/>
      </xdr:nvSpPr>
      <xdr:spPr>
        <a:xfrm>
          <a:off x="6067502" y="13602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18632</xdr:rowOff>
    </xdr:from>
    <xdr:ext cx="469744" cy="259045"/>
    <xdr:sp macro="" textlink="">
      <xdr:nvSpPr>
        <xdr:cNvPr id="276" name="n_1mainValue【福祉施設】&#10;一人当たり面積">
          <a:extLst>
            <a:ext uri="{FF2B5EF4-FFF2-40B4-BE49-F238E27FC236}">
              <a16:creationId xmlns:a16="http://schemas.microsoft.com/office/drawing/2014/main" id="{ACE921FE-7891-49D4-AD57-514E1EF1C6AF}"/>
            </a:ext>
          </a:extLst>
        </xdr:cNvPr>
        <xdr:cNvSpPr txBox="1"/>
      </xdr:nvSpPr>
      <xdr:spPr>
        <a:xfrm>
          <a:off x="8458277" y="14115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18958</xdr:rowOff>
    </xdr:from>
    <xdr:ext cx="469744" cy="259045"/>
    <xdr:sp macro="" textlink="">
      <xdr:nvSpPr>
        <xdr:cNvPr id="277" name="n_2mainValue【福祉施設】&#10;一人当たり面積">
          <a:extLst>
            <a:ext uri="{FF2B5EF4-FFF2-40B4-BE49-F238E27FC236}">
              <a16:creationId xmlns:a16="http://schemas.microsoft.com/office/drawing/2014/main" id="{76C179AF-E69E-4DEE-A62F-E77384EDD71F}"/>
            </a:ext>
          </a:extLst>
        </xdr:cNvPr>
        <xdr:cNvSpPr txBox="1"/>
      </xdr:nvSpPr>
      <xdr:spPr>
        <a:xfrm>
          <a:off x="7677227" y="1411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19285</xdr:rowOff>
    </xdr:from>
    <xdr:ext cx="469744" cy="259045"/>
    <xdr:sp macro="" textlink="">
      <xdr:nvSpPr>
        <xdr:cNvPr id="278" name="n_3mainValue【福祉施設】&#10;一人当たり面積">
          <a:extLst>
            <a:ext uri="{FF2B5EF4-FFF2-40B4-BE49-F238E27FC236}">
              <a16:creationId xmlns:a16="http://schemas.microsoft.com/office/drawing/2014/main" id="{37F10A89-C757-4843-A4B9-A93E74065C96}"/>
            </a:ext>
          </a:extLst>
        </xdr:cNvPr>
        <xdr:cNvSpPr txBox="1"/>
      </xdr:nvSpPr>
      <xdr:spPr>
        <a:xfrm>
          <a:off x="6867602" y="141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19938</xdr:rowOff>
    </xdr:from>
    <xdr:ext cx="469744" cy="259045"/>
    <xdr:sp macro="" textlink="">
      <xdr:nvSpPr>
        <xdr:cNvPr id="279" name="n_4mainValue【福祉施設】&#10;一人当たり面積">
          <a:extLst>
            <a:ext uri="{FF2B5EF4-FFF2-40B4-BE49-F238E27FC236}">
              <a16:creationId xmlns:a16="http://schemas.microsoft.com/office/drawing/2014/main" id="{0E701C28-2D03-481F-91AE-C0F3C33A9023}"/>
            </a:ext>
          </a:extLst>
        </xdr:cNvPr>
        <xdr:cNvSpPr txBox="1"/>
      </xdr:nvSpPr>
      <xdr:spPr>
        <a:xfrm>
          <a:off x="6067502" y="14116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4F2AB374-284D-44B2-9E2A-60EC18C9298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473D7EB-1F7B-415E-B5CC-4F711E3136E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6547A5A-6172-4F31-A5FD-232687B0B546}"/>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D0F3AC10-9649-4378-A8F1-3C5E256A142A}"/>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D6A66CCC-52BD-448A-84EF-684CA544833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2855CB62-B211-4E38-9CE3-4C8F87BEDE6C}"/>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2CBE61B1-E81E-41E5-A2D9-FFFA83FC1EF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73847248-241A-43E1-85F7-DA6C57825A92}"/>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DE1A3B9B-E19B-4B56-8C82-B61791A3327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404CD24A-C667-431F-A0AB-A9DDC139BF3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59B4EC07-41B8-4946-89A6-294BDF41AB87}"/>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9044DAF4-8175-4700-84F3-455B125D1D5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5929DE4C-D5D2-4FDD-ACFB-D810EAB39B56}"/>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689CFA70-3911-4011-B09D-04A3F6BAE0C6}"/>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E2482D6F-7CD6-47F8-B359-56025343FB3F}"/>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E4716161-F6F8-42E3-89DF-BA1E19AB2906}"/>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AAA7DB25-E922-4843-B342-543A857D48A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D1616E3A-DE5F-4346-BBF6-665AD3439327}"/>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48CDF27E-B7D9-4300-BE2D-D2885427EF25}"/>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A7B9864B-6122-4C78-AAE3-638E72D6B469}"/>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8177B145-AE66-427E-9428-267FF5B967EA}"/>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F7EA8184-934D-4F45-8B92-69B4E16CCE03}"/>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8499A34E-C111-4BDE-AB4B-60AB73185AA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4F28D554-4265-41B3-BBFC-A9B6550559F9}"/>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1D4472C3-90C0-4D00-9CE6-D9193C961CA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B5EA932F-7C32-449D-9CDE-9820CF22CEB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68A6B45D-7E96-409E-8780-E052826A7945}"/>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7" name="直線コネクタ 306">
          <a:extLst>
            <a:ext uri="{FF2B5EF4-FFF2-40B4-BE49-F238E27FC236}">
              <a16:creationId xmlns:a16="http://schemas.microsoft.com/office/drawing/2014/main" id="{B91A6C93-C0AE-48B6-ADA9-C6C967401F6A}"/>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8" name="テキスト ボックス 307">
          <a:extLst>
            <a:ext uri="{FF2B5EF4-FFF2-40B4-BE49-F238E27FC236}">
              <a16:creationId xmlns:a16="http://schemas.microsoft.com/office/drawing/2014/main" id="{040C31EB-D27B-423B-B66E-8F3628C08D20}"/>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9" name="直線コネクタ 308">
          <a:extLst>
            <a:ext uri="{FF2B5EF4-FFF2-40B4-BE49-F238E27FC236}">
              <a16:creationId xmlns:a16="http://schemas.microsoft.com/office/drawing/2014/main" id="{02E7A541-33C3-4226-9E35-2C0FE601ACC9}"/>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0" name="テキスト ボックス 309">
          <a:extLst>
            <a:ext uri="{FF2B5EF4-FFF2-40B4-BE49-F238E27FC236}">
              <a16:creationId xmlns:a16="http://schemas.microsoft.com/office/drawing/2014/main" id="{E0F03A6D-7185-4CEA-9897-7B18E5B55DA5}"/>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1" name="直線コネクタ 310">
          <a:extLst>
            <a:ext uri="{FF2B5EF4-FFF2-40B4-BE49-F238E27FC236}">
              <a16:creationId xmlns:a16="http://schemas.microsoft.com/office/drawing/2014/main" id="{78B9DB79-2F3A-40B0-8322-55AC9074F1C8}"/>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2" name="テキスト ボックス 311">
          <a:extLst>
            <a:ext uri="{FF2B5EF4-FFF2-40B4-BE49-F238E27FC236}">
              <a16:creationId xmlns:a16="http://schemas.microsoft.com/office/drawing/2014/main" id="{53932782-56A5-4F40-8377-0766A3C56AC5}"/>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3" name="直線コネクタ 312">
          <a:extLst>
            <a:ext uri="{FF2B5EF4-FFF2-40B4-BE49-F238E27FC236}">
              <a16:creationId xmlns:a16="http://schemas.microsoft.com/office/drawing/2014/main" id="{59527856-A70E-4007-94B8-C8771116B7B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4" name="テキスト ボックス 313">
          <a:extLst>
            <a:ext uri="{FF2B5EF4-FFF2-40B4-BE49-F238E27FC236}">
              <a16:creationId xmlns:a16="http://schemas.microsoft.com/office/drawing/2014/main" id="{647E66CD-6C8F-42F6-9065-840FED2C00CC}"/>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5" name="直線コネクタ 314">
          <a:extLst>
            <a:ext uri="{FF2B5EF4-FFF2-40B4-BE49-F238E27FC236}">
              <a16:creationId xmlns:a16="http://schemas.microsoft.com/office/drawing/2014/main" id="{6F957C82-3598-4B49-8BA9-D4681B38FE85}"/>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6" name="テキスト ボックス 315">
          <a:extLst>
            <a:ext uri="{FF2B5EF4-FFF2-40B4-BE49-F238E27FC236}">
              <a16:creationId xmlns:a16="http://schemas.microsoft.com/office/drawing/2014/main" id="{6200DEB2-9E17-445E-937E-C76B9ACB314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7" name="直線コネクタ 316">
          <a:extLst>
            <a:ext uri="{FF2B5EF4-FFF2-40B4-BE49-F238E27FC236}">
              <a16:creationId xmlns:a16="http://schemas.microsoft.com/office/drawing/2014/main" id="{6455414C-A4D9-4DD6-BF61-BCE4673ED2D3}"/>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8" name="テキスト ボックス 317">
          <a:extLst>
            <a:ext uri="{FF2B5EF4-FFF2-40B4-BE49-F238E27FC236}">
              <a16:creationId xmlns:a16="http://schemas.microsoft.com/office/drawing/2014/main" id="{9882440E-1B6C-4EE3-8336-955456F3013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9" name="直線コネクタ 318">
          <a:extLst>
            <a:ext uri="{FF2B5EF4-FFF2-40B4-BE49-F238E27FC236}">
              <a16:creationId xmlns:a16="http://schemas.microsoft.com/office/drawing/2014/main" id="{57B54DF4-7D0A-4DCE-8465-E7458B765CA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0" name="【一般廃棄物処理施設】&#10;有形固定資産減価償却率グラフ枠">
          <a:extLst>
            <a:ext uri="{FF2B5EF4-FFF2-40B4-BE49-F238E27FC236}">
              <a16:creationId xmlns:a16="http://schemas.microsoft.com/office/drawing/2014/main" id="{99547CE2-AE3A-4027-A4F5-DF95133899B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321" name="直線コネクタ 320">
          <a:extLst>
            <a:ext uri="{FF2B5EF4-FFF2-40B4-BE49-F238E27FC236}">
              <a16:creationId xmlns:a16="http://schemas.microsoft.com/office/drawing/2014/main" id="{EBB79454-918D-414C-BA9E-E297ECF097D9}"/>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2" name="【一般廃棄物処理施設】&#10;有形固定資産減価償却率最小値テキスト">
          <a:extLst>
            <a:ext uri="{FF2B5EF4-FFF2-40B4-BE49-F238E27FC236}">
              <a16:creationId xmlns:a16="http://schemas.microsoft.com/office/drawing/2014/main" id="{07E16F83-42A1-492A-9B46-83FA9A009927}"/>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3" name="直線コネクタ 322">
          <a:extLst>
            <a:ext uri="{FF2B5EF4-FFF2-40B4-BE49-F238E27FC236}">
              <a16:creationId xmlns:a16="http://schemas.microsoft.com/office/drawing/2014/main" id="{6B9DDBD1-C3AA-4E6F-A98F-539BF94A63C0}"/>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324" name="【一般廃棄物処理施設】&#10;有形固定資産減価償却率最大値テキスト">
          <a:extLst>
            <a:ext uri="{FF2B5EF4-FFF2-40B4-BE49-F238E27FC236}">
              <a16:creationId xmlns:a16="http://schemas.microsoft.com/office/drawing/2014/main" id="{24B71510-5EEA-4EC8-AB7E-D92CAB64802B}"/>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325" name="直線コネクタ 324">
          <a:extLst>
            <a:ext uri="{FF2B5EF4-FFF2-40B4-BE49-F238E27FC236}">
              <a16:creationId xmlns:a16="http://schemas.microsoft.com/office/drawing/2014/main" id="{20AE1852-DB29-47EA-BCBA-DAEB691A7331}"/>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82204</xdr:rowOff>
    </xdr:from>
    <xdr:ext cx="405111" cy="259045"/>
    <xdr:sp macro="" textlink="">
      <xdr:nvSpPr>
        <xdr:cNvPr id="326" name="【一般廃棄物処理施設】&#10;有形固定資産減価償却率平均値テキスト">
          <a:extLst>
            <a:ext uri="{FF2B5EF4-FFF2-40B4-BE49-F238E27FC236}">
              <a16:creationId xmlns:a16="http://schemas.microsoft.com/office/drawing/2014/main" id="{AD0EB57F-BF60-4FD5-B540-8A6ACC1509ED}"/>
            </a:ext>
          </a:extLst>
        </xdr:cNvPr>
        <xdr:cNvSpPr txBox="1"/>
      </xdr:nvSpPr>
      <xdr:spPr>
        <a:xfrm>
          <a:off x="14735175" y="62480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327" name="フローチャート: 判断 326">
          <a:extLst>
            <a:ext uri="{FF2B5EF4-FFF2-40B4-BE49-F238E27FC236}">
              <a16:creationId xmlns:a16="http://schemas.microsoft.com/office/drawing/2014/main" id="{163FC361-70A0-4818-8449-69DF16816B1D}"/>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328" name="フローチャート: 判断 327">
          <a:extLst>
            <a:ext uri="{FF2B5EF4-FFF2-40B4-BE49-F238E27FC236}">
              <a16:creationId xmlns:a16="http://schemas.microsoft.com/office/drawing/2014/main" id="{652EE734-0993-4F1C-80EB-63ACF604F558}"/>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329" name="フローチャート: 判断 328">
          <a:extLst>
            <a:ext uri="{FF2B5EF4-FFF2-40B4-BE49-F238E27FC236}">
              <a16:creationId xmlns:a16="http://schemas.microsoft.com/office/drawing/2014/main" id="{30F272DF-A794-46F1-90A3-B33F1C3714B3}"/>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330" name="フローチャート: 判断 329">
          <a:extLst>
            <a:ext uri="{FF2B5EF4-FFF2-40B4-BE49-F238E27FC236}">
              <a16:creationId xmlns:a16="http://schemas.microsoft.com/office/drawing/2014/main" id="{CE0F9627-1C8C-4C9B-8DBB-3F60EB4D3643}"/>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331" name="フローチャート: 判断 330">
          <a:extLst>
            <a:ext uri="{FF2B5EF4-FFF2-40B4-BE49-F238E27FC236}">
              <a16:creationId xmlns:a16="http://schemas.microsoft.com/office/drawing/2014/main" id="{850ED1AC-A682-4B12-BB14-CEC362380982}"/>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F5393212-F1E3-44AB-84BD-1FD4B1F1511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07132BA2-7DBE-49CB-B78A-063695F2801D}"/>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D5C40A09-50BD-4383-841E-748B858F38DA}"/>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1323779D-C91B-4C90-96A1-A49C29DA638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121CEBFC-3A74-4C20-88BD-438289347633}"/>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46627</xdr:rowOff>
    </xdr:from>
    <xdr:to>
      <xdr:col>85</xdr:col>
      <xdr:colOff>177800</xdr:colOff>
      <xdr:row>38</xdr:row>
      <xdr:rowOff>148227</xdr:rowOff>
    </xdr:to>
    <xdr:sp macro="" textlink="">
      <xdr:nvSpPr>
        <xdr:cNvPr id="337" name="楕円 336">
          <a:extLst>
            <a:ext uri="{FF2B5EF4-FFF2-40B4-BE49-F238E27FC236}">
              <a16:creationId xmlns:a16="http://schemas.microsoft.com/office/drawing/2014/main" id="{888C2024-D359-4504-81B4-A4949900D006}"/>
            </a:ext>
          </a:extLst>
        </xdr:cNvPr>
        <xdr:cNvSpPr/>
      </xdr:nvSpPr>
      <xdr:spPr>
        <a:xfrm>
          <a:off x="14649450" y="621247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69504</xdr:rowOff>
    </xdr:from>
    <xdr:ext cx="405111" cy="259045"/>
    <xdr:sp macro="" textlink="">
      <xdr:nvSpPr>
        <xdr:cNvPr id="338" name="【一般廃棄物処理施設】&#10;有形固定資産減価償却率該当値テキスト">
          <a:extLst>
            <a:ext uri="{FF2B5EF4-FFF2-40B4-BE49-F238E27FC236}">
              <a16:creationId xmlns:a16="http://schemas.microsoft.com/office/drawing/2014/main" id="{C8C2547C-5E59-4209-8445-4D0545F28905}"/>
            </a:ext>
          </a:extLst>
        </xdr:cNvPr>
        <xdr:cNvSpPr txBox="1"/>
      </xdr:nvSpPr>
      <xdr:spPr>
        <a:xfrm>
          <a:off x="14735175" y="6067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4173</xdr:rowOff>
    </xdr:from>
    <xdr:to>
      <xdr:col>81</xdr:col>
      <xdr:colOff>101600</xdr:colOff>
      <xdr:row>38</xdr:row>
      <xdr:rowOff>105773</xdr:rowOff>
    </xdr:to>
    <xdr:sp macro="" textlink="">
      <xdr:nvSpPr>
        <xdr:cNvPr id="339" name="楕円 338">
          <a:extLst>
            <a:ext uri="{FF2B5EF4-FFF2-40B4-BE49-F238E27FC236}">
              <a16:creationId xmlns:a16="http://schemas.microsoft.com/office/drawing/2014/main" id="{E38D6AC5-4D3D-4F14-9BCF-A813D1E87F45}"/>
            </a:ext>
          </a:extLst>
        </xdr:cNvPr>
        <xdr:cNvSpPr/>
      </xdr:nvSpPr>
      <xdr:spPr>
        <a:xfrm>
          <a:off x="13887450" y="617002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54973</xdr:rowOff>
    </xdr:from>
    <xdr:to>
      <xdr:col>85</xdr:col>
      <xdr:colOff>127000</xdr:colOff>
      <xdr:row>38</xdr:row>
      <xdr:rowOff>97427</xdr:rowOff>
    </xdr:to>
    <xdr:cxnSp macro="">
      <xdr:nvCxnSpPr>
        <xdr:cNvPr id="340" name="直線コネクタ 339">
          <a:extLst>
            <a:ext uri="{FF2B5EF4-FFF2-40B4-BE49-F238E27FC236}">
              <a16:creationId xmlns:a16="http://schemas.microsoft.com/office/drawing/2014/main" id="{FC306250-F2A6-45E7-AC37-05AE983E2EB7}"/>
            </a:ext>
          </a:extLst>
        </xdr:cNvPr>
        <xdr:cNvCxnSpPr/>
      </xdr:nvCxnSpPr>
      <xdr:spPr>
        <a:xfrm>
          <a:off x="13935075" y="6217648"/>
          <a:ext cx="762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341" name="楕円 340">
          <a:extLst>
            <a:ext uri="{FF2B5EF4-FFF2-40B4-BE49-F238E27FC236}">
              <a16:creationId xmlns:a16="http://schemas.microsoft.com/office/drawing/2014/main" id="{B3594C1A-5BC4-4903-AC2E-2D8D81745576}"/>
            </a:ext>
          </a:extLst>
        </xdr:cNvPr>
        <xdr:cNvSpPr/>
      </xdr:nvSpPr>
      <xdr:spPr>
        <a:xfrm>
          <a:off x="13096875" y="613391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54973</xdr:rowOff>
    </xdr:to>
    <xdr:cxnSp macro="">
      <xdr:nvCxnSpPr>
        <xdr:cNvPr id="342" name="直線コネクタ 341">
          <a:extLst>
            <a:ext uri="{FF2B5EF4-FFF2-40B4-BE49-F238E27FC236}">
              <a16:creationId xmlns:a16="http://schemas.microsoft.com/office/drawing/2014/main" id="{9FA9C960-19E5-487D-99FB-F55435261F2D}"/>
            </a:ext>
          </a:extLst>
        </xdr:cNvPr>
        <xdr:cNvCxnSpPr/>
      </xdr:nvCxnSpPr>
      <xdr:spPr>
        <a:xfrm>
          <a:off x="13144500" y="6172019"/>
          <a:ext cx="79057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89081</xdr:rowOff>
    </xdr:from>
    <xdr:to>
      <xdr:col>72</xdr:col>
      <xdr:colOff>38100</xdr:colOff>
      <xdr:row>38</xdr:row>
      <xdr:rowOff>19231</xdr:rowOff>
    </xdr:to>
    <xdr:sp macro="" textlink="">
      <xdr:nvSpPr>
        <xdr:cNvPr id="343" name="楕円 342">
          <a:extLst>
            <a:ext uri="{FF2B5EF4-FFF2-40B4-BE49-F238E27FC236}">
              <a16:creationId xmlns:a16="http://schemas.microsoft.com/office/drawing/2014/main" id="{D839BFBC-CDD2-43DE-8C60-CC1FA03EDF8A}"/>
            </a:ext>
          </a:extLst>
        </xdr:cNvPr>
        <xdr:cNvSpPr/>
      </xdr:nvSpPr>
      <xdr:spPr>
        <a:xfrm>
          <a:off x="12296775" y="60866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139881</xdr:rowOff>
    </xdr:from>
    <xdr:to>
      <xdr:col>76</xdr:col>
      <xdr:colOff>114300</xdr:colOff>
      <xdr:row>38</xdr:row>
      <xdr:rowOff>12519</xdr:rowOff>
    </xdr:to>
    <xdr:cxnSp macro="">
      <xdr:nvCxnSpPr>
        <xdr:cNvPr id="344" name="直線コネクタ 343">
          <a:extLst>
            <a:ext uri="{FF2B5EF4-FFF2-40B4-BE49-F238E27FC236}">
              <a16:creationId xmlns:a16="http://schemas.microsoft.com/office/drawing/2014/main" id="{A8F5B2F6-8506-4622-9FEB-6E27C1FE7C5D}"/>
            </a:ext>
          </a:extLst>
        </xdr:cNvPr>
        <xdr:cNvCxnSpPr/>
      </xdr:nvCxnSpPr>
      <xdr:spPr>
        <a:xfrm>
          <a:off x="12344400" y="6143806"/>
          <a:ext cx="800100" cy="28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44994</xdr:rowOff>
    </xdr:from>
    <xdr:to>
      <xdr:col>67</xdr:col>
      <xdr:colOff>101600</xdr:colOff>
      <xdr:row>37</xdr:row>
      <xdr:rowOff>146594</xdr:rowOff>
    </xdr:to>
    <xdr:sp macro="" textlink="">
      <xdr:nvSpPr>
        <xdr:cNvPr id="345" name="楕円 344">
          <a:extLst>
            <a:ext uri="{FF2B5EF4-FFF2-40B4-BE49-F238E27FC236}">
              <a16:creationId xmlns:a16="http://schemas.microsoft.com/office/drawing/2014/main" id="{CEDD0535-237F-448B-B2A6-98D012046036}"/>
            </a:ext>
          </a:extLst>
        </xdr:cNvPr>
        <xdr:cNvSpPr/>
      </xdr:nvSpPr>
      <xdr:spPr>
        <a:xfrm>
          <a:off x="11487150" y="604891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95794</xdr:rowOff>
    </xdr:from>
    <xdr:to>
      <xdr:col>71</xdr:col>
      <xdr:colOff>177800</xdr:colOff>
      <xdr:row>37</xdr:row>
      <xdr:rowOff>139881</xdr:rowOff>
    </xdr:to>
    <xdr:cxnSp macro="">
      <xdr:nvCxnSpPr>
        <xdr:cNvPr id="346" name="直線コネクタ 345">
          <a:extLst>
            <a:ext uri="{FF2B5EF4-FFF2-40B4-BE49-F238E27FC236}">
              <a16:creationId xmlns:a16="http://schemas.microsoft.com/office/drawing/2014/main" id="{A4BBEA5D-9BA5-422B-B549-ED73E66C2014}"/>
            </a:ext>
          </a:extLst>
        </xdr:cNvPr>
        <xdr:cNvCxnSpPr/>
      </xdr:nvCxnSpPr>
      <xdr:spPr>
        <a:xfrm>
          <a:off x="11534775" y="6096544"/>
          <a:ext cx="80962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2194</xdr:rowOff>
    </xdr:from>
    <xdr:ext cx="405111" cy="259045"/>
    <xdr:sp macro="" textlink="">
      <xdr:nvSpPr>
        <xdr:cNvPr id="347" name="n_1aveValue【一般廃棄物処理施設】&#10;有形固定資産減価償却率">
          <a:extLst>
            <a:ext uri="{FF2B5EF4-FFF2-40B4-BE49-F238E27FC236}">
              <a16:creationId xmlns:a16="http://schemas.microsoft.com/office/drawing/2014/main" id="{E3F7D713-7767-47FC-9B1E-0522AA694541}"/>
            </a:ext>
          </a:extLst>
        </xdr:cNvPr>
        <xdr:cNvSpPr txBox="1"/>
      </xdr:nvSpPr>
      <xdr:spPr>
        <a:xfrm>
          <a:off x="1374521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2194</xdr:rowOff>
    </xdr:from>
    <xdr:ext cx="405111" cy="259045"/>
    <xdr:sp macro="" textlink="">
      <xdr:nvSpPr>
        <xdr:cNvPr id="348" name="n_2aveValue【一般廃棄物処理施設】&#10;有形固定資産減価償却率">
          <a:extLst>
            <a:ext uri="{FF2B5EF4-FFF2-40B4-BE49-F238E27FC236}">
              <a16:creationId xmlns:a16="http://schemas.microsoft.com/office/drawing/2014/main" id="{A3094CEE-AF64-40EF-B926-E40FF7E7C4EB}"/>
            </a:ext>
          </a:extLst>
        </xdr:cNvPr>
        <xdr:cNvSpPr txBox="1"/>
      </xdr:nvSpPr>
      <xdr:spPr>
        <a:xfrm>
          <a:off x="12964169" y="6326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111596</xdr:rowOff>
    </xdr:from>
    <xdr:ext cx="405111" cy="259045"/>
    <xdr:sp macro="" textlink="">
      <xdr:nvSpPr>
        <xdr:cNvPr id="349" name="n_3aveValue【一般廃棄物処理施設】&#10;有形固定資産減価償却率">
          <a:extLst>
            <a:ext uri="{FF2B5EF4-FFF2-40B4-BE49-F238E27FC236}">
              <a16:creationId xmlns:a16="http://schemas.microsoft.com/office/drawing/2014/main" id="{534B3669-9E0B-45A1-A6D7-957183609453}"/>
            </a:ext>
          </a:extLst>
        </xdr:cNvPr>
        <xdr:cNvSpPr txBox="1"/>
      </xdr:nvSpPr>
      <xdr:spPr>
        <a:xfrm>
          <a:off x="12164069" y="627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127924</xdr:rowOff>
    </xdr:from>
    <xdr:ext cx="405111" cy="259045"/>
    <xdr:sp macro="" textlink="">
      <xdr:nvSpPr>
        <xdr:cNvPr id="350" name="n_4aveValue【一般廃棄物処理施設】&#10;有形固定資産減価償却率">
          <a:extLst>
            <a:ext uri="{FF2B5EF4-FFF2-40B4-BE49-F238E27FC236}">
              <a16:creationId xmlns:a16="http://schemas.microsoft.com/office/drawing/2014/main" id="{950C2B3F-5B96-44DE-BBF0-72FE6BD45DCC}"/>
            </a:ext>
          </a:extLst>
        </xdr:cNvPr>
        <xdr:cNvSpPr txBox="1"/>
      </xdr:nvSpPr>
      <xdr:spPr>
        <a:xfrm>
          <a:off x="11354444" y="6287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122300</xdr:rowOff>
    </xdr:from>
    <xdr:ext cx="405111" cy="259045"/>
    <xdr:sp macro="" textlink="">
      <xdr:nvSpPr>
        <xdr:cNvPr id="351" name="n_1mainValue【一般廃棄物処理施設】&#10;有形固定資産減価償却率">
          <a:extLst>
            <a:ext uri="{FF2B5EF4-FFF2-40B4-BE49-F238E27FC236}">
              <a16:creationId xmlns:a16="http://schemas.microsoft.com/office/drawing/2014/main" id="{7C9AAFFA-8160-4492-859D-DD57F37327E4}"/>
            </a:ext>
          </a:extLst>
        </xdr:cNvPr>
        <xdr:cNvSpPr txBox="1"/>
      </xdr:nvSpPr>
      <xdr:spPr>
        <a:xfrm>
          <a:off x="13745219" y="5964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352" name="n_2mainValue【一般廃棄物処理施設】&#10;有形固定資産減価償却率">
          <a:extLst>
            <a:ext uri="{FF2B5EF4-FFF2-40B4-BE49-F238E27FC236}">
              <a16:creationId xmlns:a16="http://schemas.microsoft.com/office/drawing/2014/main" id="{741FFF58-5150-495D-8999-77D65890C32A}"/>
            </a:ext>
          </a:extLst>
        </xdr:cNvPr>
        <xdr:cNvSpPr txBox="1"/>
      </xdr:nvSpPr>
      <xdr:spPr>
        <a:xfrm>
          <a:off x="12964169" y="5921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35758</xdr:rowOff>
    </xdr:from>
    <xdr:ext cx="405111" cy="259045"/>
    <xdr:sp macro="" textlink="">
      <xdr:nvSpPr>
        <xdr:cNvPr id="353" name="n_3mainValue【一般廃棄物処理施設】&#10;有形固定資産減価償却率">
          <a:extLst>
            <a:ext uri="{FF2B5EF4-FFF2-40B4-BE49-F238E27FC236}">
              <a16:creationId xmlns:a16="http://schemas.microsoft.com/office/drawing/2014/main" id="{13329393-7037-4391-846B-E4C30640E234}"/>
            </a:ext>
          </a:extLst>
        </xdr:cNvPr>
        <xdr:cNvSpPr txBox="1"/>
      </xdr:nvSpPr>
      <xdr:spPr>
        <a:xfrm>
          <a:off x="12164069" y="5874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163121</xdr:rowOff>
    </xdr:from>
    <xdr:ext cx="405111" cy="259045"/>
    <xdr:sp macro="" textlink="">
      <xdr:nvSpPr>
        <xdr:cNvPr id="354" name="n_4mainValue【一般廃棄物処理施設】&#10;有形固定資産減価償却率">
          <a:extLst>
            <a:ext uri="{FF2B5EF4-FFF2-40B4-BE49-F238E27FC236}">
              <a16:creationId xmlns:a16="http://schemas.microsoft.com/office/drawing/2014/main" id="{182CF59C-AD19-4FF0-9F78-9FCD29C411C4}"/>
            </a:ext>
          </a:extLst>
        </xdr:cNvPr>
        <xdr:cNvSpPr txBox="1"/>
      </xdr:nvSpPr>
      <xdr:spPr>
        <a:xfrm>
          <a:off x="11354444" y="583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5" name="正方形/長方形 354">
          <a:extLst>
            <a:ext uri="{FF2B5EF4-FFF2-40B4-BE49-F238E27FC236}">
              <a16:creationId xmlns:a16="http://schemas.microsoft.com/office/drawing/2014/main" id="{FA258D1D-3DCE-4A1D-A18A-C847C5B04E42}"/>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6" name="正方形/長方形 355">
          <a:extLst>
            <a:ext uri="{FF2B5EF4-FFF2-40B4-BE49-F238E27FC236}">
              <a16:creationId xmlns:a16="http://schemas.microsoft.com/office/drawing/2014/main" id="{4BDC5E3C-0F2D-4C43-B1EE-E160FF012323}"/>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7" name="正方形/長方形 356">
          <a:extLst>
            <a:ext uri="{FF2B5EF4-FFF2-40B4-BE49-F238E27FC236}">
              <a16:creationId xmlns:a16="http://schemas.microsoft.com/office/drawing/2014/main" id="{89725C72-B300-41B4-9EB1-E46FC6B3C5A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8" name="正方形/長方形 357">
          <a:extLst>
            <a:ext uri="{FF2B5EF4-FFF2-40B4-BE49-F238E27FC236}">
              <a16:creationId xmlns:a16="http://schemas.microsoft.com/office/drawing/2014/main" id="{881A6656-4FDB-4A5F-A13B-0771DB38BFC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9" name="正方形/長方形 358">
          <a:extLst>
            <a:ext uri="{FF2B5EF4-FFF2-40B4-BE49-F238E27FC236}">
              <a16:creationId xmlns:a16="http://schemas.microsoft.com/office/drawing/2014/main" id="{88A95C56-7F24-4359-8E90-2C0937EDD275}"/>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0" name="正方形/長方形 359">
          <a:extLst>
            <a:ext uri="{FF2B5EF4-FFF2-40B4-BE49-F238E27FC236}">
              <a16:creationId xmlns:a16="http://schemas.microsoft.com/office/drawing/2014/main" id="{0885D373-E835-4F14-AFB3-E29EAC6FA82E}"/>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1" name="正方形/長方形 360">
          <a:extLst>
            <a:ext uri="{FF2B5EF4-FFF2-40B4-BE49-F238E27FC236}">
              <a16:creationId xmlns:a16="http://schemas.microsoft.com/office/drawing/2014/main" id="{CFCFB090-1EF9-48CD-88E4-C5E1601A81E6}"/>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2" name="正方形/長方形 361">
          <a:extLst>
            <a:ext uri="{FF2B5EF4-FFF2-40B4-BE49-F238E27FC236}">
              <a16:creationId xmlns:a16="http://schemas.microsoft.com/office/drawing/2014/main" id="{F39BA9D0-B90C-4F80-80C2-D592041B7CC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3" name="テキスト ボックス 362">
          <a:extLst>
            <a:ext uri="{FF2B5EF4-FFF2-40B4-BE49-F238E27FC236}">
              <a16:creationId xmlns:a16="http://schemas.microsoft.com/office/drawing/2014/main" id="{F004E4C1-AFB9-4C98-ABFE-4A7D954B676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4" name="直線コネクタ 363">
          <a:extLst>
            <a:ext uri="{FF2B5EF4-FFF2-40B4-BE49-F238E27FC236}">
              <a16:creationId xmlns:a16="http://schemas.microsoft.com/office/drawing/2014/main" id="{D1A7C140-882B-4C28-9FE8-4525B6496FD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5" name="直線コネクタ 364">
          <a:extLst>
            <a:ext uri="{FF2B5EF4-FFF2-40B4-BE49-F238E27FC236}">
              <a16:creationId xmlns:a16="http://schemas.microsoft.com/office/drawing/2014/main" id="{F7D264EC-B22A-4F1E-9C73-47CB94C4D186}"/>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6" name="テキスト ボックス 365">
          <a:extLst>
            <a:ext uri="{FF2B5EF4-FFF2-40B4-BE49-F238E27FC236}">
              <a16:creationId xmlns:a16="http://schemas.microsoft.com/office/drawing/2014/main" id="{CCA3CAF1-614B-4F41-AB40-BADC28CCC9F3}"/>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7" name="直線コネクタ 366">
          <a:extLst>
            <a:ext uri="{FF2B5EF4-FFF2-40B4-BE49-F238E27FC236}">
              <a16:creationId xmlns:a16="http://schemas.microsoft.com/office/drawing/2014/main" id="{ECB9EED8-434A-43A9-A0FE-4FE818F29768}"/>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8" name="テキスト ボックス 367">
          <a:extLst>
            <a:ext uri="{FF2B5EF4-FFF2-40B4-BE49-F238E27FC236}">
              <a16:creationId xmlns:a16="http://schemas.microsoft.com/office/drawing/2014/main" id="{2166AF3C-6392-4B11-BD14-B6BA10909485}"/>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9" name="直線コネクタ 368">
          <a:extLst>
            <a:ext uri="{FF2B5EF4-FFF2-40B4-BE49-F238E27FC236}">
              <a16:creationId xmlns:a16="http://schemas.microsoft.com/office/drawing/2014/main" id="{ED8FB689-071D-4306-B675-2345BE4424E7}"/>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370" name="テキスト ボックス 369">
          <a:extLst>
            <a:ext uri="{FF2B5EF4-FFF2-40B4-BE49-F238E27FC236}">
              <a16:creationId xmlns:a16="http://schemas.microsoft.com/office/drawing/2014/main" id="{824D09A8-30D1-48C7-8802-8B82586E3040}"/>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1" name="直線コネクタ 370">
          <a:extLst>
            <a:ext uri="{FF2B5EF4-FFF2-40B4-BE49-F238E27FC236}">
              <a16:creationId xmlns:a16="http://schemas.microsoft.com/office/drawing/2014/main" id="{137BE0D3-F94E-423C-B1C2-0AD8D28E9ACE}"/>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372" name="テキスト ボックス 371">
          <a:extLst>
            <a:ext uri="{FF2B5EF4-FFF2-40B4-BE49-F238E27FC236}">
              <a16:creationId xmlns:a16="http://schemas.microsoft.com/office/drawing/2014/main" id="{87A47202-3713-459F-9195-69DCBEFDED98}"/>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3" name="直線コネクタ 372">
          <a:extLst>
            <a:ext uri="{FF2B5EF4-FFF2-40B4-BE49-F238E27FC236}">
              <a16:creationId xmlns:a16="http://schemas.microsoft.com/office/drawing/2014/main" id="{0E203F31-30C8-4A2F-812C-82E221EA1811}"/>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74" name="テキスト ボックス 373">
          <a:extLst>
            <a:ext uri="{FF2B5EF4-FFF2-40B4-BE49-F238E27FC236}">
              <a16:creationId xmlns:a16="http://schemas.microsoft.com/office/drawing/2014/main" id="{F6D02B92-B3CD-4079-978B-525754826A95}"/>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5" name="【一般廃棄物処理施設】&#10;一人当たり有形固定資産（償却資産）額グラフ枠">
          <a:extLst>
            <a:ext uri="{FF2B5EF4-FFF2-40B4-BE49-F238E27FC236}">
              <a16:creationId xmlns:a16="http://schemas.microsoft.com/office/drawing/2014/main" id="{F7DDA850-E397-41F8-B144-77075D7DD07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376" name="直線コネクタ 375">
          <a:extLst>
            <a:ext uri="{FF2B5EF4-FFF2-40B4-BE49-F238E27FC236}">
              <a16:creationId xmlns:a16="http://schemas.microsoft.com/office/drawing/2014/main" id="{092CC57E-D14B-497A-826A-DDF30F963810}"/>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377" name="【一般廃棄物処理施設】&#10;一人当たり有形固定資産（償却資産）額最小値テキスト">
          <a:extLst>
            <a:ext uri="{FF2B5EF4-FFF2-40B4-BE49-F238E27FC236}">
              <a16:creationId xmlns:a16="http://schemas.microsoft.com/office/drawing/2014/main" id="{2A2551D4-50F1-4E73-810E-660B16369B1F}"/>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378" name="直線コネクタ 377">
          <a:extLst>
            <a:ext uri="{FF2B5EF4-FFF2-40B4-BE49-F238E27FC236}">
              <a16:creationId xmlns:a16="http://schemas.microsoft.com/office/drawing/2014/main" id="{D4326A8C-9A02-4CBA-83FD-9D0B55C24009}"/>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379" name="【一般廃棄物処理施設】&#10;一人当たり有形固定資産（償却資産）額最大値テキスト">
          <a:extLst>
            <a:ext uri="{FF2B5EF4-FFF2-40B4-BE49-F238E27FC236}">
              <a16:creationId xmlns:a16="http://schemas.microsoft.com/office/drawing/2014/main" id="{8648B509-16F5-4B48-AC9A-B9A80EE4D9C9}"/>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380" name="直線コネクタ 379">
          <a:extLst>
            <a:ext uri="{FF2B5EF4-FFF2-40B4-BE49-F238E27FC236}">
              <a16:creationId xmlns:a16="http://schemas.microsoft.com/office/drawing/2014/main" id="{3377A5C3-21C5-4456-94E1-6640CC455CEC}"/>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381" name="【一般廃棄物処理施設】&#10;一人当たり有形固定資産（償却資産）額平均値テキスト">
          <a:extLst>
            <a:ext uri="{FF2B5EF4-FFF2-40B4-BE49-F238E27FC236}">
              <a16:creationId xmlns:a16="http://schemas.microsoft.com/office/drawing/2014/main" id="{9220825D-6228-4BAF-ACA4-3A72A50074A9}"/>
            </a:ext>
          </a:extLst>
        </xdr:cNvPr>
        <xdr:cNvSpPr txBox="1"/>
      </xdr:nvSpPr>
      <xdr:spPr>
        <a:xfrm>
          <a:off x="19992975" y="6402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382" name="フローチャート: 判断 381">
          <a:extLst>
            <a:ext uri="{FF2B5EF4-FFF2-40B4-BE49-F238E27FC236}">
              <a16:creationId xmlns:a16="http://schemas.microsoft.com/office/drawing/2014/main" id="{2F367ED8-DCB4-4B0F-957B-5DE7BB5069D8}"/>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383" name="フローチャート: 判断 382">
          <a:extLst>
            <a:ext uri="{FF2B5EF4-FFF2-40B4-BE49-F238E27FC236}">
              <a16:creationId xmlns:a16="http://schemas.microsoft.com/office/drawing/2014/main" id="{4CCFAF36-A640-4383-A6EA-540FDD5E8896}"/>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384" name="フローチャート: 判断 383">
          <a:extLst>
            <a:ext uri="{FF2B5EF4-FFF2-40B4-BE49-F238E27FC236}">
              <a16:creationId xmlns:a16="http://schemas.microsoft.com/office/drawing/2014/main" id="{5E5A045C-FC78-4197-8E3F-85B1AFA711B7}"/>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385" name="フローチャート: 判断 384">
          <a:extLst>
            <a:ext uri="{FF2B5EF4-FFF2-40B4-BE49-F238E27FC236}">
              <a16:creationId xmlns:a16="http://schemas.microsoft.com/office/drawing/2014/main" id="{EE532C6E-1ADC-453F-9780-F19A7D96F28D}"/>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386" name="フローチャート: 判断 385">
          <a:extLst>
            <a:ext uri="{FF2B5EF4-FFF2-40B4-BE49-F238E27FC236}">
              <a16:creationId xmlns:a16="http://schemas.microsoft.com/office/drawing/2014/main" id="{E178A511-8F79-4BDB-AD0B-B15EFEABDB88}"/>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2C0BCFA8-0BF4-4EFE-B6B1-C756D0CDCD54}"/>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A3F6522E-305A-4AFC-9EF4-690F0E9ADF9E}"/>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E7B57E23-C5EE-449E-9E8C-03AEED70988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2EDB2318-868B-4509-8057-67AF70B698B3}"/>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CD10DC22-12F0-4ED6-9AF0-BB9C7E0F23B4}"/>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69139</xdr:rowOff>
    </xdr:from>
    <xdr:to>
      <xdr:col>116</xdr:col>
      <xdr:colOff>114300</xdr:colOff>
      <xdr:row>40</xdr:row>
      <xdr:rowOff>170739</xdr:rowOff>
    </xdr:to>
    <xdr:sp macro="" textlink="">
      <xdr:nvSpPr>
        <xdr:cNvPr id="392" name="楕円 391">
          <a:extLst>
            <a:ext uri="{FF2B5EF4-FFF2-40B4-BE49-F238E27FC236}">
              <a16:creationId xmlns:a16="http://schemas.microsoft.com/office/drawing/2014/main" id="{C723C654-EC44-486E-810D-AA482CAF51C7}"/>
            </a:ext>
          </a:extLst>
        </xdr:cNvPr>
        <xdr:cNvSpPr/>
      </xdr:nvSpPr>
      <xdr:spPr>
        <a:xfrm>
          <a:off x="19897725" y="65524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47566</xdr:rowOff>
    </xdr:from>
    <xdr:ext cx="599010" cy="259045"/>
    <xdr:sp macro="" textlink="">
      <xdr:nvSpPr>
        <xdr:cNvPr id="393" name="【一般廃棄物処理施設】&#10;一人当たり有形固定資産（償却資産）額該当値テキスト">
          <a:extLst>
            <a:ext uri="{FF2B5EF4-FFF2-40B4-BE49-F238E27FC236}">
              <a16:creationId xmlns:a16="http://schemas.microsoft.com/office/drawing/2014/main" id="{A876C5FD-BB4A-470A-8E86-9006EB4F4CB8}"/>
            </a:ext>
          </a:extLst>
        </xdr:cNvPr>
        <xdr:cNvSpPr txBox="1"/>
      </xdr:nvSpPr>
      <xdr:spPr>
        <a:xfrm>
          <a:off x="19992975" y="6537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72416</xdr:rowOff>
    </xdr:from>
    <xdr:to>
      <xdr:col>112</xdr:col>
      <xdr:colOff>38100</xdr:colOff>
      <xdr:row>41</xdr:row>
      <xdr:rowOff>2566</xdr:rowOff>
    </xdr:to>
    <xdr:sp macro="" textlink="">
      <xdr:nvSpPr>
        <xdr:cNvPr id="394" name="楕円 393">
          <a:extLst>
            <a:ext uri="{FF2B5EF4-FFF2-40B4-BE49-F238E27FC236}">
              <a16:creationId xmlns:a16="http://schemas.microsoft.com/office/drawing/2014/main" id="{9869C749-DBF7-4AD7-8A44-BF2BE18623D1}"/>
            </a:ext>
          </a:extLst>
        </xdr:cNvPr>
        <xdr:cNvSpPr/>
      </xdr:nvSpPr>
      <xdr:spPr>
        <a:xfrm>
          <a:off x="19154775" y="65557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119939</xdr:rowOff>
    </xdr:from>
    <xdr:to>
      <xdr:col>116</xdr:col>
      <xdr:colOff>63500</xdr:colOff>
      <xdr:row>40</xdr:row>
      <xdr:rowOff>123216</xdr:rowOff>
    </xdr:to>
    <xdr:cxnSp macro="">
      <xdr:nvCxnSpPr>
        <xdr:cNvPr id="395" name="直線コネクタ 394">
          <a:extLst>
            <a:ext uri="{FF2B5EF4-FFF2-40B4-BE49-F238E27FC236}">
              <a16:creationId xmlns:a16="http://schemas.microsoft.com/office/drawing/2014/main" id="{C150B22E-9CA1-40DF-88FF-2B87E6EF508C}"/>
            </a:ext>
          </a:extLst>
        </xdr:cNvPr>
        <xdr:cNvCxnSpPr/>
      </xdr:nvCxnSpPr>
      <xdr:spPr>
        <a:xfrm flipV="1">
          <a:off x="19202400" y="6609639"/>
          <a:ext cx="752475"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66627</xdr:rowOff>
    </xdr:from>
    <xdr:to>
      <xdr:col>107</xdr:col>
      <xdr:colOff>101600</xdr:colOff>
      <xdr:row>40</xdr:row>
      <xdr:rowOff>168227</xdr:rowOff>
    </xdr:to>
    <xdr:sp macro="" textlink="">
      <xdr:nvSpPr>
        <xdr:cNvPr id="396" name="楕円 395">
          <a:extLst>
            <a:ext uri="{FF2B5EF4-FFF2-40B4-BE49-F238E27FC236}">
              <a16:creationId xmlns:a16="http://schemas.microsoft.com/office/drawing/2014/main" id="{6C7F3CC0-CEAF-4C60-8FE6-988418789F30}"/>
            </a:ext>
          </a:extLst>
        </xdr:cNvPr>
        <xdr:cNvSpPr/>
      </xdr:nvSpPr>
      <xdr:spPr>
        <a:xfrm>
          <a:off x="18345150" y="655632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117427</xdr:rowOff>
    </xdr:from>
    <xdr:to>
      <xdr:col>111</xdr:col>
      <xdr:colOff>177800</xdr:colOff>
      <xdr:row>40</xdr:row>
      <xdr:rowOff>123216</xdr:rowOff>
    </xdr:to>
    <xdr:cxnSp macro="">
      <xdr:nvCxnSpPr>
        <xdr:cNvPr id="397" name="直線コネクタ 396">
          <a:extLst>
            <a:ext uri="{FF2B5EF4-FFF2-40B4-BE49-F238E27FC236}">
              <a16:creationId xmlns:a16="http://schemas.microsoft.com/office/drawing/2014/main" id="{F0A06E3E-9631-47FF-ADCE-CD6B44BF4168}"/>
            </a:ext>
          </a:extLst>
        </xdr:cNvPr>
        <xdr:cNvCxnSpPr/>
      </xdr:nvCxnSpPr>
      <xdr:spPr>
        <a:xfrm>
          <a:off x="18392775" y="6603952"/>
          <a:ext cx="809625" cy="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68853</xdr:rowOff>
    </xdr:from>
    <xdr:to>
      <xdr:col>102</xdr:col>
      <xdr:colOff>165100</xdr:colOff>
      <xdr:row>40</xdr:row>
      <xdr:rowOff>170453</xdr:rowOff>
    </xdr:to>
    <xdr:sp macro="" textlink="">
      <xdr:nvSpPr>
        <xdr:cNvPr id="398" name="楕円 397">
          <a:extLst>
            <a:ext uri="{FF2B5EF4-FFF2-40B4-BE49-F238E27FC236}">
              <a16:creationId xmlns:a16="http://schemas.microsoft.com/office/drawing/2014/main" id="{FDC89530-0DBC-40D3-988A-F9EABF1B62D5}"/>
            </a:ext>
          </a:extLst>
        </xdr:cNvPr>
        <xdr:cNvSpPr/>
      </xdr:nvSpPr>
      <xdr:spPr>
        <a:xfrm>
          <a:off x="17554575" y="655220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117427</xdr:rowOff>
    </xdr:from>
    <xdr:to>
      <xdr:col>107</xdr:col>
      <xdr:colOff>50800</xdr:colOff>
      <xdr:row>40</xdr:row>
      <xdr:rowOff>119653</xdr:rowOff>
    </xdr:to>
    <xdr:cxnSp macro="">
      <xdr:nvCxnSpPr>
        <xdr:cNvPr id="399" name="直線コネクタ 398">
          <a:extLst>
            <a:ext uri="{FF2B5EF4-FFF2-40B4-BE49-F238E27FC236}">
              <a16:creationId xmlns:a16="http://schemas.microsoft.com/office/drawing/2014/main" id="{EC0838A5-9AE1-49CD-A0C1-8AD2AA32A381}"/>
            </a:ext>
          </a:extLst>
        </xdr:cNvPr>
        <xdr:cNvCxnSpPr/>
      </xdr:nvCxnSpPr>
      <xdr:spPr>
        <a:xfrm flipV="1">
          <a:off x="17602200" y="6603952"/>
          <a:ext cx="790575" cy="5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72731</xdr:rowOff>
    </xdr:from>
    <xdr:to>
      <xdr:col>98</xdr:col>
      <xdr:colOff>38100</xdr:colOff>
      <xdr:row>41</xdr:row>
      <xdr:rowOff>2881</xdr:rowOff>
    </xdr:to>
    <xdr:sp macro="" textlink="">
      <xdr:nvSpPr>
        <xdr:cNvPr id="400" name="楕円 399">
          <a:extLst>
            <a:ext uri="{FF2B5EF4-FFF2-40B4-BE49-F238E27FC236}">
              <a16:creationId xmlns:a16="http://schemas.microsoft.com/office/drawing/2014/main" id="{22E08F10-44F2-46F9-8CDA-3218B1F1BAAD}"/>
            </a:ext>
          </a:extLst>
        </xdr:cNvPr>
        <xdr:cNvSpPr/>
      </xdr:nvSpPr>
      <xdr:spPr>
        <a:xfrm>
          <a:off x="16754475" y="65560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119653</xdr:rowOff>
    </xdr:from>
    <xdr:to>
      <xdr:col>102</xdr:col>
      <xdr:colOff>114300</xdr:colOff>
      <xdr:row>40</xdr:row>
      <xdr:rowOff>123531</xdr:rowOff>
    </xdr:to>
    <xdr:cxnSp macro="">
      <xdr:nvCxnSpPr>
        <xdr:cNvPr id="401" name="直線コネクタ 400">
          <a:extLst>
            <a:ext uri="{FF2B5EF4-FFF2-40B4-BE49-F238E27FC236}">
              <a16:creationId xmlns:a16="http://schemas.microsoft.com/office/drawing/2014/main" id="{203DB0DA-522C-45F0-BFEA-AB5218B42F79}"/>
            </a:ext>
          </a:extLst>
        </xdr:cNvPr>
        <xdr:cNvCxnSpPr/>
      </xdr:nvCxnSpPr>
      <xdr:spPr>
        <a:xfrm flipV="1">
          <a:off x="16802100" y="6609353"/>
          <a:ext cx="800100" cy="3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402" name="n_1aveValue【一般廃棄物処理施設】&#10;一人当たり有形固定資産（償却資産）額">
          <a:extLst>
            <a:ext uri="{FF2B5EF4-FFF2-40B4-BE49-F238E27FC236}">
              <a16:creationId xmlns:a16="http://schemas.microsoft.com/office/drawing/2014/main" id="{CA4B0228-2A86-4FB3-A326-71AB8161F523}"/>
            </a:ext>
          </a:extLst>
        </xdr:cNvPr>
        <xdr:cNvSpPr txBox="1"/>
      </xdr:nvSpPr>
      <xdr:spPr>
        <a:xfrm>
          <a:off x="18915595" y="633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41</xdr:row>
      <xdr:rowOff>7276</xdr:rowOff>
    </xdr:from>
    <xdr:ext cx="599010" cy="259045"/>
    <xdr:sp macro="" textlink="">
      <xdr:nvSpPr>
        <xdr:cNvPr id="403" name="n_2aveValue【一般廃棄物処理施設】&#10;一人当たり有形固定資産（償却資産）額">
          <a:extLst>
            <a:ext uri="{FF2B5EF4-FFF2-40B4-BE49-F238E27FC236}">
              <a16:creationId xmlns:a16="http://schemas.microsoft.com/office/drawing/2014/main" id="{628EE59E-FE64-4553-8985-3D14D4BFBFFF}"/>
            </a:ext>
          </a:extLst>
        </xdr:cNvPr>
        <xdr:cNvSpPr txBox="1"/>
      </xdr:nvSpPr>
      <xdr:spPr>
        <a:xfrm>
          <a:off x="18134545" y="6658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41</xdr:row>
      <xdr:rowOff>14365</xdr:rowOff>
    </xdr:from>
    <xdr:ext cx="599010" cy="259045"/>
    <xdr:sp macro="" textlink="">
      <xdr:nvSpPr>
        <xdr:cNvPr id="404" name="n_3aveValue【一般廃棄物処理施設】&#10;一人当たり有形固定資産（償却資産）額">
          <a:extLst>
            <a:ext uri="{FF2B5EF4-FFF2-40B4-BE49-F238E27FC236}">
              <a16:creationId xmlns:a16="http://schemas.microsoft.com/office/drawing/2014/main" id="{87F2105D-C22E-445C-BC0D-54254DF40189}"/>
            </a:ext>
          </a:extLst>
        </xdr:cNvPr>
        <xdr:cNvSpPr txBox="1"/>
      </xdr:nvSpPr>
      <xdr:spPr>
        <a:xfrm>
          <a:off x="17324920" y="6659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41</xdr:row>
      <xdr:rowOff>32004</xdr:rowOff>
    </xdr:from>
    <xdr:ext cx="599010" cy="259045"/>
    <xdr:sp macro="" textlink="">
      <xdr:nvSpPr>
        <xdr:cNvPr id="405" name="n_4aveValue【一般廃棄物処理施設】&#10;一人当たり有形固定資産（償却資産）額">
          <a:extLst>
            <a:ext uri="{FF2B5EF4-FFF2-40B4-BE49-F238E27FC236}">
              <a16:creationId xmlns:a16="http://schemas.microsoft.com/office/drawing/2014/main" id="{776D85EB-A64A-4D60-B6C0-15BE82F2D31B}"/>
            </a:ext>
          </a:extLst>
        </xdr:cNvPr>
        <xdr:cNvSpPr txBox="1"/>
      </xdr:nvSpPr>
      <xdr:spPr>
        <a:xfrm>
          <a:off x="16524820" y="6677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165143</xdr:rowOff>
    </xdr:from>
    <xdr:ext cx="599010" cy="259045"/>
    <xdr:sp macro="" textlink="">
      <xdr:nvSpPr>
        <xdr:cNvPr id="406" name="n_1mainValue【一般廃棄物処理施設】&#10;一人当たり有形固定資産（償却資産）額">
          <a:extLst>
            <a:ext uri="{FF2B5EF4-FFF2-40B4-BE49-F238E27FC236}">
              <a16:creationId xmlns:a16="http://schemas.microsoft.com/office/drawing/2014/main" id="{53D16C07-5322-4DC0-86F0-2776031DEAFC}"/>
            </a:ext>
          </a:extLst>
        </xdr:cNvPr>
        <xdr:cNvSpPr txBox="1"/>
      </xdr:nvSpPr>
      <xdr:spPr>
        <a:xfrm>
          <a:off x="18915595" y="6648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13304</xdr:rowOff>
    </xdr:from>
    <xdr:ext cx="599010" cy="259045"/>
    <xdr:sp macro="" textlink="">
      <xdr:nvSpPr>
        <xdr:cNvPr id="407" name="n_2mainValue【一般廃棄物処理施設】&#10;一人当たり有形固定資産（償却資産）額">
          <a:extLst>
            <a:ext uri="{FF2B5EF4-FFF2-40B4-BE49-F238E27FC236}">
              <a16:creationId xmlns:a16="http://schemas.microsoft.com/office/drawing/2014/main" id="{09EFE378-7EB7-403E-BA53-937C89A6B0CA}"/>
            </a:ext>
          </a:extLst>
        </xdr:cNvPr>
        <xdr:cNvSpPr txBox="1"/>
      </xdr:nvSpPr>
      <xdr:spPr>
        <a:xfrm>
          <a:off x="18134545" y="6334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15530</xdr:rowOff>
    </xdr:from>
    <xdr:ext cx="599010" cy="259045"/>
    <xdr:sp macro="" textlink="">
      <xdr:nvSpPr>
        <xdr:cNvPr id="408" name="n_3mainValue【一般廃棄物処理施設】&#10;一人当たり有形固定資産（償却資産）額">
          <a:extLst>
            <a:ext uri="{FF2B5EF4-FFF2-40B4-BE49-F238E27FC236}">
              <a16:creationId xmlns:a16="http://schemas.microsoft.com/office/drawing/2014/main" id="{0EB280A7-6592-464B-856E-91736D7FB672}"/>
            </a:ext>
          </a:extLst>
        </xdr:cNvPr>
        <xdr:cNvSpPr txBox="1"/>
      </xdr:nvSpPr>
      <xdr:spPr>
        <a:xfrm>
          <a:off x="17324920" y="6336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19408</xdr:rowOff>
    </xdr:from>
    <xdr:ext cx="599010" cy="259045"/>
    <xdr:sp macro="" textlink="">
      <xdr:nvSpPr>
        <xdr:cNvPr id="409" name="n_4mainValue【一般廃棄物処理施設】&#10;一人当たり有形固定資産（償却資産）額">
          <a:extLst>
            <a:ext uri="{FF2B5EF4-FFF2-40B4-BE49-F238E27FC236}">
              <a16:creationId xmlns:a16="http://schemas.microsoft.com/office/drawing/2014/main" id="{3710813D-900D-4CD7-A64B-3AE15BCDCB0F}"/>
            </a:ext>
          </a:extLst>
        </xdr:cNvPr>
        <xdr:cNvSpPr txBox="1"/>
      </xdr:nvSpPr>
      <xdr:spPr>
        <a:xfrm>
          <a:off x="16524820" y="6344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0" name="正方形/長方形 409">
          <a:extLst>
            <a:ext uri="{FF2B5EF4-FFF2-40B4-BE49-F238E27FC236}">
              <a16:creationId xmlns:a16="http://schemas.microsoft.com/office/drawing/2014/main" id="{0ABB218D-D2AD-41FF-BD12-0BECCBE3D8D1}"/>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1" name="正方形/長方形 410">
          <a:extLst>
            <a:ext uri="{FF2B5EF4-FFF2-40B4-BE49-F238E27FC236}">
              <a16:creationId xmlns:a16="http://schemas.microsoft.com/office/drawing/2014/main" id="{A596E264-4E2B-41F6-948A-A438CC3B603B}"/>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2" name="正方形/長方形 411">
          <a:extLst>
            <a:ext uri="{FF2B5EF4-FFF2-40B4-BE49-F238E27FC236}">
              <a16:creationId xmlns:a16="http://schemas.microsoft.com/office/drawing/2014/main" id="{3D4EDE7E-6BB7-40B2-B991-743986F22A51}"/>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3" name="正方形/長方形 412">
          <a:extLst>
            <a:ext uri="{FF2B5EF4-FFF2-40B4-BE49-F238E27FC236}">
              <a16:creationId xmlns:a16="http://schemas.microsoft.com/office/drawing/2014/main" id="{F8CD0045-7443-4F97-89F5-3986AF981CE6}"/>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4" name="正方形/長方形 413">
          <a:extLst>
            <a:ext uri="{FF2B5EF4-FFF2-40B4-BE49-F238E27FC236}">
              <a16:creationId xmlns:a16="http://schemas.microsoft.com/office/drawing/2014/main" id="{3D302FD0-2CF2-4B61-BB7C-42B97F423CB0}"/>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5" name="正方形/長方形 414">
          <a:extLst>
            <a:ext uri="{FF2B5EF4-FFF2-40B4-BE49-F238E27FC236}">
              <a16:creationId xmlns:a16="http://schemas.microsoft.com/office/drawing/2014/main" id="{18D54286-A951-4211-8B41-73EE5D131672}"/>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6" name="正方形/長方形 415">
          <a:extLst>
            <a:ext uri="{FF2B5EF4-FFF2-40B4-BE49-F238E27FC236}">
              <a16:creationId xmlns:a16="http://schemas.microsoft.com/office/drawing/2014/main" id="{45F1940B-DA60-4847-92B1-24604CC37FCE}"/>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7" name="正方形/長方形 416">
          <a:extLst>
            <a:ext uri="{FF2B5EF4-FFF2-40B4-BE49-F238E27FC236}">
              <a16:creationId xmlns:a16="http://schemas.microsoft.com/office/drawing/2014/main" id="{00AA9EE4-EC6C-4DCB-A1C4-7F3A3F561A4C}"/>
            </a:ext>
          </a:extLst>
        </xdr:cNvPr>
        <xdr:cNvSpPr/>
      </xdr:nvSpPr>
      <xdr:spPr>
        <a:xfrm>
          <a:off x="11210925" y="864870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a:extLst>
            <a:ext uri="{FF2B5EF4-FFF2-40B4-BE49-F238E27FC236}">
              <a16:creationId xmlns:a16="http://schemas.microsoft.com/office/drawing/2014/main" id="{29D89C49-834C-4FE6-A34D-4CE7CBA1AC8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a:extLst>
            <a:ext uri="{FF2B5EF4-FFF2-40B4-BE49-F238E27FC236}">
              <a16:creationId xmlns:a16="http://schemas.microsoft.com/office/drawing/2014/main" id="{FDACE3DB-E354-4480-BB46-974967737E41}"/>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a:extLst>
            <a:ext uri="{FF2B5EF4-FFF2-40B4-BE49-F238E27FC236}">
              <a16:creationId xmlns:a16="http://schemas.microsoft.com/office/drawing/2014/main" id="{5DE7F8EF-BC7A-4906-9550-32D0DA15C3F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a:extLst>
            <a:ext uri="{FF2B5EF4-FFF2-40B4-BE49-F238E27FC236}">
              <a16:creationId xmlns:a16="http://schemas.microsoft.com/office/drawing/2014/main" id="{79C43B47-1E5E-41E2-A9DA-7564AED0F99E}"/>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a:extLst>
            <a:ext uri="{FF2B5EF4-FFF2-40B4-BE49-F238E27FC236}">
              <a16:creationId xmlns:a16="http://schemas.microsoft.com/office/drawing/2014/main" id="{0E2F65AF-61DF-42D8-973D-A760AD46398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a:extLst>
            <a:ext uri="{FF2B5EF4-FFF2-40B4-BE49-F238E27FC236}">
              <a16:creationId xmlns:a16="http://schemas.microsoft.com/office/drawing/2014/main" id="{79D902CB-6F40-4F44-B26B-D4DAE95F31F6}"/>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a:extLst>
            <a:ext uri="{FF2B5EF4-FFF2-40B4-BE49-F238E27FC236}">
              <a16:creationId xmlns:a16="http://schemas.microsoft.com/office/drawing/2014/main" id="{83D18046-6643-4B02-91F3-045ED7F682F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a:extLst>
            <a:ext uri="{FF2B5EF4-FFF2-40B4-BE49-F238E27FC236}">
              <a16:creationId xmlns:a16="http://schemas.microsoft.com/office/drawing/2014/main" id="{E0CE8FDE-298D-4F49-BADF-5B213C28EED7}"/>
            </a:ext>
          </a:extLst>
        </xdr:cNvPr>
        <xdr:cNvSpPr/>
      </xdr:nvSpPr>
      <xdr:spPr>
        <a:xfrm>
          <a:off x="16459200" y="864870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426" name="正方形/長方形 425">
          <a:extLst>
            <a:ext uri="{FF2B5EF4-FFF2-40B4-BE49-F238E27FC236}">
              <a16:creationId xmlns:a16="http://schemas.microsoft.com/office/drawing/2014/main" id="{9FD073F4-E67D-4DC9-B98E-C5A3222FAF6A}"/>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27" name="正方形/長方形 426">
          <a:extLst>
            <a:ext uri="{FF2B5EF4-FFF2-40B4-BE49-F238E27FC236}">
              <a16:creationId xmlns:a16="http://schemas.microsoft.com/office/drawing/2014/main" id="{5F6D4013-0A0D-4EA3-BBD1-0B5471ACDA2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28" name="正方形/長方形 427">
          <a:extLst>
            <a:ext uri="{FF2B5EF4-FFF2-40B4-BE49-F238E27FC236}">
              <a16:creationId xmlns:a16="http://schemas.microsoft.com/office/drawing/2014/main" id="{1FE1C81A-0ABE-43F0-989B-E33919A0D2D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29" name="正方形/長方形 428">
          <a:extLst>
            <a:ext uri="{FF2B5EF4-FFF2-40B4-BE49-F238E27FC236}">
              <a16:creationId xmlns:a16="http://schemas.microsoft.com/office/drawing/2014/main" id="{95348B74-29B8-4878-98A6-13AFEE93DF04}"/>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30" name="正方形/長方形 429">
          <a:extLst>
            <a:ext uri="{FF2B5EF4-FFF2-40B4-BE49-F238E27FC236}">
              <a16:creationId xmlns:a16="http://schemas.microsoft.com/office/drawing/2014/main" id="{DC87C564-B962-4D48-9A96-F9BFCC01A417}"/>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31" name="正方形/長方形 430">
          <a:extLst>
            <a:ext uri="{FF2B5EF4-FFF2-40B4-BE49-F238E27FC236}">
              <a16:creationId xmlns:a16="http://schemas.microsoft.com/office/drawing/2014/main" id="{4873ECCC-6957-458A-9096-A34BA20527F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32" name="正方形/長方形 431">
          <a:extLst>
            <a:ext uri="{FF2B5EF4-FFF2-40B4-BE49-F238E27FC236}">
              <a16:creationId xmlns:a16="http://schemas.microsoft.com/office/drawing/2014/main" id="{A700DECE-D399-41BA-B4B3-A501FBAB70EF}"/>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33" name="正方形/長方形 432">
          <a:extLst>
            <a:ext uri="{FF2B5EF4-FFF2-40B4-BE49-F238E27FC236}">
              <a16:creationId xmlns:a16="http://schemas.microsoft.com/office/drawing/2014/main" id="{E0CBC418-1CB6-474D-A12D-5AD2D32F509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34" name="テキスト ボックス 433">
          <a:extLst>
            <a:ext uri="{FF2B5EF4-FFF2-40B4-BE49-F238E27FC236}">
              <a16:creationId xmlns:a16="http://schemas.microsoft.com/office/drawing/2014/main" id="{BEDFE814-5314-4DD4-B763-33D97524A800}"/>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35" name="直線コネクタ 434">
          <a:extLst>
            <a:ext uri="{FF2B5EF4-FFF2-40B4-BE49-F238E27FC236}">
              <a16:creationId xmlns:a16="http://schemas.microsoft.com/office/drawing/2014/main" id="{4A8A47FC-F269-4923-9890-B16985FFD8A9}"/>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36" name="テキスト ボックス 435">
          <a:extLst>
            <a:ext uri="{FF2B5EF4-FFF2-40B4-BE49-F238E27FC236}">
              <a16:creationId xmlns:a16="http://schemas.microsoft.com/office/drawing/2014/main" id="{EC6A298A-3FBA-47B6-AB1F-F59B17972EFD}"/>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437" name="直線コネクタ 436">
          <a:extLst>
            <a:ext uri="{FF2B5EF4-FFF2-40B4-BE49-F238E27FC236}">
              <a16:creationId xmlns:a16="http://schemas.microsoft.com/office/drawing/2014/main" id="{CEC4E18D-66AD-4E12-8E88-FA3099698E37}"/>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438" name="テキスト ボックス 437">
          <a:extLst>
            <a:ext uri="{FF2B5EF4-FFF2-40B4-BE49-F238E27FC236}">
              <a16:creationId xmlns:a16="http://schemas.microsoft.com/office/drawing/2014/main" id="{75BF6AE1-D04F-4461-882E-DCDC7BA3AB7D}"/>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439" name="直線コネクタ 438">
          <a:extLst>
            <a:ext uri="{FF2B5EF4-FFF2-40B4-BE49-F238E27FC236}">
              <a16:creationId xmlns:a16="http://schemas.microsoft.com/office/drawing/2014/main" id="{8015A8C8-0FF6-472D-8723-A49FAEF74598}"/>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440" name="テキスト ボックス 439">
          <a:extLst>
            <a:ext uri="{FF2B5EF4-FFF2-40B4-BE49-F238E27FC236}">
              <a16:creationId xmlns:a16="http://schemas.microsoft.com/office/drawing/2014/main" id="{D9D2EC38-EB64-4914-BC16-C7853658EC1D}"/>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441" name="直線コネクタ 440">
          <a:extLst>
            <a:ext uri="{FF2B5EF4-FFF2-40B4-BE49-F238E27FC236}">
              <a16:creationId xmlns:a16="http://schemas.microsoft.com/office/drawing/2014/main" id="{B6CE1D96-0256-45CF-91FD-31DCFC169C44}"/>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442" name="テキスト ボックス 441">
          <a:extLst>
            <a:ext uri="{FF2B5EF4-FFF2-40B4-BE49-F238E27FC236}">
              <a16:creationId xmlns:a16="http://schemas.microsoft.com/office/drawing/2014/main" id="{C57D3B63-BE84-41F1-99CF-AB9F5DCDF0CC}"/>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443" name="直線コネクタ 442">
          <a:extLst>
            <a:ext uri="{FF2B5EF4-FFF2-40B4-BE49-F238E27FC236}">
              <a16:creationId xmlns:a16="http://schemas.microsoft.com/office/drawing/2014/main" id="{9D67E27E-D5E9-471D-BB8A-CC3FE5DE5DD4}"/>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444" name="テキスト ボックス 443">
          <a:extLst>
            <a:ext uri="{FF2B5EF4-FFF2-40B4-BE49-F238E27FC236}">
              <a16:creationId xmlns:a16="http://schemas.microsoft.com/office/drawing/2014/main" id="{2153D40F-A609-4D08-8323-A40709B6CDFB}"/>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445" name="直線コネクタ 444">
          <a:extLst>
            <a:ext uri="{FF2B5EF4-FFF2-40B4-BE49-F238E27FC236}">
              <a16:creationId xmlns:a16="http://schemas.microsoft.com/office/drawing/2014/main" id="{96EA14EB-35D7-460F-8F7A-42E166364098}"/>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446" name="テキスト ボックス 445">
          <a:extLst>
            <a:ext uri="{FF2B5EF4-FFF2-40B4-BE49-F238E27FC236}">
              <a16:creationId xmlns:a16="http://schemas.microsoft.com/office/drawing/2014/main" id="{11172BD0-16B0-4BD9-95E9-1C45ADB9C79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447" name="直線コネクタ 446">
          <a:extLst>
            <a:ext uri="{FF2B5EF4-FFF2-40B4-BE49-F238E27FC236}">
              <a16:creationId xmlns:a16="http://schemas.microsoft.com/office/drawing/2014/main" id="{D323F8EC-8198-402B-9C2A-563BA473FFCC}"/>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448" name="テキスト ボックス 447">
          <a:extLst>
            <a:ext uri="{FF2B5EF4-FFF2-40B4-BE49-F238E27FC236}">
              <a16:creationId xmlns:a16="http://schemas.microsoft.com/office/drawing/2014/main" id="{B6CD792E-8648-4AA9-AF21-2E608E9C82CC}"/>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49" name="直線コネクタ 448">
          <a:extLst>
            <a:ext uri="{FF2B5EF4-FFF2-40B4-BE49-F238E27FC236}">
              <a16:creationId xmlns:a16="http://schemas.microsoft.com/office/drawing/2014/main" id="{12A129D7-4CBC-4B25-9E02-5802E5A2B024}"/>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450" name="【消防施設】&#10;有形固定資産減価償却率グラフ枠">
          <a:extLst>
            <a:ext uri="{FF2B5EF4-FFF2-40B4-BE49-F238E27FC236}">
              <a16:creationId xmlns:a16="http://schemas.microsoft.com/office/drawing/2014/main" id="{188B22D5-F92F-4777-BE8F-9901BC9C00FF}"/>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451" name="直線コネクタ 450">
          <a:extLst>
            <a:ext uri="{FF2B5EF4-FFF2-40B4-BE49-F238E27FC236}">
              <a16:creationId xmlns:a16="http://schemas.microsoft.com/office/drawing/2014/main" id="{59A9D527-80E6-4AD2-A7F8-DCFE168ECE9F}"/>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452" name="【消防施設】&#10;有形固定資産減価償却率最小値テキスト">
          <a:extLst>
            <a:ext uri="{FF2B5EF4-FFF2-40B4-BE49-F238E27FC236}">
              <a16:creationId xmlns:a16="http://schemas.microsoft.com/office/drawing/2014/main" id="{5641848D-A87A-4D04-86F8-903A0D2D30DD}"/>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453" name="直線コネクタ 452">
          <a:extLst>
            <a:ext uri="{FF2B5EF4-FFF2-40B4-BE49-F238E27FC236}">
              <a16:creationId xmlns:a16="http://schemas.microsoft.com/office/drawing/2014/main" id="{059CD44B-CB2C-4100-9106-AEE06C7E339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454" name="【消防施設】&#10;有形固定資産減価償却率最大値テキスト">
          <a:extLst>
            <a:ext uri="{FF2B5EF4-FFF2-40B4-BE49-F238E27FC236}">
              <a16:creationId xmlns:a16="http://schemas.microsoft.com/office/drawing/2014/main" id="{1E3DA9C4-0117-44E4-AD53-D5BA636AD3B0}"/>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455" name="直線コネクタ 454">
          <a:extLst>
            <a:ext uri="{FF2B5EF4-FFF2-40B4-BE49-F238E27FC236}">
              <a16:creationId xmlns:a16="http://schemas.microsoft.com/office/drawing/2014/main" id="{E4B81503-45E0-417C-AC21-5BC92BF69FAA}"/>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456" name="【消防施設】&#10;有形固定資産減価償却率平均値テキスト">
          <a:extLst>
            <a:ext uri="{FF2B5EF4-FFF2-40B4-BE49-F238E27FC236}">
              <a16:creationId xmlns:a16="http://schemas.microsoft.com/office/drawing/2014/main" id="{C4B174B8-255C-491D-82FC-68EF37FE32D5}"/>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457" name="フローチャート: 判断 456">
          <a:extLst>
            <a:ext uri="{FF2B5EF4-FFF2-40B4-BE49-F238E27FC236}">
              <a16:creationId xmlns:a16="http://schemas.microsoft.com/office/drawing/2014/main" id="{E89209A8-F273-4E92-BFBD-7A99CA2CED15}"/>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458" name="フローチャート: 判断 457">
          <a:extLst>
            <a:ext uri="{FF2B5EF4-FFF2-40B4-BE49-F238E27FC236}">
              <a16:creationId xmlns:a16="http://schemas.microsoft.com/office/drawing/2014/main" id="{5491AD10-1CF3-473C-8B1F-5E35DC9E5A49}"/>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459" name="フローチャート: 判断 458">
          <a:extLst>
            <a:ext uri="{FF2B5EF4-FFF2-40B4-BE49-F238E27FC236}">
              <a16:creationId xmlns:a16="http://schemas.microsoft.com/office/drawing/2014/main" id="{AD5E27AA-E6E5-433D-A3A4-8EA2D5264D0C}"/>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460" name="フローチャート: 判断 459">
          <a:extLst>
            <a:ext uri="{FF2B5EF4-FFF2-40B4-BE49-F238E27FC236}">
              <a16:creationId xmlns:a16="http://schemas.microsoft.com/office/drawing/2014/main" id="{6277AB62-357F-4CF1-BA80-60B0666A54F9}"/>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461" name="フローチャート: 判断 460">
          <a:extLst>
            <a:ext uri="{FF2B5EF4-FFF2-40B4-BE49-F238E27FC236}">
              <a16:creationId xmlns:a16="http://schemas.microsoft.com/office/drawing/2014/main" id="{9DB2CB44-B9DE-4C10-93D9-12F1A7A68095}"/>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62" name="テキスト ボックス 461">
          <a:extLst>
            <a:ext uri="{FF2B5EF4-FFF2-40B4-BE49-F238E27FC236}">
              <a16:creationId xmlns:a16="http://schemas.microsoft.com/office/drawing/2014/main" id="{199E0363-BF84-4CF3-9C2B-CE2E93852889}"/>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63" name="テキスト ボックス 462">
          <a:extLst>
            <a:ext uri="{FF2B5EF4-FFF2-40B4-BE49-F238E27FC236}">
              <a16:creationId xmlns:a16="http://schemas.microsoft.com/office/drawing/2014/main" id="{2C9111BE-DAD1-4A6B-9312-EF8B699B2DC4}"/>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64" name="テキスト ボックス 463">
          <a:extLst>
            <a:ext uri="{FF2B5EF4-FFF2-40B4-BE49-F238E27FC236}">
              <a16:creationId xmlns:a16="http://schemas.microsoft.com/office/drawing/2014/main" id="{1FB60B9F-A4F3-41CB-8342-84AC7FFC168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65" name="テキスト ボックス 464">
          <a:extLst>
            <a:ext uri="{FF2B5EF4-FFF2-40B4-BE49-F238E27FC236}">
              <a16:creationId xmlns:a16="http://schemas.microsoft.com/office/drawing/2014/main" id="{CDE1BD29-2512-4D0F-BD55-29AAAE4F9C67}"/>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66" name="テキスト ボックス 465">
          <a:extLst>
            <a:ext uri="{FF2B5EF4-FFF2-40B4-BE49-F238E27FC236}">
              <a16:creationId xmlns:a16="http://schemas.microsoft.com/office/drawing/2014/main" id="{F1CEB90C-47EB-4D6D-8784-C167499B81ED}"/>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46082</xdr:rowOff>
    </xdr:from>
    <xdr:to>
      <xdr:col>85</xdr:col>
      <xdr:colOff>177800</xdr:colOff>
      <xdr:row>84</xdr:row>
      <xdr:rowOff>147682</xdr:rowOff>
    </xdr:to>
    <xdr:sp macro="" textlink="">
      <xdr:nvSpPr>
        <xdr:cNvPr id="467" name="楕円 466">
          <a:extLst>
            <a:ext uri="{FF2B5EF4-FFF2-40B4-BE49-F238E27FC236}">
              <a16:creationId xmlns:a16="http://schemas.microsoft.com/office/drawing/2014/main" id="{E6DD9352-4F90-4708-B7FF-A92B20668B4E}"/>
            </a:ext>
          </a:extLst>
        </xdr:cNvPr>
        <xdr:cNvSpPr/>
      </xdr:nvSpPr>
      <xdr:spPr>
        <a:xfrm>
          <a:off x="14649450" y="1366048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24509</xdr:rowOff>
    </xdr:from>
    <xdr:ext cx="405111" cy="259045"/>
    <xdr:sp macro="" textlink="">
      <xdr:nvSpPr>
        <xdr:cNvPr id="468" name="【消防施設】&#10;有形固定資産減価償却率該当値テキスト">
          <a:extLst>
            <a:ext uri="{FF2B5EF4-FFF2-40B4-BE49-F238E27FC236}">
              <a16:creationId xmlns:a16="http://schemas.microsoft.com/office/drawing/2014/main" id="{8882A275-2E12-496C-9471-8ECCC4ACF700}"/>
            </a:ext>
          </a:extLst>
        </xdr:cNvPr>
        <xdr:cNvSpPr txBox="1"/>
      </xdr:nvSpPr>
      <xdr:spPr>
        <a:xfrm>
          <a:off x="14735175" y="1363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122827</xdr:rowOff>
    </xdr:from>
    <xdr:to>
      <xdr:col>81</xdr:col>
      <xdr:colOff>101600</xdr:colOff>
      <xdr:row>85</xdr:row>
      <xdr:rowOff>52977</xdr:rowOff>
    </xdr:to>
    <xdr:sp macro="" textlink="">
      <xdr:nvSpPr>
        <xdr:cNvPr id="469" name="楕円 468">
          <a:extLst>
            <a:ext uri="{FF2B5EF4-FFF2-40B4-BE49-F238E27FC236}">
              <a16:creationId xmlns:a16="http://schemas.microsoft.com/office/drawing/2014/main" id="{2BE935A8-DF7E-47C0-8C75-0A6135B83461}"/>
            </a:ext>
          </a:extLst>
        </xdr:cNvPr>
        <xdr:cNvSpPr/>
      </xdr:nvSpPr>
      <xdr:spPr>
        <a:xfrm>
          <a:off x="13887450" y="1373722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96882</xdr:rowOff>
    </xdr:from>
    <xdr:to>
      <xdr:col>85</xdr:col>
      <xdr:colOff>127000</xdr:colOff>
      <xdr:row>85</xdr:row>
      <xdr:rowOff>2177</xdr:rowOff>
    </xdr:to>
    <xdr:cxnSp macro="">
      <xdr:nvCxnSpPr>
        <xdr:cNvPr id="470" name="直線コネクタ 469">
          <a:extLst>
            <a:ext uri="{FF2B5EF4-FFF2-40B4-BE49-F238E27FC236}">
              <a16:creationId xmlns:a16="http://schemas.microsoft.com/office/drawing/2014/main" id="{61EC17F1-678A-406F-BE21-53B06021D44E}"/>
            </a:ext>
          </a:extLst>
        </xdr:cNvPr>
        <xdr:cNvCxnSpPr/>
      </xdr:nvCxnSpPr>
      <xdr:spPr>
        <a:xfrm flipV="1">
          <a:off x="13935075" y="13708107"/>
          <a:ext cx="762000" cy="6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126093</xdr:rowOff>
    </xdr:from>
    <xdr:to>
      <xdr:col>76</xdr:col>
      <xdr:colOff>165100</xdr:colOff>
      <xdr:row>85</xdr:row>
      <xdr:rowOff>56243</xdr:rowOff>
    </xdr:to>
    <xdr:sp macro="" textlink="">
      <xdr:nvSpPr>
        <xdr:cNvPr id="471" name="楕円 470">
          <a:extLst>
            <a:ext uri="{FF2B5EF4-FFF2-40B4-BE49-F238E27FC236}">
              <a16:creationId xmlns:a16="http://schemas.microsoft.com/office/drawing/2014/main" id="{666FDFB5-DDD9-4B52-9C24-6D2E7DD1D2D6}"/>
            </a:ext>
          </a:extLst>
        </xdr:cNvPr>
        <xdr:cNvSpPr/>
      </xdr:nvSpPr>
      <xdr:spPr>
        <a:xfrm>
          <a:off x="13096875" y="1373414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2177</xdr:rowOff>
    </xdr:from>
    <xdr:to>
      <xdr:col>81</xdr:col>
      <xdr:colOff>50800</xdr:colOff>
      <xdr:row>85</xdr:row>
      <xdr:rowOff>5443</xdr:rowOff>
    </xdr:to>
    <xdr:cxnSp macro="">
      <xdr:nvCxnSpPr>
        <xdr:cNvPr id="472" name="直線コネクタ 471">
          <a:extLst>
            <a:ext uri="{FF2B5EF4-FFF2-40B4-BE49-F238E27FC236}">
              <a16:creationId xmlns:a16="http://schemas.microsoft.com/office/drawing/2014/main" id="{1E144CFE-ADC1-42DD-AAA4-36CF835B1ED4}"/>
            </a:ext>
          </a:extLst>
        </xdr:cNvPr>
        <xdr:cNvCxnSpPr/>
      </xdr:nvCxnSpPr>
      <xdr:spPr>
        <a:xfrm flipV="1">
          <a:off x="13144500" y="13775327"/>
          <a:ext cx="79057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64044</xdr:rowOff>
    </xdr:from>
    <xdr:to>
      <xdr:col>72</xdr:col>
      <xdr:colOff>38100</xdr:colOff>
      <xdr:row>84</xdr:row>
      <xdr:rowOff>165644</xdr:rowOff>
    </xdr:to>
    <xdr:sp macro="" textlink="">
      <xdr:nvSpPr>
        <xdr:cNvPr id="473" name="楕円 472">
          <a:extLst>
            <a:ext uri="{FF2B5EF4-FFF2-40B4-BE49-F238E27FC236}">
              <a16:creationId xmlns:a16="http://schemas.microsoft.com/office/drawing/2014/main" id="{1A3821DA-BAD6-44BC-8626-953479048802}"/>
            </a:ext>
          </a:extLst>
        </xdr:cNvPr>
        <xdr:cNvSpPr/>
      </xdr:nvSpPr>
      <xdr:spPr>
        <a:xfrm>
          <a:off x="12296775" y="1367844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114844</xdr:rowOff>
    </xdr:from>
    <xdr:to>
      <xdr:col>76</xdr:col>
      <xdr:colOff>114300</xdr:colOff>
      <xdr:row>85</xdr:row>
      <xdr:rowOff>5443</xdr:rowOff>
    </xdr:to>
    <xdr:cxnSp macro="">
      <xdr:nvCxnSpPr>
        <xdr:cNvPr id="474" name="直線コネクタ 473">
          <a:extLst>
            <a:ext uri="{FF2B5EF4-FFF2-40B4-BE49-F238E27FC236}">
              <a16:creationId xmlns:a16="http://schemas.microsoft.com/office/drawing/2014/main" id="{E272AD27-CD07-4682-B217-DD24EE6C87B9}"/>
            </a:ext>
          </a:extLst>
        </xdr:cNvPr>
        <xdr:cNvCxnSpPr/>
      </xdr:nvCxnSpPr>
      <xdr:spPr>
        <a:xfrm>
          <a:off x="12344400" y="13726069"/>
          <a:ext cx="800100" cy="55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170180</xdr:rowOff>
    </xdr:from>
    <xdr:to>
      <xdr:col>67</xdr:col>
      <xdr:colOff>101600</xdr:colOff>
      <xdr:row>84</xdr:row>
      <xdr:rowOff>100330</xdr:rowOff>
    </xdr:to>
    <xdr:sp macro="" textlink="">
      <xdr:nvSpPr>
        <xdr:cNvPr id="475" name="楕円 474">
          <a:extLst>
            <a:ext uri="{FF2B5EF4-FFF2-40B4-BE49-F238E27FC236}">
              <a16:creationId xmlns:a16="http://schemas.microsoft.com/office/drawing/2014/main" id="{3F8C7D16-7628-4D8E-A030-71E128E2E824}"/>
            </a:ext>
          </a:extLst>
        </xdr:cNvPr>
        <xdr:cNvSpPr/>
      </xdr:nvSpPr>
      <xdr:spPr>
        <a:xfrm>
          <a:off x="11487150" y="1360995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49530</xdr:rowOff>
    </xdr:from>
    <xdr:to>
      <xdr:col>71</xdr:col>
      <xdr:colOff>177800</xdr:colOff>
      <xdr:row>84</xdr:row>
      <xdr:rowOff>114844</xdr:rowOff>
    </xdr:to>
    <xdr:cxnSp macro="">
      <xdr:nvCxnSpPr>
        <xdr:cNvPr id="476" name="直線コネクタ 475">
          <a:extLst>
            <a:ext uri="{FF2B5EF4-FFF2-40B4-BE49-F238E27FC236}">
              <a16:creationId xmlns:a16="http://schemas.microsoft.com/office/drawing/2014/main" id="{3008C806-16A8-428B-992B-093C6E5E65BC}"/>
            </a:ext>
          </a:extLst>
        </xdr:cNvPr>
        <xdr:cNvCxnSpPr/>
      </xdr:nvCxnSpPr>
      <xdr:spPr>
        <a:xfrm>
          <a:off x="11534775" y="13657580"/>
          <a:ext cx="809625"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477" name="n_1aveValue【消防施設】&#10;有形固定資産減価償却率">
          <a:extLst>
            <a:ext uri="{FF2B5EF4-FFF2-40B4-BE49-F238E27FC236}">
              <a16:creationId xmlns:a16="http://schemas.microsoft.com/office/drawing/2014/main" id="{E319A8D7-3D5D-4040-9E72-0D21BD30EBB4}"/>
            </a:ext>
          </a:extLst>
        </xdr:cNvPr>
        <xdr:cNvSpPr txBox="1"/>
      </xdr:nvSpPr>
      <xdr:spPr>
        <a:xfrm>
          <a:off x="13745219" y="13258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478" name="n_2aveValue【消防施設】&#10;有形固定資産減価償却率">
          <a:extLst>
            <a:ext uri="{FF2B5EF4-FFF2-40B4-BE49-F238E27FC236}">
              <a16:creationId xmlns:a16="http://schemas.microsoft.com/office/drawing/2014/main" id="{A896C6E4-91A7-4339-B0BA-A6B97A563448}"/>
            </a:ext>
          </a:extLst>
        </xdr:cNvPr>
        <xdr:cNvSpPr txBox="1"/>
      </xdr:nvSpPr>
      <xdr:spPr>
        <a:xfrm>
          <a:off x="129641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479" name="n_3aveValue【消防施設】&#10;有形固定資産減価償却率">
          <a:extLst>
            <a:ext uri="{FF2B5EF4-FFF2-40B4-BE49-F238E27FC236}">
              <a16:creationId xmlns:a16="http://schemas.microsoft.com/office/drawing/2014/main" id="{028799D0-5B3C-430D-968A-1461F44340DD}"/>
            </a:ext>
          </a:extLst>
        </xdr:cNvPr>
        <xdr:cNvSpPr txBox="1"/>
      </xdr:nvSpPr>
      <xdr:spPr>
        <a:xfrm>
          <a:off x="12164069" y="13189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480" name="n_4aveValue【消防施設】&#10;有形固定資産減価償却率">
          <a:extLst>
            <a:ext uri="{FF2B5EF4-FFF2-40B4-BE49-F238E27FC236}">
              <a16:creationId xmlns:a16="http://schemas.microsoft.com/office/drawing/2014/main" id="{130CE5CF-3A83-42BB-BB26-E32451E5A09E}"/>
            </a:ext>
          </a:extLst>
        </xdr:cNvPr>
        <xdr:cNvSpPr txBox="1"/>
      </xdr:nvSpPr>
      <xdr:spPr>
        <a:xfrm>
          <a:off x="11354444" y="13211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44104</xdr:rowOff>
    </xdr:from>
    <xdr:ext cx="405111" cy="259045"/>
    <xdr:sp macro="" textlink="">
      <xdr:nvSpPr>
        <xdr:cNvPr id="481" name="n_1mainValue【消防施設】&#10;有形固定資産減価償却率">
          <a:extLst>
            <a:ext uri="{FF2B5EF4-FFF2-40B4-BE49-F238E27FC236}">
              <a16:creationId xmlns:a16="http://schemas.microsoft.com/office/drawing/2014/main" id="{E5E81A07-F86F-4708-9A7E-2A241B5CF83A}"/>
            </a:ext>
          </a:extLst>
        </xdr:cNvPr>
        <xdr:cNvSpPr txBox="1"/>
      </xdr:nvSpPr>
      <xdr:spPr>
        <a:xfrm>
          <a:off x="13745219" y="13820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47370</xdr:rowOff>
    </xdr:from>
    <xdr:ext cx="405111" cy="259045"/>
    <xdr:sp macro="" textlink="">
      <xdr:nvSpPr>
        <xdr:cNvPr id="482" name="n_2mainValue【消防施設】&#10;有形固定資産減価償却率">
          <a:extLst>
            <a:ext uri="{FF2B5EF4-FFF2-40B4-BE49-F238E27FC236}">
              <a16:creationId xmlns:a16="http://schemas.microsoft.com/office/drawing/2014/main" id="{56E358E7-D524-4C7B-A3B7-A2EBD9DA574F}"/>
            </a:ext>
          </a:extLst>
        </xdr:cNvPr>
        <xdr:cNvSpPr txBox="1"/>
      </xdr:nvSpPr>
      <xdr:spPr>
        <a:xfrm>
          <a:off x="12964169" y="138236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156771</xdr:rowOff>
    </xdr:from>
    <xdr:ext cx="405111" cy="259045"/>
    <xdr:sp macro="" textlink="">
      <xdr:nvSpPr>
        <xdr:cNvPr id="483" name="n_3mainValue【消防施設】&#10;有形固定資産減価償却率">
          <a:extLst>
            <a:ext uri="{FF2B5EF4-FFF2-40B4-BE49-F238E27FC236}">
              <a16:creationId xmlns:a16="http://schemas.microsoft.com/office/drawing/2014/main" id="{5FCCE141-6465-4FCC-AEE1-287400D7E498}"/>
            </a:ext>
          </a:extLst>
        </xdr:cNvPr>
        <xdr:cNvSpPr txBox="1"/>
      </xdr:nvSpPr>
      <xdr:spPr>
        <a:xfrm>
          <a:off x="12164069" y="13771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91457</xdr:rowOff>
    </xdr:from>
    <xdr:ext cx="405111" cy="259045"/>
    <xdr:sp macro="" textlink="">
      <xdr:nvSpPr>
        <xdr:cNvPr id="484" name="n_4mainValue【消防施設】&#10;有形固定資産減価償却率">
          <a:extLst>
            <a:ext uri="{FF2B5EF4-FFF2-40B4-BE49-F238E27FC236}">
              <a16:creationId xmlns:a16="http://schemas.microsoft.com/office/drawing/2014/main" id="{82D2BB65-468A-429F-8533-7255C7401795}"/>
            </a:ext>
          </a:extLst>
        </xdr:cNvPr>
        <xdr:cNvSpPr txBox="1"/>
      </xdr:nvSpPr>
      <xdr:spPr>
        <a:xfrm>
          <a:off x="11354444" y="1369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85" name="正方形/長方形 484">
          <a:extLst>
            <a:ext uri="{FF2B5EF4-FFF2-40B4-BE49-F238E27FC236}">
              <a16:creationId xmlns:a16="http://schemas.microsoft.com/office/drawing/2014/main" id="{C8039135-4411-47E3-BAAC-AEF13084B6F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86" name="正方形/長方形 485">
          <a:extLst>
            <a:ext uri="{FF2B5EF4-FFF2-40B4-BE49-F238E27FC236}">
              <a16:creationId xmlns:a16="http://schemas.microsoft.com/office/drawing/2014/main" id="{17AF7ACD-82A1-4A5E-B8BD-E335643DCD9B}"/>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87" name="正方形/長方形 486">
          <a:extLst>
            <a:ext uri="{FF2B5EF4-FFF2-40B4-BE49-F238E27FC236}">
              <a16:creationId xmlns:a16="http://schemas.microsoft.com/office/drawing/2014/main" id="{30349AA1-6870-4C2F-B373-2C7644C7332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88" name="正方形/長方形 487">
          <a:extLst>
            <a:ext uri="{FF2B5EF4-FFF2-40B4-BE49-F238E27FC236}">
              <a16:creationId xmlns:a16="http://schemas.microsoft.com/office/drawing/2014/main" id="{9389276A-444B-46AF-BCE8-68340E80067C}"/>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89" name="正方形/長方形 488">
          <a:extLst>
            <a:ext uri="{FF2B5EF4-FFF2-40B4-BE49-F238E27FC236}">
              <a16:creationId xmlns:a16="http://schemas.microsoft.com/office/drawing/2014/main" id="{86C76431-C555-4534-BA92-84E7F0210307}"/>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90" name="正方形/長方形 489">
          <a:extLst>
            <a:ext uri="{FF2B5EF4-FFF2-40B4-BE49-F238E27FC236}">
              <a16:creationId xmlns:a16="http://schemas.microsoft.com/office/drawing/2014/main" id="{CE43DD3C-F4DD-4CED-918E-FAA0D0C5EA62}"/>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91" name="正方形/長方形 490">
          <a:extLst>
            <a:ext uri="{FF2B5EF4-FFF2-40B4-BE49-F238E27FC236}">
              <a16:creationId xmlns:a16="http://schemas.microsoft.com/office/drawing/2014/main" id="{269C496C-6157-4364-9AAA-1BF8269A9EF6}"/>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92" name="正方形/長方形 491">
          <a:extLst>
            <a:ext uri="{FF2B5EF4-FFF2-40B4-BE49-F238E27FC236}">
              <a16:creationId xmlns:a16="http://schemas.microsoft.com/office/drawing/2014/main" id="{B52A1C32-92B2-47AF-A5E1-175A0DB64E6B}"/>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93" name="テキスト ボックス 492">
          <a:extLst>
            <a:ext uri="{FF2B5EF4-FFF2-40B4-BE49-F238E27FC236}">
              <a16:creationId xmlns:a16="http://schemas.microsoft.com/office/drawing/2014/main" id="{80D4C9E5-4913-4667-BED8-DA2CEAFF025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94" name="直線コネクタ 493">
          <a:extLst>
            <a:ext uri="{FF2B5EF4-FFF2-40B4-BE49-F238E27FC236}">
              <a16:creationId xmlns:a16="http://schemas.microsoft.com/office/drawing/2014/main" id="{92D0B17E-0F99-46E7-891B-9A5F33CB6756}"/>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495" name="直線コネクタ 494">
          <a:extLst>
            <a:ext uri="{FF2B5EF4-FFF2-40B4-BE49-F238E27FC236}">
              <a16:creationId xmlns:a16="http://schemas.microsoft.com/office/drawing/2014/main" id="{5AC84B01-8237-49BE-A933-122932B9A5E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496" name="テキスト ボックス 495">
          <a:extLst>
            <a:ext uri="{FF2B5EF4-FFF2-40B4-BE49-F238E27FC236}">
              <a16:creationId xmlns:a16="http://schemas.microsoft.com/office/drawing/2014/main" id="{DDEA4A5C-DBB4-47F1-AE39-B00C48365508}"/>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497" name="直線コネクタ 496">
          <a:extLst>
            <a:ext uri="{FF2B5EF4-FFF2-40B4-BE49-F238E27FC236}">
              <a16:creationId xmlns:a16="http://schemas.microsoft.com/office/drawing/2014/main" id="{095A604D-6FC3-4924-B648-DD8163B26959}"/>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498" name="テキスト ボックス 497">
          <a:extLst>
            <a:ext uri="{FF2B5EF4-FFF2-40B4-BE49-F238E27FC236}">
              <a16:creationId xmlns:a16="http://schemas.microsoft.com/office/drawing/2014/main" id="{7F02049F-9CAE-4511-B07F-DF682C57BB17}"/>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499" name="直線コネクタ 498">
          <a:extLst>
            <a:ext uri="{FF2B5EF4-FFF2-40B4-BE49-F238E27FC236}">
              <a16:creationId xmlns:a16="http://schemas.microsoft.com/office/drawing/2014/main" id="{761CD65F-1D93-43DC-9059-EAB83E3C7A77}"/>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00" name="テキスト ボックス 499">
          <a:extLst>
            <a:ext uri="{FF2B5EF4-FFF2-40B4-BE49-F238E27FC236}">
              <a16:creationId xmlns:a16="http://schemas.microsoft.com/office/drawing/2014/main" id="{8D12CE1D-609A-46F9-AA78-0D3AEE01118A}"/>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01" name="直線コネクタ 500">
          <a:extLst>
            <a:ext uri="{FF2B5EF4-FFF2-40B4-BE49-F238E27FC236}">
              <a16:creationId xmlns:a16="http://schemas.microsoft.com/office/drawing/2014/main" id="{26973C96-1615-4C07-977C-35C8B9144036}"/>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02" name="テキスト ボックス 501">
          <a:extLst>
            <a:ext uri="{FF2B5EF4-FFF2-40B4-BE49-F238E27FC236}">
              <a16:creationId xmlns:a16="http://schemas.microsoft.com/office/drawing/2014/main" id="{175F70CC-2B84-4820-900A-AB3763DB49CA}"/>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03" name="直線コネクタ 502">
          <a:extLst>
            <a:ext uri="{FF2B5EF4-FFF2-40B4-BE49-F238E27FC236}">
              <a16:creationId xmlns:a16="http://schemas.microsoft.com/office/drawing/2014/main" id="{1531338B-9732-48BC-B2D4-A8E4D7ECE54E}"/>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504" name="テキスト ボックス 503">
          <a:extLst>
            <a:ext uri="{FF2B5EF4-FFF2-40B4-BE49-F238E27FC236}">
              <a16:creationId xmlns:a16="http://schemas.microsoft.com/office/drawing/2014/main" id="{B1D88A50-67E2-45BE-BA50-11D7EBF8184C}"/>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05" name="直線コネクタ 504">
          <a:extLst>
            <a:ext uri="{FF2B5EF4-FFF2-40B4-BE49-F238E27FC236}">
              <a16:creationId xmlns:a16="http://schemas.microsoft.com/office/drawing/2014/main" id="{AA0F5836-7271-4FC3-94B5-76E5C69BC464}"/>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06" name="テキスト ボックス 505">
          <a:extLst>
            <a:ext uri="{FF2B5EF4-FFF2-40B4-BE49-F238E27FC236}">
              <a16:creationId xmlns:a16="http://schemas.microsoft.com/office/drawing/2014/main" id="{15065665-3827-400C-9296-7CCBC711F35E}"/>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07" name="直線コネクタ 506">
          <a:extLst>
            <a:ext uri="{FF2B5EF4-FFF2-40B4-BE49-F238E27FC236}">
              <a16:creationId xmlns:a16="http://schemas.microsoft.com/office/drawing/2014/main" id="{1B4D49CA-050B-4863-A889-EF7435C2B4E2}"/>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508" name="テキスト ボックス 507">
          <a:extLst>
            <a:ext uri="{FF2B5EF4-FFF2-40B4-BE49-F238E27FC236}">
              <a16:creationId xmlns:a16="http://schemas.microsoft.com/office/drawing/2014/main" id="{200A21F5-9267-49EF-9439-4F7B4D55C9D5}"/>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09" name="【消防施設】&#10;一人当たり面積グラフ枠">
          <a:extLst>
            <a:ext uri="{FF2B5EF4-FFF2-40B4-BE49-F238E27FC236}">
              <a16:creationId xmlns:a16="http://schemas.microsoft.com/office/drawing/2014/main" id="{D52999E5-07DD-4A9C-BE85-AA9E86DEEAFD}"/>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510" name="直線コネクタ 509">
          <a:extLst>
            <a:ext uri="{FF2B5EF4-FFF2-40B4-BE49-F238E27FC236}">
              <a16:creationId xmlns:a16="http://schemas.microsoft.com/office/drawing/2014/main" id="{9D189DD7-6E6F-4936-BE5D-B5B28BC8BE60}"/>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511" name="【消防施設】&#10;一人当たり面積最小値テキスト">
          <a:extLst>
            <a:ext uri="{FF2B5EF4-FFF2-40B4-BE49-F238E27FC236}">
              <a16:creationId xmlns:a16="http://schemas.microsoft.com/office/drawing/2014/main" id="{CFE297CD-F496-4187-9200-236C3FA72EC6}"/>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512" name="直線コネクタ 511">
          <a:extLst>
            <a:ext uri="{FF2B5EF4-FFF2-40B4-BE49-F238E27FC236}">
              <a16:creationId xmlns:a16="http://schemas.microsoft.com/office/drawing/2014/main" id="{18DAA9FD-1D8E-48F1-85E3-E7F47CFF83C7}"/>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513" name="【消防施設】&#10;一人当たり面積最大値テキスト">
          <a:extLst>
            <a:ext uri="{FF2B5EF4-FFF2-40B4-BE49-F238E27FC236}">
              <a16:creationId xmlns:a16="http://schemas.microsoft.com/office/drawing/2014/main" id="{14C03764-BF6F-4D47-B6EC-8C00D1D2B1DE}"/>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514" name="直線コネクタ 513">
          <a:extLst>
            <a:ext uri="{FF2B5EF4-FFF2-40B4-BE49-F238E27FC236}">
              <a16:creationId xmlns:a16="http://schemas.microsoft.com/office/drawing/2014/main" id="{38C09715-F00D-42EB-8042-A94139D5C75E}"/>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515" name="【消防施設】&#10;一人当たり面積平均値テキスト">
          <a:extLst>
            <a:ext uri="{FF2B5EF4-FFF2-40B4-BE49-F238E27FC236}">
              <a16:creationId xmlns:a16="http://schemas.microsoft.com/office/drawing/2014/main" id="{8520EF48-D606-4DC5-BC93-89588C77F6BF}"/>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516" name="フローチャート: 判断 515">
          <a:extLst>
            <a:ext uri="{FF2B5EF4-FFF2-40B4-BE49-F238E27FC236}">
              <a16:creationId xmlns:a16="http://schemas.microsoft.com/office/drawing/2014/main" id="{D74945AF-1A05-4B64-B71C-70CFFF1C4311}"/>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517" name="フローチャート: 判断 516">
          <a:extLst>
            <a:ext uri="{FF2B5EF4-FFF2-40B4-BE49-F238E27FC236}">
              <a16:creationId xmlns:a16="http://schemas.microsoft.com/office/drawing/2014/main" id="{C9496D7D-2228-4AB4-958B-6A3420776986}"/>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518" name="フローチャート: 判断 517">
          <a:extLst>
            <a:ext uri="{FF2B5EF4-FFF2-40B4-BE49-F238E27FC236}">
              <a16:creationId xmlns:a16="http://schemas.microsoft.com/office/drawing/2014/main" id="{F88B9041-FF98-4C6E-B511-39FD0404D37C}"/>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519" name="フローチャート: 判断 518">
          <a:extLst>
            <a:ext uri="{FF2B5EF4-FFF2-40B4-BE49-F238E27FC236}">
              <a16:creationId xmlns:a16="http://schemas.microsoft.com/office/drawing/2014/main" id="{5560694F-D0B4-404E-AD8B-BAC940ED279A}"/>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520" name="フローチャート: 判断 519">
          <a:extLst>
            <a:ext uri="{FF2B5EF4-FFF2-40B4-BE49-F238E27FC236}">
              <a16:creationId xmlns:a16="http://schemas.microsoft.com/office/drawing/2014/main" id="{7BDB74E7-6881-4B47-B05E-F4153495047A}"/>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21" name="テキスト ボックス 520">
          <a:extLst>
            <a:ext uri="{FF2B5EF4-FFF2-40B4-BE49-F238E27FC236}">
              <a16:creationId xmlns:a16="http://schemas.microsoft.com/office/drawing/2014/main" id="{C23C7485-3841-43D6-9CF1-6D9A2B542D6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22" name="テキスト ボックス 521">
          <a:extLst>
            <a:ext uri="{FF2B5EF4-FFF2-40B4-BE49-F238E27FC236}">
              <a16:creationId xmlns:a16="http://schemas.microsoft.com/office/drawing/2014/main" id="{3D3745F1-88BB-4D17-B76F-07C94EE0A265}"/>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23" name="テキスト ボックス 522">
          <a:extLst>
            <a:ext uri="{FF2B5EF4-FFF2-40B4-BE49-F238E27FC236}">
              <a16:creationId xmlns:a16="http://schemas.microsoft.com/office/drawing/2014/main" id="{2E67D141-A9B3-40B3-BB48-A58DB6939DF8}"/>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24" name="テキスト ボックス 523">
          <a:extLst>
            <a:ext uri="{FF2B5EF4-FFF2-40B4-BE49-F238E27FC236}">
              <a16:creationId xmlns:a16="http://schemas.microsoft.com/office/drawing/2014/main" id="{A7F2B715-F62F-466F-8338-9DCD06B43996}"/>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25" name="テキスト ボックス 524">
          <a:extLst>
            <a:ext uri="{FF2B5EF4-FFF2-40B4-BE49-F238E27FC236}">
              <a16:creationId xmlns:a16="http://schemas.microsoft.com/office/drawing/2014/main" id="{E2308CCA-FAEC-4F4F-AD2F-96C5B0C5F0E2}"/>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102907</xdr:rowOff>
    </xdr:from>
    <xdr:to>
      <xdr:col>116</xdr:col>
      <xdr:colOff>114300</xdr:colOff>
      <xdr:row>87</xdr:row>
      <xdr:rowOff>33057</xdr:rowOff>
    </xdr:to>
    <xdr:sp macro="" textlink="">
      <xdr:nvSpPr>
        <xdr:cNvPr id="526" name="楕円 525">
          <a:extLst>
            <a:ext uri="{FF2B5EF4-FFF2-40B4-BE49-F238E27FC236}">
              <a16:creationId xmlns:a16="http://schemas.microsoft.com/office/drawing/2014/main" id="{A38F1796-26A3-433C-AD29-73D91001FBD0}"/>
            </a:ext>
          </a:extLst>
        </xdr:cNvPr>
        <xdr:cNvSpPr/>
      </xdr:nvSpPr>
      <xdr:spPr>
        <a:xfrm>
          <a:off x="19897725" y="14041157"/>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51616</xdr:rowOff>
    </xdr:from>
    <xdr:ext cx="469744" cy="259045"/>
    <xdr:sp macro="" textlink="">
      <xdr:nvSpPr>
        <xdr:cNvPr id="527" name="【消防施設】&#10;一人当たり面積該当値テキスト">
          <a:extLst>
            <a:ext uri="{FF2B5EF4-FFF2-40B4-BE49-F238E27FC236}">
              <a16:creationId xmlns:a16="http://schemas.microsoft.com/office/drawing/2014/main" id="{4E772B7A-441E-442F-9425-DF2D57592B3C}"/>
            </a:ext>
          </a:extLst>
        </xdr:cNvPr>
        <xdr:cNvSpPr txBox="1"/>
      </xdr:nvSpPr>
      <xdr:spPr>
        <a:xfrm>
          <a:off x="19992975" y="13983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103777</xdr:rowOff>
    </xdr:from>
    <xdr:to>
      <xdr:col>112</xdr:col>
      <xdr:colOff>38100</xdr:colOff>
      <xdr:row>87</xdr:row>
      <xdr:rowOff>33927</xdr:rowOff>
    </xdr:to>
    <xdr:sp macro="" textlink="">
      <xdr:nvSpPr>
        <xdr:cNvPr id="528" name="楕円 527">
          <a:extLst>
            <a:ext uri="{FF2B5EF4-FFF2-40B4-BE49-F238E27FC236}">
              <a16:creationId xmlns:a16="http://schemas.microsoft.com/office/drawing/2014/main" id="{FDAFC462-05F3-4DE4-AD38-0CB2DF1FDF92}"/>
            </a:ext>
          </a:extLst>
        </xdr:cNvPr>
        <xdr:cNvSpPr/>
      </xdr:nvSpPr>
      <xdr:spPr>
        <a:xfrm>
          <a:off x="19154775" y="1404202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153707</xdr:rowOff>
    </xdr:from>
    <xdr:to>
      <xdr:col>116</xdr:col>
      <xdr:colOff>63500</xdr:colOff>
      <xdr:row>86</xdr:row>
      <xdr:rowOff>154577</xdr:rowOff>
    </xdr:to>
    <xdr:cxnSp macro="">
      <xdr:nvCxnSpPr>
        <xdr:cNvPr id="529" name="直線コネクタ 528">
          <a:extLst>
            <a:ext uri="{FF2B5EF4-FFF2-40B4-BE49-F238E27FC236}">
              <a16:creationId xmlns:a16="http://schemas.microsoft.com/office/drawing/2014/main" id="{A18D084F-219C-48C0-AD7A-35F0D7616C6F}"/>
            </a:ext>
          </a:extLst>
        </xdr:cNvPr>
        <xdr:cNvCxnSpPr/>
      </xdr:nvCxnSpPr>
      <xdr:spPr>
        <a:xfrm flipV="1">
          <a:off x="19202400" y="14088782"/>
          <a:ext cx="752475" cy="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105411</xdr:rowOff>
    </xdr:from>
    <xdr:to>
      <xdr:col>107</xdr:col>
      <xdr:colOff>101600</xdr:colOff>
      <xdr:row>87</xdr:row>
      <xdr:rowOff>35561</xdr:rowOff>
    </xdr:to>
    <xdr:sp macro="" textlink="">
      <xdr:nvSpPr>
        <xdr:cNvPr id="530" name="楕円 529">
          <a:extLst>
            <a:ext uri="{FF2B5EF4-FFF2-40B4-BE49-F238E27FC236}">
              <a16:creationId xmlns:a16="http://schemas.microsoft.com/office/drawing/2014/main" id="{479EDE70-E23A-4339-BE92-A3ACA5D99828}"/>
            </a:ext>
          </a:extLst>
        </xdr:cNvPr>
        <xdr:cNvSpPr/>
      </xdr:nvSpPr>
      <xdr:spPr>
        <a:xfrm>
          <a:off x="18345150" y="1403731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154577</xdr:rowOff>
    </xdr:from>
    <xdr:to>
      <xdr:col>111</xdr:col>
      <xdr:colOff>177800</xdr:colOff>
      <xdr:row>86</xdr:row>
      <xdr:rowOff>156211</xdr:rowOff>
    </xdr:to>
    <xdr:cxnSp macro="">
      <xdr:nvCxnSpPr>
        <xdr:cNvPr id="531" name="直線コネクタ 530">
          <a:extLst>
            <a:ext uri="{FF2B5EF4-FFF2-40B4-BE49-F238E27FC236}">
              <a16:creationId xmlns:a16="http://schemas.microsoft.com/office/drawing/2014/main" id="{26C757B5-0D95-4AFD-8D3B-F2C4A39FAC2A}"/>
            </a:ext>
          </a:extLst>
        </xdr:cNvPr>
        <xdr:cNvCxnSpPr/>
      </xdr:nvCxnSpPr>
      <xdr:spPr>
        <a:xfrm flipV="1">
          <a:off x="18392775" y="14089652"/>
          <a:ext cx="809625" cy="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105411</xdr:rowOff>
    </xdr:from>
    <xdr:to>
      <xdr:col>102</xdr:col>
      <xdr:colOff>165100</xdr:colOff>
      <xdr:row>87</xdr:row>
      <xdr:rowOff>35561</xdr:rowOff>
    </xdr:to>
    <xdr:sp macro="" textlink="">
      <xdr:nvSpPr>
        <xdr:cNvPr id="532" name="楕円 531">
          <a:extLst>
            <a:ext uri="{FF2B5EF4-FFF2-40B4-BE49-F238E27FC236}">
              <a16:creationId xmlns:a16="http://schemas.microsoft.com/office/drawing/2014/main" id="{0624A4A9-69DF-4C35-B603-38266F89B14F}"/>
            </a:ext>
          </a:extLst>
        </xdr:cNvPr>
        <xdr:cNvSpPr/>
      </xdr:nvSpPr>
      <xdr:spPr>
        <a:xfrm>
          <a:off x="17554575" y="1403731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156211</xdr:rowOff>
    </xdr:from>
    <xdr:to>
      <xdr:col>107</xdr:col>
      <xdr:colOff>50800</xdr:colOff>
      <xdr:row>86</xdr:row>
      <xdr:rowOff>156211</xdr:rowOff>
    </xdr:to>
    <xdr:cxnSp macro="">
      <xdr:nvCxnSpPr>
        <xdr:cNvPr id="533" name="直線コネクタ 532">
          <a:extLst>
            <a:ext uri="{FF2B5EF4-FFF2-40B4-BE49-F238E27FC236}">
              <a16:creationId xmlns:a16="http://schemas.microsoft.com/office/drawing/2014/main" id="{89D529C1-BA00-4969-B026-F83DBF772991}"/>
            </a:ext>
          </a:extLst>
        </xdr:cNvPr>
        <xdr:cNvCxnSpPr/>
      </xdr:nvCxnSpPr>
      <xdr:spPr>
        <a:xfrm>
          <a:off x="17602200" y="14094461"/>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105736</xdr:rowOff>
    </xdr:from>
    <xdr:to>
      <xdr:col>98</xdr:col>
      <xdr:colOff>38100</xdr:colOff>
      <xdr:row>87</xdr:row>
      <xdr:rowOff>35886</xdr:rowOff>
    </xdr:to>
    <xdr:sp macro="" textlink="">
      <xdr:nvSpPr>
        <xdr:cNvPr id="534" name="楕円 533">
          <a:extLst>
            <a:ext uri="{FF2B5EF4-FFF2-40B4-BE49-F238E27FC236}">
              <a16:creationId xmlns:a16="http://schemas.microsoft.com/office/drawing/2014/main" id="{BCCF4C62-CF9D-4F18-BA19-BC495528BEF3}"/>
            </a:ext>
          </a:extLst>
        </xdr:cNvPr>
        <xdr:cNvSpPr/>
      </xdr:nvSpPr>
      <xdr:spPr>
        <a:xfrm>
          <a:off x="16754475" y="140376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156211</xdr:rowOff>
    </xdr:from>
    <xdr:to>
      <xdr:col>102</xdr:col>
      <xdr:colOff>114300</xdr:colOff>
      <xdr:row>86</xdr:row>
      <xdr:rowOff>156536</xdr:rowOff>
    </xdr:to>
    <xdr:cxnSp macro="">
      <xdr:nvCxnSpPr>
        <xdr:cNvPr id="535" name="直線コネクタ 534">
          <a:extLst>
            <a:ext uri="{FF2B5EF4-FFF2-40B4-BE49-F238E27FC236}">
              <a16:creationId xmlns:a16="http://schemas.microsoft.com/office/drawing/2014/main" id="{7CEF6AD7-A97D-4331-913B-FA97A990EF6D}"/>
            </a:ext>
          </a:extLst>
        </xdr:cNvPr>
        <xdr:cNvCxnSpPr/>
      </xdr:nvCxnSpPr>
      <xdr:spPr>
        <a:xfrm flipV="1">
          <a:off x="16802100" y="14094461"/>
          <a:ext cx="8001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536" name="n_1aveValue【消防施設】&#10;一人当たり面積">
          <a:extLst>
            <a:ext uri="{FF2B5EF4-FFF2-40B4-BE49-F238E27FC236}">
              <a16:creationId xmlns:a16="http://schemas.microsoft.com/office/drawing/2014/main" id="{83883A8E-8072-419B-BA1B-FA778AE08458}"/>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27376</xdr:rowOff>
    </xdr:from>
    <xdr:ext cx="469744" cy="259045"/>
    <xdr:sp macro="" textlink="">
      <xdr:nvSpPr>
        <xdr:cNvPr id="537" name="n_2aveValue【消防施設】&#10;一人当たり面積">
          <a:extLst>
            <a:ext uri="{FF2B5EF4-FFF2-40B4-BE49-F238E27FC236}">
              <a16:creationId xmlns:a16="http://schemas.microsoft.com/office/drawing/2014/main" id="{0F7FA642-995E-4662-A575-28C8F1D780A4}"/>
            </a:ext>
          </a:extLst>
        </xdr:cNvPr>
        <xdr:cNvSpPr txBox="1"/>
      </xdr:nvSpPr>
      <xdr:spPr>
        <a:xfrm>
          <a:off x="18183302" y="13803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28030</xdr:rowOff>
    </xdr:from>
    <xdr:ext cx="469744" cy="259045"/>
    <xdr:sp macro="" textlink="">
      <xdr:nvSpPr>
        <xdr:cNvPr id="538" name="n_3aveValue【消防施設】&#10;一人当たり面積">
          <a:extLst>
            <a:ext uri="{FF2B5EF4-FFF2-40B4-BE49-F238E27FC236}">
              <a16:creationId xmlns:a16="http://schemas.microsoft.com/office/drawing/2014/main" id="{6AAD8B95-25FC-4D36-9860-B6DE8CF716A8}"/>
            </a:ext>
          </a:extLst>
        </xdr:cNvPr>
        <xdr:cNvSpPr txBox="1"/>
      </xdr:nvSpPr>
      <xdr:spPr>
        <a:xfrm>
          <a:off x="17383202" y="1380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32928</xdr:rowOff>
    </xdr:from>
    <xdr:ext cx="469744" cy="259045"/>
    <xdr:sp macro="" textlink="">
      <xdr:nvSpPr>
        <xdr:cNvPr id="539" name="n_4aveValue【消防施設】&#10;一人当たり面積">
          <a:extLst>
            <a:ext uri="{FF2B5EF4-FFF2-40B4-BE49-F238E27FC236}">
              <a16:creationId xmlns:a16="http://schemas.microsoft.com/office/drawing/2014/main" id="{6D8C1375-993A-425E-A112-D0B418003D8C}"/>
            </a:ext>
          </a:extLst>
        </xdr:cNvPr>
        <xdr:cNvSpPr txBox="1"/>
      </xdr:nvSpPr>
      <xdr:spPr>
        <a:xfrm>
          <a:off x="16592627" y="13802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25054</xdr:rowOff>
    </xdr:from>
    <xdr:ext cx="469744" cy="259045"/>
    <xdr:sp macro="" textlink="">
      <xdr:nvSpPr>
        <xdr:cNvPr id="540" name="n_1mainValue【消防施設】&#10;一人当たり面積">
          <a:extLst>
            <a:ext uri="{FF2B5EF4-FFF2-40B4-BE49-F238E27FC236}">
              <a16:creationId xmlns:a16="http://schemas.microsoft.com/office/drawing/2014/main" id="{902FA969-9226-4FE6-B5AD-8495DA7600A9}"/>
            </a:ext>
          </a:extLst>
        </xdr:cNvPr>
        <xdr:cNvSpPr txBox="1"/>
      </xdr:nvSpPr>
      <xdr:spPr>
        <a:xfrm>
          <a:off x="18983402" y="14125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26688</xdr:rowOff>
    </xdr:from>
    <xdr:ext cx="469744" cy="259045"/>
    <xdr:sp macro="" textlink="">
      <xdr:nvSpPr>
        <xdr:cNvPr id="541" name="n_2mainValue【消防施設】&#10;一人当たり面積">
          <a:extLst>
            <a:ext uri="{FF2B5EF4-FFF2-40B4-BE49-F238E27FC236}">
              <a16:creationId xmlns:a16="http://schemas.microsoft.com/office/drawing/2014/main" id="{F99CED1C-E35D-4634-8D02-13FCECBC7E59}"/>
            </a:ext>
          </a:extLst>
        </xdr:cNvPr>
        <xdr:cNvSpPr txBox="1"/>
      </xdr:nvSpPr>
      <xdr:spPr>
        <a:xfrm>
          <a:off x="18183302"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26688</xdr:rowOff>
    </xdr:from>
    <xdr:ext cx="469744" cy="259045"/>
    <xdr:sp macro="" textlink="">
      <xdr:nvSpPr>
        <xdr:cNvPr id="542" name="n_3mainValue【消防施設】&#10;一人当たり面積">
          <a:extLst>
            <a:ext uri="{FF2B5EF4-FFF2-40B4-BE49-F238E27FC236}">
              <a16:creationId xmlns:a16="http://schemas.microsoft.com/office/drawing/2014/main" id="{B9177231-7944-496D-B138-F517EC2C8B9F}"/>
            </a:ext>
          </a:extLst>
        </xdr:cNvPr>
        <xdr:cNvSpPr txBox="1"/>
      </xdr:nvSpPr>
      <xdr:spPr>
        <a:xfrm>
          <a:off x="17383202" y="14126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27013</xdr:rowOff>
    </xdr:from>
    <xdr:ext cx="469744" cy="259045"/>
    <xdr:sp macro="" textlink="">
      <xdr:nvSpPr>
        <xdr:cNvPr id="543" name="n_4mainValue【消防施設】&#10;一人当たり面積">
          <a:extLst>
            <a:ext uri="{FF2B5EF4-FFF2-40B4-BE49-F238E27FC236}">
              <a16:creationId xmlns:a16="http://schemas.microsoft.com/office/drawing/2014/main" id="{60D2EC6A-98C5-4A02-B9BC-A88501E56788}"/>
            </a:ext>
          </a:extLst>
        </xdr:cNvPr>
        <xdr:cNvSpPr txBox="1"/>
      </xdr:nvSpPr>
      <xdr:spPr>
        <a:xfrm>
          <a:off x="16592627" y="1412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4" name="正方形/長方形 543">
          <a:extLst>
            <a:ext uri="{FF2B5EF4-FFF2-40B4-BE49-F238E27FC236}">
              <a16:creationId xmlns:a16="http://schemas.microsoft.com/office/drawing/2014/main" id="{533F093D-757C-44A1-A183-F86782D0867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5" name="正方形/長方形 544">
          <a:extLst>
            <a:ext uri="{FF2B5EF4-FFF2-40B4-BE49-F238E27FC236}">
              <a16:creationId xmlns:a16="http://schemas.microsoft.com/office/drawing/2014/main" id="{1A878C6A-40AE-4968-875C-4DEBED3279D7}"/>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6" name="正方形/長方形 545">
          <a:extLst>
            <a:ext uri="{FF2B5EF4-FFF2-40B4-BE49-F238E27FC236}">
              <a16:creationId xmlns:a16="http://schemas.microsoft.com/office/drawing/2014/main" id="{283A5665-B132-4131-A04D-E99F3A4AED92}"/>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7" name="正方形/長方形 546">
          <a:extLst>
            <a:ext uri="{FF2B5EF4-FFF2-40B4-BE49-F238E27FC236}">
              <a16:creationId xmlns:a16="http://schemas.microsoft.com/office/drawing/2014/main" id="{4A82B0A3-7D8F-461F-AFF4-E7392ECD77A3}"/>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8" name="正方形/長方形 547">
          <a:extLst>
            <a:ext uri="{FF2B5EF4-FFF2-40B4-BE49-F238E27FC236}">
              <a16:creationId xmlns:a16="http://schemas.microsoft.com/office/drawing/2014/main" id="{1E076C68-7A7E-4D1A-A47E-ADF97D0CD9C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9" name="正方形/長方形 548">
          <a:extLst>
            <a:ext uri="{FF2B5EF4-FFF2-40B4-BE49-F238E27FC236}">
              <a16:creationId xmlns:a16="http://schemas.microsoft.com/office/drawing/2014/main" id="{B32C6513-E06B-4F06-9D31-54719ECB1AE7}"/>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0" name="正方形/長方形 549">
          <a:extLst>
            <a:ext uri="{FF2B5EF4-FFF2-40B4-BE49-F238E27FC236}">
              <a16:creationId xmlns:a16="http://schemas.microsoft.com/office/drawing/2014/main" id="{B8E6B664-D730-4D1D-9E67-91B9A32CA415}"/>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1" name="正方形/長方形 550">
          <a:extLst>
            <a:ext uri="{FF2B5EF4-FFF2-40B4-BE49-F238E27FC236}">
              <a16:creationId xmlns:a16="http://schemas.microsoft.com/office/drawing/2014/main" id="{2BEFB055-670A-4066-B065-D8B9E949D374}"/>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2" name="テキスト ボックス 551">
          <a:extLst>
            <a:ext uri="{FF2B5EF4-FFF2-40B4-BE49-F238E27FC236}">
              <a16:creationId xmlns:a16="http://schemas.microsoft.com/office/drawing/2014/main" id="{B69C8EBC-47B3-4229-90FD-F0DCED7F129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3" name="直線コネクタ 552">
          <a:extLst>
            <a:ext uri="{FF2B5EF4-FFF2-40B4-BE49-F238E27FC236}">
              <a16:creationId xmlns:a16="http://schemas.microsoft.com/office/drawing/2014/main" id="{542DA72D-EA53-4C27-BA82-01894C0D7F7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4" name="テキスト ボックス 553">
          <a:extLst>
            <a:ext uri="{FF2B5EF4-FFF2-40B4-BE49-F238E27FC236}">
              <a16:creationId xmlns:a16="http://schemas.microsoft.com/office/drawing/2014/main" id="{3F96C96B-976A-4068-8DA2-2880F8574B3A}"/>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5" name="直線コネクタ 554">
          <a:extLst>
            <a:ext uri="{FF2B5EF4-FFF2-40B4-BE49-F238E27FC236}">
              <a16:creationId xmlns:a16="http://schemas.microsoft.com/office/drawing/2014/main" id="{BF046190-E101-42F7-BE89-D481C00804E2}"/>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6" name="テキスト ボックス 555">
          <a:extLst>
            <a:ext uri="{FF2B5EF4-FFF2-40B4-BE49-F238E27FC236}">
              <a16:creationId xmlns:a16="http://schemas.microsoft.com/office/drawing/2014/main" id="{48D52EC7-2B75-45B4-9422-AC79C51C869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7" name="直線コネクタ 556">
          <a:extLst>
            <a:ext uri="{FF2B5EF4-FFF2-40B4-BE49-F238E27FC236}">
              <a16:creationId xmlns:a16="http://schemas.microsoft.com/office/drawing/2014/main" id="{0C04A2FD-450C-4CF5-B76A-849AF36C9AD1}"/>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8" name="テキスト ボックス 557">
          <a:extLst>
            <a:ext uri="{FF2B5EF4-FFF2-40B4-BE49-F238E27FC236}">
              <a16:creationId xmlns:a16="http://schemas.microsoft.com/office/drawing/2014/main" id="{5F5A8CC7-EF91-47F0-AF61-D231F2A90FEA}"/>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9" name="直線コネクタ 558">
          <a:extLst>
            <a:ext uri="{FF2B5EF4-FFF2-40B4-BE49-F238E27FC236}">
              <a16:creationId xmlns:a16="http://schemas.microsoft.com/office/drawing/2014/main" id="{B875F31B-6875-48C4-B6F0-8B6E90B493DC}"/>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60" name="テキスト ボックス 559">
          <a:extLst>
            <a:ext uri="{FF2B5EF4-FFF2-40B4-BE49-F238E27FC236}">
              <a16:creationId xmlns:a16="http://schemas.microsoft.com/office/drawing/2014/main" id="{83A152DC-55A2-4E27-8FE2-F1C63FC35774}"/>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61" name="直線コネクタ 560">
          <a:extLst>
            <a:ext uri="{FF2B5EF4-FFF2-40B4-BE49-F238E27FC236}">
              <a16:creationId xmlns:a16="http://schemas.microsoft.com/office/drawing/2014/main" id="{CB7E64CB-EEF2-425C-9357-03A53382063A}"/>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62" name="テキスト ボックス 561">
          <a:extLst>
            <a:ext uri="{FF2B5EF4-FFF2-40B4-BE49-F238E27FC236}">
              <a16:creationId xmlns:a16="http://schemas.microsoft.com/office/drawing/2014/main" id="{777F44F0-3475-40E1-A816-DFA24CDC31E6}"/>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3" name="直線コネクタ 562">
          <a:extLst>
            <a:ext uri="{FF2B5EF4-FFF2-40B4-BE49-F238E27FC236}">
              <a16:creationId xmlns:a16="http://schemas.microsoft.com/office/drawing/2014/main" id="{082DA2E4-F86F-4C57-9A32-302EBEF5BEEE}"/>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4" name="テキスト ボックス 563">
          <a:extLst>
            <a:ext uri="{FF2B5EF4-FFF2-40B4-BE49-F238E27FC236}">
              <a16:creationId xmlns:a16="http://schemas.microsoft.com/office/drawing/2014/main" id="{7B4F741E-91C6-4F53-AE52-6A39E9710BDB}"/>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5" name="直線コネクタ 564">
          <a:extLst>
            <a:ext uri="{FF2B5EF4-FFF2-40B4-BE49-F238E27FC236}">
              <a16:creationId xmlns:a16="http://schemas.microsoft.com/office/drawing/2014/main" id="{919DC8AE-BC63-4B1C-85D9-2D0189E48E3E}"/>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6" name="テキスト ボックス 565">
          <a:extLst>
            <a:ext uri="{FF2B5EF4-FFF2-40B4-BE49-F238E27FC236}">
              <a16:creationId xmlns:a16="http://schemas.microsoft.com/office/drawing/2014/main" id="{36677039-0A98-4716-9732-9C2FD8A852F8}"/>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7" name="直線コネクタ 566">
          <a:extLst>
            <a:ext uri="{FF2B5EF4-FFF2-40B4-BE49-F238E27FC236}">
              <a16:creationId xmlns:a16="http://schemas.microsoft.com/office/drawing/2014/main" id="{BA8C814D-F350-4E2D-876D-B992765121EA}"/>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8" name="【庁舎】&#10;有形固定資産減価償却率グラフ枠">
          <a:extLst>
            <a:ext uri="{FF2B5EF4-FFF2-40B4-BE49-F238E27FC236}">
              <a16:creationId xmlns:a16="http://schemas.microsoft.com/office/drawing/2014/main" id="{6A0C7DC2-9813-4BB5-A043-DF0199FDE55F}"/>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569" name="直線コネクタ 568">
          <a:extLst>
            <a:ext uri="{FF2B5EF4-FFF2-40B4-BE49-F238E27FC236}">
              <a16:creationId xmlns:a16="http://schemas.microsoft.com/office/drawing/2014/main" id="{5253430C-6FFE-43D9-971C-2482608B8D23}"/>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70" name="【庁舎】&#10;有形固定資産減価償却率最小値テキスト">
          <a:extLst>
            <a:ext uri="{FF2B5EF4-FFF2-40B4-BE49-F238E27FC236}">
              <a16:creationId xmlns:a16="http://schemas.microsoft.com/office/drawing/2014/main" id="{7E387214-4D91-4775-AB61-1431F8578FAC}"/>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71" name="直線コネクタ 570">
          <a:extLst>
            <a:ext uri="{FF2B5EF4-FFF2-40B4-BE49-F238E27FC236}">
              <a16:creationId xmlns:a16="http://schemas.microsoft.com/office/drawing/2014/main" id="{5C9AC99A-AEE3-4196-BA31-50804756DC70}"/>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572" name="【庁舎】&#10;有形固定資産減価償却率最大値テキスト">
          <a:extLst>
            <a:ext uri="{FF2B5EF4-FFF2-40B4-BE49-F238E27FC236}">
              <a16:creationId xmlns:a16="http://schemas.microsoft.com/office/drawing/2014/main" id="{F1873D6F-B2D6-4E83-B108-605AA5C849B4}"/>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573" name="直線コネクタ 572">
          <a:extLst>
            <a:ext uri="{FF2B5EF4-FFF2-40B4-BE49-F238E27FC236}">
              <a16:creationId xmlns:a16="http://schemas.microsoft.com/office/drawing/2014/main" id="{FB1BAF69-67D4-4168-AEA5-42006C4E5A32}"/>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574" name="【庁舎】&#10;有形固定資産減価償却率平均値テキスト">
          <a:extLst>
            <a:ext uri="{FF2B5EF4-FFF2-40B4-BE49-F238E27FC236}">
              <a16:creationId xmlns:a16="http://schemas.microsoft.com/office/drawing/2014/main" id="{E04CA0B1-D167-4A52-AAF8-AC049541EFEA}"/>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575" name="フローチャート: 判断 574">
          <a:extLst>
            <a:ext uri="{FF2B5EF4-FFF2-40B4-BE49-F238E27FC236}">
              <a16:creationId xmlns:a16="http://schemas.microsoft.com/office/drawing/2014/main" id="{382E5CCB-2B42-4C0E-B522-93A6E4407F4D}"/>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576" name="フローチャート: 判断 575">
          <a:extLst>
            <a:ext uri="{FF2B5EF4-FFF2-40B4-BE49-F238E27FC236}">
              <a16:creationId xmlns:a16="http://schemas.microsoft.com/office/drawing/2014/main" id="{F3DEFD3F-1E5D-4989-9349-BD811E97F83B}"/>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577" name="フローチャート: 判断 576">
          <a:extLst>
            <a:ext uri="{FF2B5EF4-FFF2-40B4-BE49-F238E27FC236}">
              <a16:creationId xmlns:a16="http://schemas.microsoft.com/office/drawing/2014/main" id="{D60E517E-CA82-4B55-AB27-B87DCCE689F4}"/>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578" name="フローチャート: 判断 577">
          <a:extLst>
            <a:ext uri="{FF2B5EF4-FFF2-40B4-BE49-F238E27FC236}">
              <a16:creationId xmlns:a16="http://schemas.microsoft.com/office/drawing/2014/main" id="{9944F9B1-B6D3-4FD1-BDDE-C14777BB1B77}"/>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579" name="フローチャート: 判断 578">
          <a:extLst>
            <a:ext uri="{FF2B5EF4-FFF2-40B4-BE49-F238E27FC236}">
              <a16:creationId xmlns:a16="http://schemas.microsoft.com/office/drawing/2014/main" id="{E6F05CCD-12F6-4431-BFBA-7AAF9A89E576}"/>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6484A244-791B-4856-9CE9-DA4667D959A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EFC36100-59C5-4143-BF15-CDC86A98C2F9}"/>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2" name="テキスト ボックス 581">
          <a:extLst>
            <a:ext uri="{FF2B5EF4-FFF2-40B4-BE49-F238E27FC236}">
              <a16:creationId xmlns:a16="http://schemas.microsoft.com/office/drawing/2014/main" id="{1B384F37-CDA5-4752-B92B-8F460560D30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BD4ADBA5-5861-42BB-BBD0-30E6A3D25DC2}"/>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D8040284-C1C2-4B42-94BF-9241E06C0D7A}"/>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xdr:rowOff>
    </xdr:from>
    <xdr:to>
      <xdr:col>85</xdr:col>
      <xdr:colOff>177800</xdr:colOff>
      <xdr:row>107</xdr:row>
      <xdr:rowOff>110671</xdr:rowOff>
    </xdr:to>
    <xdr:sp macro="" textlink="">
      <xdr:nvSpPr>
        <xdr:cNvPr id="585" name="楕円 584">
          <a:extLst>
            <a:ext uri="{FF2B5EF4-FFF2-40B4-BE49-F238E27FC236}">
              <a16:creationId xmlns:a16="http://schemas.microsoft.com/office/drawing/2014/main" id="{67B6BB8A-43AC-4083-8A4E-A6DCE5BA3613}"/>
            </a:ext>
          </a:extLst>
        </xdr:cNvPr>
        <xdr:cNvSpPr/>
      </xdr:nvSpPr>
      <xdr:spPr>
        <a:xfrm>
          <a:off x="14649450" y="1750014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158948</xdr:rowOff>
    </xdr:from>
    <xdr:ext cx="405111" cy="259045"/>
    <xdr:sp macro="" textlink="">
      <xdr:nvSpPr>
        <xdr:cNvPr id="586" name="【庁舎】&#10;有形固定資産減価償却率該当値テキスト">
          <a:extLst>
            <a:ext uri="{FF2B5EF4-FFF2-40B4-BE49-F238E27FC236}">
              <a16:creationId xmlns:a16="http://schemas.microsoft.com/office/drawing/2014/main" id="{66D63EAE-14A5-4EF9-A1FA-1AADBC250D0D}"/>
            </a:ext>
          </a:extLst>
        </xdr:cNvPr>
        <xdr:cNvSpPr txBox="1"/>
      </xdr:nvSpPr>
      <xdr:spPr>
        <a:xfrm>
          <a:off x="14735175" y="17478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131536</xdr:rowOff>
    </xdr:from>
    <xdr:to>
      <xdr:col>81</xdr:col>
      <xdr:colOff>101600</xdr:colOff>
      <xdr:row>107</xdr:row>
      <xdr:rowOff>61686</xdr:rowOff>
    </xdr:to>
    <xdr:sp macro="" textlink="">
      <xdr:nvSpPr>
        <xdr:cNvPr id="587" name="楕円 586">
          <a:extLst>
            <a:ext uri="{FF2B5EF4-FFF2-40B4-BE49-F238E27FC236}">
              <a16:creationId xmlns:a16="http://schemas.microsoft.com/office/drawing/2014/main" id="{05AAC6E4-B564-4CC5-AA9B-599070408F9B}"/>
            </a:ext>
          </a:extLst>
        </xdr:cNvPr>
        <xdr:cNvSpPr/>
      </xdr:nvSpPr>
      <xdr:spPr>
        <a:xfrm>
          <a:off x="13887450" y="174479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10886</xdr:rowOff>
    </xdr:from>
    <xdr:to>
      <xdr:col>85</xdr:col>
      <xdr:colOff>127000</xdr:colOff>
      <xdr:row>107</xdr:row>
      <xdr:rowOff>59871</xdr:rowOff>
    </xdr:to>
    <xdr:cxnSp macro="">
      <xdr:nvCxnSpPr>
        <xdr:cNvPr id="588" name="直線コネクタ 587">
          <a:extLst>
            <a:ext uri="{FF2B5EF4-FFF2-40B4-BE49-F238E27FC236}">
              <a16:creationId xmlns:a16="http://schemas.microsoft.com/office/drawing/2014/main" id="{FA40E825-B465-4CE8-ACAB-158ACA6A59D9}"/>
            </a:ext>
          </a:extLst>
        </xdr:cNvPr>
        <xdr:cNvCxnSpPr/>
      </xdr:nvCxnSpPr>
      <xdr:spPr>
        <a:xfrm>
          <a:off x="13935075" y="17495611"/>
          <a:ext cx="762000" cy="5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84182</xdr:rowOff>
    </xdr:from>
    <xdr:to>
      <xdr:col>76</xdr:col>
      <xdr:colOff>165100</xdr:colOff>
      <xdr:row>108</xdr:row>
      <xdr:rowOff>14332</xdr:rowOff>
    </xdr:to>
    <xdr:sp macro="" textlink="">
      <xdr:nvSpPr>
        <xdr:cNvPr id="589" name="楕円 588">
          <a:extLst>
            <a:ext uri="{FF2B5EF4-FFF2-40B4-BE49-F238E27FC236}">
              <a16:creationId xmlns:a16="http://schemas.microsoft.com/office/drawing/2014/main" id="{63DA9951-8F1E-4842-AFC3-CE8C771D8842}"/>
            </a:ext>
          </a:extLst>
        </xdr:cNvPr>
        <xdr:cNvSpPr/>
      </xdr:nvSpPr>
      <xdr:spPr>
        <a:xfrm>
          <a:off x="13096875" y="175752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10886</xdr:rowOff>
    </xdr:from>
    <xdr:to>
      <xdr:col>81</xdr:col>
      <xdr:colOff>50800</xdr:colOff>
      <xdr:row>107</xdr:row>
      <xdr:rowOff>134982</xdr:rowOff>
    </xdr:to>
    <xdr:cxnSp macro="">
      <xdr:nvCxnSpPr>
        <xdr:cNvPr id="590" name="直線コネクタ 589">
          <a:extLst>
            <a:ext uri="{FF2B5EF4-FFF2-40B4-BE49-F238E27FC236}">
              <a16:creationId xmlns:a16="http://schemas.microsoft.com/office/drawing/2014/main" id="{2AF22FD5-5D20-4AFD-83AF-56972CF172C8}"/>
            </a:ext>
          </a:extLst>
        </xdr:cNvPr>
        <xdr:cNvCxnSpPr/>
      </xdr:nvCxnSpPr>
      <xdr:spPr>
        <a:xfrm flipV="1">
          <a:off x="13144500" y="17495611"/>
          <a:ext cx="790575" cy="127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48261</xdr:rowOff>
    </xdr:from>
    <xdr:to>
      <xdr:col>72</xdr:col>
      <xdr:colOff>38100</xdr:colOff>
      <xdr:row>107</xdr:row>
      <xdr:rowOff>149861</xdr:rowOff>
    </xdr:to>
    <xdr:sp macro="" textlink="">
      <xdr:nvSpPr>
        <xdr:cNvPr id="591" name="楕円 590">
          <a:extLst>
            <a:ext uri="{FF2B5EF4-FFF2-40B4-BE49-F238E27FC236}">
              <a16:creationId xmlns:a16="http://schemas.microsoft.com/office/drawing/2014/main" id="{CD54156B-3420-4470-B4DC-E4776779AF29}"/>
            </a:ext>
          </a:extLst>
        </xdr:cNvPr>
        <xdr:cNvSpPr/>
      </xdr:nvSpPr>
      <xdr:spPr>
        <a:xfrm>
          <a:off x="12296775" y="1753298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99061</xdr:rowOff>
    </xdr:from>
    <xdr:to>
      <xdr:col>76</xdr:col>
      <xdr:colOff>114300</xdr:colOff>
      <xdr:row>107</xdr:row>
      <xdr:rowOff>134982</xdr:rowOff>
    </xdr:to>
    <xdr:cxnSp macro="">
      <xdr:nvCxnSpPr>
        <xdr:cNvPr id="592" name="直線コネクタ 591">
          <a:extLst>
            <a:ext uri="{FF2B5EF4-FFF2-40B4-BE49-F238E27FC236}">
              <a16:creationId xmlns:a16="http://schemas.microsoft.com/office/drawing/2014/main" id="{F5385B10-3394-4F6C-AC87-78CF97833564}"/>
            </a:ext>
          </a:extLst>
        </xdr:cNvPr>
        <xdr:cNvCxnSpPr/>
      </xdr:nvCxnSpPr>
      <xdr:spPr>
        <a:xfrm>
          <a:off x="12344400" y="17590136"/>
          <a:ext cx="800100"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35198</xdr:rowOff>
    </xdr:from>
    <xdr:to>
      <xdr:col>67</xdr:col>
      <xdr:colOff>101600</xdr:colOff>
      <xdr:row>107</xdr:row>
      <xdr:rowOff>136798</xdr:rowOff>
    </xdr:to>
    <xdr:sp macro="" textlink="">
      <xdr:nvSpPr>
        <xdr:cNvPr id="593" name="楕円 592">
          <a:extLst>
            <a:ext uri="{FF2B5EF4-FFF2-40B4-BE49-F238E27FC236}">
              <a16:creationId xmlns:a16="http://schemas.microsoft.com/office/drawing/2014/main" id="{488F72D4-674C-41A3-80C0-D3A3F34C04CB}"/>
            </a:ext>
          </a:extLst>
        </xdr:cNvPr>
        <xdr:cNvSpPr/>
      </xdr:nvSpPr>
      <xdr:spPr>
        <a:xfrm>
          <a:off x="11487150" y="1752309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85998</xdr:rowOff>
    </xdr:from>
    <xdr:to>
      <xdr:col>71</xdr:col>
      <xdr:colOff>177800</xdr:colOff>
      <xdr:row>107</xdr:row>
      <xdr:rowOff>99061</xdr:rowOff>
    </xdr:to>
    <xdr:cxnSp macro="">
      <xdr:nvCxnSpPr>
        <xdr:cNvPr id="594" name="直線コネクタ 593">
          <a:extLst>
            <a:ext uri="{FF2B5EF4-FFF2-40B4-BE49-F238E27FC236}">
              <a16:creationId xmlns:a16="http://schemas.microsoft.com/office/drawing/2014/main" id="{612B1DB5-A971-4F54-B9FA-ABA3B3944C36}"/>
            </a:ext>
          </a:extLst>
        </xdr:cNvPr>
        <xdr:cNvCxnSpPr/>
      </xdr:nvCxnSpPr>
      <xdr:spPr>
        <a:xfrm>
          <a:off x="11534775" y="17570723"/>
          <a:ext cx="809625" cy="19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595" name="n_1aveValue【庁舎】&#10;有形固定資産減価償却率">
          <a:extLst>
            <a:ext uri="{FF2B5EF4-FFF2-40B4-BE49-F238E27FC236}">
              <a16:creationId xmlns:a16="http://schemas.microsoft.com/office/drawing/2014/main" id="{27BA46D7-B20A-4FEA-B42E-1A738329BEDE}"/>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596" name="n_2aveValue【庁舎】&#10;有形固定資産減価償却率">
          <a:extLst>
            <a:ext uri="{FF2B5EF4-FFF2-40B4-BE49-F238E27FC236}">
              <a16:creationId xmlns:a16="http://schemas.microsoft.com/office/drawing/2014/main" id="{DCE3B7C6-79C2-4ABF-9826-415975F62829}"/>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597" name="n_3aveValue【庁舎】&#10;有形固定資産減価償却率">
          <a:extLst>
            <a:ext uri="{FF2B5EF4-FFF2-40B4-BE49-F238E27FC236}">
              <a16:creationId xmlns:a16="http://schemas.microsoft.com/office/drawing/2014/main" id="{59755AD0-1B57-4AB2-BF24-E05ABC081C90}"/>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598" name="n_4aveValue【庁舎】&#10;有形固定資産減価償却率">
          <a:extLst>
            <a:ext uri="{FF2B5EF4-FFF2-40B4-BE49-F238E27FC236}">
              <a16:creationId xmlns:a16="http://schemas.microsoft.com/office/drawing/2014/main" id="{1A8F0DE5-FD4D-45A4-8EC9-F64D11F134C7}"/>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52813</xdr:rowOff>
    </xdr:from>
    <xdr:ext cx="405111" cy="259045"/>
    <xdr:sp macro="" textlink="">
      <xdr:nvSpPr>
        <xdr:cNvPr id="599" name="n_1mainValue【庁舎】&#10;有形固定資産減価償却率">
          <a:extLst>
            <a:ext uri="{FF2B5EF4-FFF2-40B4-BE49-F238E27FC236}">
              <a16:creationId xmlns:a16="http://schemas.microsoft.com/office/drawing/2014/main" id="{81DCDD02-1942-4EC7-9BD8-7E27F86981FD}"/>
            </a:ext>
          </a:extLst>
        </xdr:cNvPr>
        <xdr:cNvSpPr txBox="1"/>
      </xdr:nvSpPr>
      <xdr:spPr>
        <a:xfrm>
          <a:off x="13745219" y="1753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5459</xdr:rowOff>
    </xdr:from>
    <xdr:ext cx="405111" cy="259045"/>
    <xdr:sp macro="" textlink="">
      <xdr:nvSpPr>
        <xdr:cNvPr id="600" name="n_2mainValue【庁舎】&#10;有形固定資産減価償却率">
          <a:extLst>
            <a:ext uri="{FF2B5EF4-FFF2-40B4-BE49-F238E27FC236}">
              <a16:creationId xmlns:a16="http://schemas.microsoft.com/office/drawing/2014/main" id="{4DBD7722-1523-4D82-A8E0-6E54D02C11AB}"/>
            </a:ext>
          </a:extLst>
        </xdr:cNvPr>
        <xdr:cNvSpPr txBox="1"/>
      </xdr:nvSpPr>
      <xdr:spPr>
        <a:xfrm>
          <a:off x="12964169" y="17667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140988</xdr:rowOff>
    </xdr:from>
    <xdr:ext cx="405111" cy="259045"/>
    <xdr:sp macro="" textlink="">
      <xdr:nvSpPr>
        <xdr:cNvPr id="601" name="n_3mainValue【庁舎】&#10;有形固定資産減価償却率">
          <a:extLst>
            <a:ext uri="{FF2B5EF4-FFF2-40B4-BE49-F238E27FC236}">
              <a16:creationId xmlns:a16="http://schemas.microsoft.com/office/drawing/2014/main" id="{3D3AA673-C268-4E08-B4E8-508CE31D4406}"/>
            </a:ext>
          </a:extLst>
        </xdr:cNvPr>
        <xdr:cNvSpPr txBox="1"/>
      </xdr:nvSpPr>
      <xdr:spPr>
        <a:xfrm>
          <a:off x="12164069" y="17632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127925</xdr:rowOff>
    </xdr:from>
    <xdr:ext cx="405111" cy="259045"/>
    <xdr:sp macro="" textlink="">
      <xdr:nvSpPr>
        <xdr:cNvPr id="602" name="n_4mainValue【庁舎】&#10;有形固定資産減価償却率">
          <a:extLst>
            <a:ext uri="{FF2B5EF4-FFF2-40B4-BE49-F238E27FC236}">
              <a16:creationId xmlns:a16="http://schemas.microsoft.com/office/drawing/2014/main" id="{09C8963C-4FBA-4FA9-870B-85714CAB03FF}"/>
            </a:ext>
          </a:extLst>
        </xdr:cNvPr>
        <xdr:cNvSpPr txBox="1"/>
      </xdr:nvSpPr>
      <xdr:spPr>
        <a:xfrm>
          <a:off x="11354444" y="17612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3" name="正方形/長方形 602">
          <a:extLst>
            <a:ext uri="{FF2B5EF4-FFF2-40B4-BE49-F238E27FC236}">
              <a16:creationId xmlns:a16="http://schemas.microsoft.com/office/drawing/2014/main" id="{7D175DB7-1D5C-4BBC-905F-BC5E9C035D5E}"/>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4" name="正方形/長方形 603">
          <a:extLst>
            <a:ext uri="{FF2B5EF4-FFF2-40B4-BE49-F238E27FC236}">
              <a16:creationId xmlns:a16="http://schemas.microsoft.com/office/drawing/2014/main" id="{9C4C428B-73C5-4E41-9F79-301F019DBEB9}"/>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5" name="正方形/長方形 604">
          <a:extLst>
            <a:ext uri="{FF2B5EF4-FFF2-40B4-BE49-F238E27FC236}">
              <a16:creationId xmlns:a16="http://schemas.microsoft.com/office/drawing/2014/main" id="{5B0D5BCF-61AF-4EAB-A688-4731CFDD26D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6" name="正方形/長方形 605">
          <a:extLst>
            <a:ext uri="{FF2B5EF4-FFF2-40B4-BE49-F238E27FC236}">
              <a16:creationId xmlns:a16="http://schemas.microsoft.com/office/drawing/2014/main" id="{4FE98E22-ECF5-4C51-B3EE-683869B07A1C}"/>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7" name="正方形/長方形 606">
          <a:extLst>
            <a:ext uri="{FF2B5EF4-FFF2-40B4-BE49-F238E27FC236}">
              <a16:creationId xmlns:a16="http://schemas.microsoft.com/office/drawing/2014/main" id="{07F89EA1-361E-474E-8FCC-779AEFC949E1}"/>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8" name="正方形/長方形 607">
          <a:extLst>
            <a:ext uri="{FF2B5EF4-FFF2-40B4-BE49-F238E27FC236}">
              <a16:creationId xmlns:a16="http://schemas.microsoft.com/office/drawing/2014/main" id="{9289303E-19A9-4B4C-A8FA-8AB5E7D5D4BB}"/>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9" name="正方形/長方形 608">
          <a:extLst>
            <a:ext uri="{FF2B5EF4-FFF2-40B4-BE49-F238E27FC236}">
              <a16:creationId xmlns:a16="http://schemas.microsoft.com/office/drawing/2014/main" id="{E53B64D1-2F13-46AD-9BA6-1DA07460509D}"/>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10" name="正方形/長方形 609">
          <a:extLst>
            <a:ext uri="{FF2B5EF4-FFF2-40B4-BE49-F238E27FC236}">
              <a16:creationId xmlns:a16="http://schemas.microsoft.com/office/drawing/2014/main" id="{F5A49EBF-7A24-4116-BCB8-F965F50BFB46}"/>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11" name="テキスト ボックス 610">
          <a:extLst>
            <a:ext uri="{FF2B5EF4-FFF2-40B4-BE49-F238E27FC236}">
              <a16:creationId xmlns:a16="http://schemas.microsoft.com/office/drawing/2014/main" id="{9149AB9D-447A-469E-93A2-674AC75F43B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12" name="直線コネクタ 611">
          <a:extLst>
            <a:ext uri="{FF2B5EF4-FFF2-40B4-BE49-F238E27FC236}">
              <a16:creationId xmlns:a16="http://schemas.microsoft.com/office/drawing/2014/main" id="{CF35FA99-9DC7-4AC5-B6E8-41614216B27D}"/>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13" name="直線コネクタ 612">
          <a:extLst>
            <a:ext uri="{FF2B5EF4-FFF2-40B4-BE49-F238E27FC236}">
              <a16:creationId xmlns:a16="http://schemas.microsoft.com/office/drawing/2014/main" id="{EDCD59DE-6537-49DF-BEC5-19C973CE8DC2}"/>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4" name="テキスト ボックス 613">
          <a:extLst>
            <a:ext uri="{FF2B5EF4-FFF2-40B4-BE49-F238E27FC236}">
              <a16:creationId xmlns:a16="http://schemas.microsoft.com/office/drawing/2014/main" id="{DCBAA8F0-4AF2-48BF-BC8A-A25AC3D39B92}"/>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5" name="直線コネクタ 614">
          <a:extLst>
            <a:ext uri="{FF2B5EF4-FFF2-40B4-BE49-F238E27FC236}">
              <a16:creationId xmlns:a16="http://schemas.microsoft.com/office/drawing/2014/main" id="{9842A6EC-4138-4DAA-961E-DB5BFEDB0F3E}"/>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6" name="テキスト ボックス 615">
          <a:extLst>
            <a:ext uri="{FF2B5EF4-FFF2-40B4-BE49-F238E27FC236}">
              <a16:creationId xmlns:a16="http://schemas.microsoft.com/office/drawing/2014/main" id="{61C6CFFB-DFDD-431C-B1CA-9A084527795B}"/>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7" name="直線コネクタ 616">
          <a:extLst>
            <a:ext uri="{FF2B5EF4-FFF2-40B4-BE49-F238E27FC236}">
              <a16:creationId xmlns:a16="http://schemas.microsoft.com/office/drawing/2014/main" id="{E8A95BAC-6A02-4C59-8DBF-F73DE854291A}"/>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8" name="テキスト ボックス 617">
          <a:extLst>
            <a:ext uri="{FF2B5EF4-FFF2-40B4-BE49-F238E27FC236}">
              <a16:creationId xmlns:a16="http://schemas.microsoft.com/office/drawing/2014/main" id="{918D891B-EE7D-4D21-A592-E965790D0092}"/>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9" name="直線コネクタ 618">
          <a:extLst>
            <a:ext uri="{FF2B5EF4-FFF2-40B4-BE49-F238E27FC236}">
              <a16:creationId xmlns:a16="http://schemas.microsoft.com/office/drawing/2014/main" id="{F5244D66-C83E-4E55-80F8-EC058E4149BC}"/>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20" name="テキスト ボックス 619">
          <a:extLst>
            <a:ext uri="{FF2B5EF4-FFF2-40B4-BE49-F238E27FC236}">
              <a16:creationId xmlns:a16="http://schemas.microsoft.com/office/drawing/2014/main" id="{F978313B-F1C0-4B62-9E00-2402ED42CEEC}"/>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1" name="直線コネクタ 620">
          <a:extLst>
            <a:ext uri="{FF2B5EF4-FFF2-40B4-BE49-F238E27FC236}">
              <a16:creationId xmlns:a16="http://schemas.microsoft.com/office/drawing/2014/main" id="{F9DABA03-7231-42AB-9B98-8EC33DD1247A}"/>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22" name="テキスト ボックス 621">
          <a:extLst>
            <a:ext uri="{FF2B5EF4-FFF2-40B4-BE49-F238E27FC236}">
              <a16:creationId xmlns:a16="http://schemas.microsoft.com/office/drawing/2014/main" id="{800B667A-C368-4774-AC67-5F4BD6D7D16C}"/>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3" name="【庁舎】&#10;一人当たり面積グラフ枠">
          <a:extLst>
            <a:ext uri="{FF2B5EF4-FFF2-40B4-BE49-F238E27FC236}">
              <a16:creationId xmlns:a16="http://schemas.microsoft.com/office/drawing/2014/main" id="{0B0B90D7-8A3C-428B-BF92-0CC12C60DE75}"/>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624" name="直線コネクタ 623">
          <a:extLst>
            <a:ext uri="{FF2B5EF4-FFF2-40B4-BE49-F238E27FC236}">
              <a16:creationId xmlns:a16="http://schemas.microsoft.com/office/drawing/2014/main" id="{A8263B07-290B-4D5D-B373-FF945508577F}"/>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625" name="【庁舎】&#10;一人当たり面積最小値テキスト">
          <a:extLst>
            <a:ext uri="{FF2B5EF4-FFF2-40B4-BE49-F238E27FC236}">
              <a16:creationId xmlns:a16="http://schemas.microsoft.com/office/drawing/2014/main" id="{A58D1F21-A3E0-4654-857E-C354BFCA0F97}"/>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626" name="直線コネクタ 625">
          <a:extLst>
            <a:ext uri="{FF2B5EF4-FFF2-40B4-BE49-F238E27FC236}">
              <a16:creationId xmlns:a16="http://schemas.microsoft.com/office/drawing/2014/main" id="{404DB2DE-AB03-4063-A6DE-6078A938D6E6}"/>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627" name="【庁舎】&#10;一人当たり面積最大値テキスト">
          <a:extLst>
            <a:ext uri="{FF2B5EF4-FFF2-40B4-BE49-F238E27FC236}">
              <a16:creationId xmlns:a16="http://schemas.microsoft.com/office/drawing/2014/main" id="{8657C2D8-1F4F-4C8B-885B-BBEE3CCF455A}"/>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628" name="直線コネクタ 627">
          <a:extLst>
            <a:ext uri="{FF2B5EF4-FFF2-40B4-BE49-F238E27FC236}">
              <a16:creationId xmlns:a16="http://schemas.microsoft.com/office/drawing/2014/main" id="{92AAA812-D33A-4B12-9F1D-2AEE065E92D5}"/>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150232</xdr:rowOff>
    </xdr:from>
    <xdr:ext cx="469744" cy="259045"/>
    <xdr:sp macro="" textlink="">
      <xdr:nvSpPr>
        <xdr:cNvPr id="629" name="【庁舎】&#10;一人当たり面積平均値テキスト">
          <a:extLst>
            <a:ext uri="{FF2B5EF4-FFF2-40B4-BE49-F238E27FC236}">
              <a16:creationId xmlns:a16="http://schemas.microsoft.com/office/drawing/2014/main" id="{16878BFB-4B38-43D8-B530-267B4F6AADF5}"/>
            </a:ext>
          </a:extLst>
        </xdr:cNvPr>
        <xdr:cNvSpPr txBox="1"/>
      </xdr:nvSpPr>
      <xdr:spPr>
        <a:xfrm>
          <a:off x="19992975" y="1729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630" name="フローチャート: 判断 629">
          <a:extLst>
            <a:ext uri="{FF2B5EF4-FFF2-40B4-BE49-F238E27FC236}">
              <a16:creationId xmlns:a16="http://schemas.microsoft.com/office/drawing/2014/main" id="{F381FBCF-24A2-46D6-B854-E98792AA9FA9}"/>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631" name="フローチャート: 判断 630">
          <a:extLst>
            <a:ext uri="{FF2B5EF4-FFF2-40B4-BE49-F238E27FC236}">
              <a16:creationId xmlns:a16="http://schemas.microsoft.com/office/drawing/2014/main" id="{43A1DA5A-0E50-4A70-BD54-E67E6689DB0B}"/>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632" name="フローチャート: 判断 631">
          <a:extLst>
            <a:ext uri="{FF2B5EF4-FFF2-40B4-BE49-F238E27FC236}">
              <a16:creationId xmlns:a16="http://schemas.microsoft.com/office/drawing/2014/main" id="{206ABDA7-B84C-4E90-8925-BDFF642A60A2}"/>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633" name="フローチャート: 判断 632">
          <a:extLst>
            <a:ext uri="{FF2B5EF4-FFF2-40B4-BE49-F238E27FC236}">
              <a16:creationId xmlns:a16="http://schemas.microsoft.com/office/drawing/2014/main" id="{D3051F90-72D0-45D8-8128-6A6A9E12D72B}"/>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634" name="フローチャート: 判断 633">
          <a:extLst>
            <a:ext uri="{FF2B5EF4-FFF2-40B4-BE49-F238E27FC236}">
              <a16:creationId xmlns:a16="http://schemas.microsoft.com/office/drawing/2014/main" id="{868F4EE4-12FC-48CD-A281-A26E132F136B}"/>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F94B628A-E547-4F0F-8DDF-8A945F820C78}"/>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AC58F179-C1FD-478E-9E9E-6644C8473BDC}"/>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22368DAC-F2AC-4292-BAE9-547CD052198D}"/>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B1581FB6-1C95-4A85-8C30-CD7D8E305DD5}"/>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9" name="テキスト ボックス 638">
          <a:extLst>
            <a:ext uri="{FF2B5EF4-FFF2-40B4-BE49-F238E27FC236}">
              <a16:creationId xmlns:a16="http://schemas.microsoft.com/office/drawing/2014/main" id="{7008AFAA-DA1F-47C2-B387-6BC1ACE8464F}"/>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40030</xdr:rowOff>
    </xdr:from>
    <xdr:to>
      <xdr:col>116</xdr:col>
      <xdr:colOff>114300</xdr:colOff>
      <xdr:row>107</xdr:row>
      <xdr:rowOff>141630</xdr:rowOff>
    </xdr:to>
    <xdr:sp macro="" textlink="">
      <xdr:nvSpPr>
        <xdr:cNvPr id="640" name="楕円 639">
          <a:extLst>
            <a:ext uri="{FF2B5EF4-FFF2-40B4-BE49-F238E27FC236}">
              <a16:creationId xmlns:a16="http://schemas.microsoft.com/office/drawing/2014/main" id="{369C7A7D-0DB8-4841-885F-94C0791861B3}"/>
            </a:ext>
          </a:extLst>
        </xdr:cNvPr>
        <xdr:cNvSpPr/>
      </xdr:nvSpPr>
      <xdr:spPr>
        <a:xfrm>
          <a:off x="19897725" y="175279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126407</xdr:rowOff>
    </xdr:from>
    <xdr:ext cx="469744" cy="259045"/>
    <xdr:sp macro="" textlink="">
      <xdr:nvSpPr>
        <xdr:cNvPr id="641" name="【庁舎】&#10;一人当たり面積該当値テキスト">
          <a:extLst>
            <a:ext uri="{FF2B5EF4-FFF2-40B4-BE49-F238E27FC236}">
              <a16:creationId xmlns:a16="http://schemas.microsoft.com/office/drawing/2014/main" id="{6F69F94A-45A8-43B6-B45F-A5CBEAB925EF}"/>
            </a:ext>
          </a:extLst>
        </xdr:cNvPr>
        <xdr:cNvSpPr txBox="1"/>
      </xdr:nvSpPr>
      <xdr:spPr>
        <a:xfrm>
          <a:off x="19992975" y="1743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42317</xdr:rowOff>
    </xdr:from>
    <xdr:to>
      <xdr:col>112</xdr:col>
      <xdr:colOff>38100</xdr:colOff>
      <xdr:row>107</xdr:row>
      <xdr:rowOff>143917</xdr:rowOff>
    </xdr:to>
    <xdr:sp macro="" textlink="">
      <xdr:nvSpPr>
        <xdr:cNvPr id="642" name="楕円 641">
          <a:extLst>
            <a:ext uri="{FF2B5EF4-FFF2-40B4-BE49-F238E27FC236}">
              <a16:creationId xmlns:a16="http://schemas.microsoft.com/office/drawing/2014/main" id="{79AF1C28-FD57-472C-900D-8DCF5DF1D871}"/>
            </a:ext>
          </a:extLst>
        </xdr:cNvPr>
        <xdr:cNvSpPr/>
      </xdr:nvSpPr>
      <xdr:spPr>
        <a:xfrm>
          <a:off x="19154775" y="175333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90830</xdr:rowOff>
    </xdr:from>
    <xdr:to>
      <xdr:col>116</xdr:col>
      <xdr:colOff>63500</xdr:colOff>
      <xdr:row>107</xdr:row>
      <xdr:rowOff>93117</xdr:rowOff>
    </xdr:to>
    <xdr:cxnSp macro="">
      <xdr:nvCxnSpPr>
        <xdr:cNvPr id="643" name="直線コネクタ 642">
          <a:extLst>
            <a:ext uri="{FF2B5EF4-FFF2-40B4-BE49-F238E27FC236}">
              <a16:creationId xmlns:a16="http://schemas.microsoft.com/office/drawing/2014/main" id="{94384AFA-0B3A-4FE9-83CE-0B3C1422CF8F}"/>
            </a:ext>
          </a:extLst>
        </xdr:cNvPr>
        <xdr:cNvCxnSpPr/>
      </xdr:nvCxnSpPr>
      <xdr:spPr>
        <a:xfrm flipV="1">
          <a:off x="19202400" y="17575555"/>
          <a:ext cx="752475" cy="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45289</xdr:rowOff>
    </xdr:from>
    <xdr:to>
      <xdr:col>107</xdr:col>
      <xdr:colOff>101600</xdr:colOff>
      <xdr:row>107</xdr:row>
      <xdr:rowOff>146889</xdr:rowOff>
    </xdr:to>
    <xdr:sp macro="" textlink="">
      <xdr:nvSpPr>
        <xdr:cNvPr id="644" name="楕円 643">
          <a:extLst>
            <a:ext uri="{FF2B5EF4-FFF2-40B4-BE49-F238E27FC236}">
              <a16:creationId xmlns:a16="http://schemas.microsoft.com/office/drawing/2014/main" id="{3E63F700-7025-4EF4-AFBF-7ABAC2EA9D47}"/>
            </a:ext>
          </a:extLst>
        </xdr:cNvPr>
        <xdr:cNvSpPr/>
      </xdr:nvSpPr>
      <xdr:spPr>
        <a:xfrm>
          <a:off x="18345150" y="1753636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93117</xdr:rowOff>
    </xdr:from>
    <xdr:to>
      <xdr:col>111</xdr:col>
      <xdr:colOff>177800</xdr:colOff>
      <xdr:row>107</xdr:row>
      <xdr:rowOff>96089</xdr:rowOff>
    </xdr:to>
    <xdr:cxnSp macro="">
      <xdr:nvCxnSpPr>
        <xdr:cNvPr id="645" name="直線コネクタ 644">
          <a:extLst>
            <a:ext uri="{FF2B5EF4-FFF2-40B4-BE49-F238E27FC236}">
              <a16:creationId xmlns:a16="http://schemas.microsoft.com/office/drawing/2014/main" id="{5220F916-DC6D-4831-94C7-75CA49BBAF1A}"/>
            </a:ext>
          </a:extLst>
        </xdr:cNvPr>
        <xdr:cNvCxnSpPr/>
      </xdr:nvCxnSpPr>
      <xdr:spPr>
        <a:xfrm flipV="1">
          <a:off x="18392775" y="17581017"/>
          <a:ext cx="809625"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48261</xdr:rowOff>
    </xdr:from>
    <xdr:to>
      <xdr:col>102</xdr:col>
      <xdr:colOff>165100</xdr:colOff>
      <xdr:row>107</xdr:row>
      <xdr:rowOff>149861</xdr:rowOff>
    </xdr:to>
    <xdr:sp macro="" textlink="">
      <xdr:nvSpPr>
        <xdr:cNvPr id="646" name="楕円 645">
          <a:extLst>
            <a:ext uri="{FF2B5EF4-FFF2-40B4-BE49-F238E27FC236}">
              <a16:creationId xmlns:a16="http://schemas.microsoft.com/office/drawing/2014/main" id="{DFAD68B1-2D2B-49A4-80EE-F03A290B3B08}"/>
            </a:ext>
          </a:extLst>
        </xdr:cNvPr>
        <xdr:cNvSpPr/>
      </xdr:nvSpPr>
      <xdr:spPr>
        <a:xfrm>
          <a:off x="17554575" y="175329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96089</xdr:rowOff>
    </xdr:from>
    <xdr:to>
      <xdr:col>107</xdr:col>
      <xdr:colOff>50800</xdr:colOff>
      <xdr:row>107</xdr:row>
      <xdr:rowOff>99061</xdr:rowOff>
    </xdr:to>
    <xdr:cxnSp macro="">
      <xdr:nvCxnSpPr>
        <xdr:cNvPr id="647" name="直線コネクタ 646">
          <a:extLst>
            <a:ext uri="{FF2B5EF4-FFF2-40B4-BE49-F238E27FC236}">
              <a16:creationId xmlns:a16="http://schemas.microsoft.com/office/drawing/2014/main" id="{B6332417-9446-4150-9E8E-76C0A6796865}"/>
            </a:ext>
          </a:extLst>
        </xdr:cNvPr>
        <xdr:cNvCxnSpPr/>
      </xdr:nvCxnSpPr>
      <xdr:spPr>
        <a:xfrm flipV="1">
          <a:off x="17602200" y="17583989"/>
          <a:ext cx="790575" cy="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51003</xdr:rowOff>
    </xdr:from>
    <xdr:to>
      <xdr:col>98</xdr:col>
      <xdr:colOff>38100</xdr:colOff>
      <xdr:row>107</xdr:row>
      <xdr:rowOff>152603</xdr:rowOff>
    </xdr:to>
    <xdr:sp macro="" textlink="">
      <xdr:nvSpPr>
        <xdr:cNvPr id="648" name="楕円 647">
          <a:extLst>
            <a:ext uri="{FF2B5EF4-FFF2-40B4-BE49-F238E27FC236}">
              <a16:creationId xmlns:a16="http://schemas.microsoft.com/office/drawing/2014/main" id="{9B567696-6F3D-4AB0-BB2E-236BEB49CB48}"/>
            </a:ext>
          </a:extLst>
        </xdr:cNvPr>
        <xdr:cNvSpPr/>
      </xdr:nvSpPr>
      <xdr:spPr>
        <a:xfrm>
          <a:off x="16754475" y="175357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99061</xdr:rowOff>
    </xdr:from>
    <xdr:to>
      <xdr:col>102</xdr:col>
      <xdr:colOff>114300</xdr:colOff>
      <xdr:row>107</xdr:row>
      <xdr:rowOff>101803</xdr:rowOff>
    </xdr:to>
    <xdr:cxnSp macro="">
      <xdr:nvCxnSpPr>
        <xdr:cNvPr id="649" name="直線コネクタ 648">
          <a:extLst>
            <a:ext uri="{FF2B5EF4-FFF2-40B4-BE49-F238E27FC236}">
              <a16:creationId xmlns:a16="http://schemas.microsoft.com/office/drawing/2014/main" id="{317F7D9C-0190-4C7B-8405-EEB73FCB44BC}"/>
            </a:ext>
          </a:extLst>
        </xdr:cNvPr>
        <xdr:cNvCxnSpPr/>
      </xdr:nvCxnSpPr>
      <xdr:spPr>
        <a:xfrm flipV="1">
          <a:off x="16802100" y="17590136"/>
          <a:ext cx="8001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73347</xdr:rowOff>
    </xdr:from>
    <xdr:ext cx="469744" cy="259045"/>
    <xdr:sp macro="" textlink="">
      <xdr:nvSpPr>
        <xdr:cNvPr id="650" name="n_1aveValue【庁舎】&#10;一人当たり面積">
          <a:extLst>
            <a:ext uri="{FF2B5EF4-FFF2-40B4-BE49-F238E27FC236}">
              <a16:creationId xmlns:a16="http://schemas.microsoft.com/office/drawing/2014/main" id="{7436E9CF-7D74-457C-B8E4-E62E0AF46601}"/>
            </a:ext>
          </a:extLst>
        </xdr:cNvPr>
        <xdr:cNvSpPr txBox="1"/>
      </xdr:nvSpPr>
      <xdr:spPr>
        <a:xfrm>
          <a:off x="18983402" y="172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81576</xdr:rowOff>
    </xdr:from>
    <xdr:ext cx="469744" cy="259045"/>
    <xdr:sp macro="" textlink="">
      <xdr:nvSpPr>
        <xdr:cNvPr id="651" name="n_2aveValue【庁舎】&#10;一人当たり面積">
          <a:extLst>
            <a:ext uri="{FF2B5EF4-FFF2-40B4-BE49-F238E27FC236}">
              <a16:creationId xmlns:a16="http://schemas.microsoft.com/office/drawing/2014/main" id="{AA7B712F-D2B1-4B4A-98EC-5D44756A339D}"/>
            </a:ext>
          </a:extLst>
        </xdr:cNvPr>
        <xdr:cNvSpPr txBox="1"/>
      </xdr:nvSpPr>
      <xdr:spPr>
        <a:xfrm>
          <a:off x="18183302" y="17229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94606</xdr:rowOff>
    </xdr:from>
    <xdr:ext cx="469744" cy="259045"/>
    <xdr:sp macro="" textlink="">
      <xdr:nvSpPr>
        <xdr:cNvPr id="652" name="n_3aveValue【庁舎】&#10;一人当たり面積">
          <a:extLst>
            <a:ext uri="{FF2B5EF4-FFF2-40B4-BE49-F238E27FC236}">
              <a16:creationId xmlns:a16="http://schemas.microsoft.com/office/drawing/2014/main" id="{B901164B-CA2A-4FAD-B9AD-F56F076862EE}"/>
            </a:ext>
          </a:extLst>
        </xdr:cNvPr>
        <xdr:cNvSpPr txBox="1"/>
      </xdr:nvSpPr>
      <xdr:spPr>
        <a:xfrm>
          <a:off x="17383202" y="17239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104664</xdr:rowOff>
    </xdr:from>
    <xdr:ext cx="469744" cy="259045"/>
    <xdr:sp macro="" textlink="">
      <xdr:nvSpPr>
        <xdr:cNvPr id="653" name="n_4aveValue【庁舎】&#10;一人当たり面積">
          <a:extLst>
            <a:ext uri="{FF2B5EF4-FFF2-40B4-BE49-F238E27FC236}">
              <a16:creationId xmlns:a16="http://schemas.microsoft.com/office/drawing/2014/main" id="{0B77D2D1-D122-46EB-8901-B73D42A9B4A9}"/>
            </a:ext>
          </a:extLst>
        </xdr:cNvPr>
        <xdr:cNvSpPr txBox="1"/>
      </xdr:nvSpPr>
      <xdr:spPr>
        <a:xfrm>
          <a:off x="16592627" y="17252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135044</xdr:rowOff>
    </xdr:from>
    <xdr:ext cx="469744" cy="259045"/>
    <xdr:sp macro="" textlink="">
      <xdr:nvSpPr>
        <xdr:cNvPr id="654" name="n_1mainValue【庁舎】&#10;一人当たり面積">
          <a:extLst>
            <a:ext uri="{FF2B5EF4-FFF2-40B4-BE49-F238E27FC236}">
              <a16:creationId xmlns:a16="http://schemas.microsoft.com/office/drawing/2014/main" id="{47F9C706-DD3C-403F-8BF2-95A9E57834EC}"/>
            </a:ext>
          </a:extLst>
        </xdr:cNvPr>
        <xdr:cNvSpPr txBox="1"/>
      </xdr:nvSpPr>
      <xdr:spPr>
        <a:xfrm>
          <a:off x="18983402" y="17622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138016</xdr:rowOff>
    </xdr:from>
    <xdr:ext cx="469744" cy="259045"/>
    <xdr:sp macro="" textlink="">
      <xdr:nvSpPr>
        <xdr:cNvPr id="655" name="n_2mainValue【庁舎】&#10;一人当たり面積">
          <a:extLst>
            <a:ext uri="{FF2B5EF4-FFF2-40B4-BE49-F238E27FC236}">
              <a16:creationId xmlns:a16="http://schemas.microsoft.com/office/drawing/2014/main" id="{5546C700-7B50-4FFF-8F8F-A22A41BB2CEA}"/>
            </a:ext>
          </a:extLst>
        </xdr:cNvPr>
        <xdr:cNvSpPr txBox="1"/>
      </xdr:nvSpPr>
      <xdr:spPr>
        <a:xfrm>
          <a:off x="18183302" y="1762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140988</xdr:rowOff>
    </xdr:from>
    <xdr:ext cx="469744" cy="259045"/>
    <xdr:sp macro="" textlink="">
      <xdr:nvSpPr>
        <xdr:cNvPr id="656" name="n_3mainValue【庁舎】&#10;一人当たり面積">
          <a:extLst>
            <a:ext uri="{FF2B5EF4-FFF2-40B4-BE49-F238E27FC236}">
              <a16:creationId xmlns:a16="http://schemas.microsoft.com/office/drawing/2014/main" id="{36FBA4DB-A9CF-40B7-A650-1D14D284AFA1}"/>
            </a:ext>
          </a:extLst>
        </xdr:cNvPr>
        <xdr:cNvSpPr txBox="1"/>
      </xdr:nvSpPr>
      <xdr:spPr>
        <a:xfrm>
          <a:off x="17383202" y="1763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143730</xdr:rowOff>
    </xdr:from>
    <xdr:ext cx="469744" cy="259045"/>
    <xdr:sp macro="" textlink="">
      <xdr:nvSpPr>
        <xdr:cNvPr id="657" name="n_4mainValue【庁舎】&#10;一人当たり面積">
          <a:extLst>
            <a:ext uri="{FF2B5EF4-FFF2-40B4-BE49-F238E27FC236}">
              <a16:creationId xmlns:a16="http://schemas.microsoft.com/office/drawing/2014/main" id="{40C8D024-BA58-4420-91BD-92C49497EB31}"/>
            </a:ext>
          </a:extLst>
        </xdr:cNvPr>
        <xdr:cNvSpPr txBox="1"/>
      </xdr:nvSpPr>
      <xdr:spPr>
        <a:xfrm>
          <a:off x="16592627" y="1762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8" name="正方形/長方形 657">
          <a:extLst>
            <a:ext uri="{FF2B5EF4-FFF2-40B4-BE49-F238E27FC236}">
              <a16:creationId xmlns:a16="http://schemas.microsoft.com/office/drawing/2014/main" id="{21CCC746-426D-4245-94A7-712F87C923D7}"/>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9" name="正方形/長方形 658">
          <a:extLst>
            <a:ext uri="{FF2B5EF4-FFF2-40B4-BE49-F238E27FC236}">
              <a16:creationId xmlns:a16="http://schemas.microsoft.com/office/drawing/2014/main" id="{3A9FAD08-4CF7-48D3-BE67-F7D0747A8759}"/>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0" name="テキスト ボックス 659">
          <a:extLst>
            <a:ext uri="{FF2B5EF4-FFF2-40B4-BE49-F238E27FC236}">
              <a16:creationId xmlns:a16="http://schemas.microsoft.com/office/drawing/2014/main" id="{339C453C-0F1D-4B6B-BEE6-4D7EC577728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類似団体と比較して有形固定資産減価償却率が高くなっている施設は、福祉施設、消防施設、庁舎であり、低くなっている施設は、体育館・プール、一般廃棄物処理施設である。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福祉施設の減価償却率については、昭和５７年建築のため高い値となっている。しかし、この施設は平成２２年に基礎以外を建て替える大規模改修を行い、耐震化済みであり、劣化調査でも急を要する修繕は無い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庁舎の有形固定資産減価償却率については、全国、県、類似団体の平均を上回っているが、平成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年に耐震改修を行っている。しかし、外壁のタイルの浮き、剥がれ、コーキングの劣化が著しく、構造クラックも多数みられ、雨漏りや鉄筋の発錆劣化が課題となっている。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今後は個別施設計画をもとに修繕箇所の優先順位をつけて維持管理を行っていく。</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5104&#30456;&#33391;&#26449;_20260910-133524_&#12304;&#36001;&#25919;&#29366;&#27841;&#36039;&#26009;&#38598;&#12305;_435104_&#30456;&#33391;&#26449;_2024(2&#22238;&#30446;).xlsx" TargetMode="External"/><Relationship Id="rId1" Type="http://schemas.openxmlformats.org/officeDocument/2006/relationships/externalLinkPath" Target="435104&#30456;&#33391;&#26449;_20260910-133524_&#12304;&#36001;&#25919;&#29366;&#27841;&#36039;&#26009;&#38598;&#12305;_435104_&#30456;&#33391;&#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2.7</v>
          </cell>
        </row>
        <row r="53">
          <cell r="BP53">
            <v>55.7</v>
          </cell>
          <cell r="BX53">
            <v>57.4</v>
          </cell>
          <cell r="CF53">
            <v>58.9</v>
          </cell>
          <cell r="CN53">
            <v>60.5</v>
          </cell>
          <cell r="CV53">
            <v>62.2</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2.7</v>
          </cell>
        </row>
        <row r="75">
          <cell r="BP75">
            <v>7.9</v>
          </cell>
          <cell r="BX75">
            <v>8.1999999999999993</v>
          </cell>
          <cell r="CF75">
            <v>8.4</v>
          </cell>
          <cell r="CN75">
            <v>8.6999999999999993</v>
          </cell>
          <cell r="CV75">
            <v>8.3000000000000007</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workbookViewId="0">
      <selection activeCell="BW34" sqref="BW34:BX34"/>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26" t="s">
        <v>76</v>
      </c>
      <c r="C1" s="626"/>
      <c r="D1" s="626"/>
      <c r="E1" s="626"/>
      <c r="F1" s="626"/>
      <c r="G1" s="626"/>
      <c r="H1" s="626"/>
      <c r="I1" s="626"/>
      <c r="J1" s="626"/>
      <c r="K1" s="626"/>
      <c r="L1" s="626"/>
      <c r="M1" s="626"/>
      <c r="N1" s="626"/>
      <c r="O1" s="626"/>
      <c r="P1" s="626"/>
      <c r="Q1" s="626"/>
      <c r="R1" s="626"/>
      <c r="S1" s="626"/>
      <c r="T1" s="626"/>
      <c r="U1" s="626"/>
      <c r="V1" s="626"/>
      <c r="W1" s="626"/>
      <c r="X1" s="626"/>
      <c r="Y1" s="626"/>
      <c r="Z1" s="626"/>
      <c r="AA1" s="626"/>
      <c r="AB1" s="626"/>
      <c r="AC1" s="626"/>
      <c r="AD1" s="626"/>
      <c r="AE1" s="626"/>
      <c r="AF1" s="626"/>
      <c r="AG1" s="626"/>
      <c r="AH1" s="626"/>
      <c r="AI1" s="626"/>
      <c r="AJ1" s="626"/>
      <c r="AK1" s="626"/>
      <c r="AL1" s="626"/>
      <c r="AM1" s="626"/>
      <c r="AN1" s="626"/>
      <c r="AO1" s="626"/>
      <c r="AP1" s="626"/>
      <c r="AQ1" s="626"/>
      <c r="AR1" s="626"/>
      <c r="AS1" s="626"/>
      <c r="AT1" s="626"/>
      <c r="AU1" s="626"/>
      <c r="AV1" s="626"/>
      <c r="AW1" s="626"/>
      <c r="AX1" s="626"/>
      <c r="AY1" s="626"/>
      <c r="AZ1" s="626"/>
      <c r="BA1" s="626"/>
      <c r="BB1" s="626"/>
      <c r="BC1" s="626"/>
      <c r="BD1" s="626"/>
      <c r="BE1" s="626"/>
      <c r="BF1" s="626"/>
      <c r="BG1" s="626"/>
      <c r="BH1" s="626"/>
      <c r="BI1" s="626"/>
      <c r="BJ1" s="626"/>
      <c r="BK1" s="626"/>
      <c r="BL1" s="626"/>
      <c r="BM1" s="626"/>
      <c r="BN1" s="626"/>
      <c r="BO1" s="626"/>
      <c r="BP1" s="626"/>
      <c r="BQ1" s="626"/>
      <c r="BR1" s="626"/>
      <c r="BS1" s="626"/>
      <c r="BT1" s="626"/>
      <c r="BU1" s="626"/>
      <c r="BV1" s="626"/>
      <c r="BW1" s="626"/>
      <c r="BX1" s="626"/>
      <c r="BY1" s="626"/>
      <c r="BZ1" s="626"/>
      <c r="CA1" s="626"/>
      <c r="CB1" s="626"/>
      <c r="CC1" s="626"/>
      <c r="CD1" s="626"/>
      <c r="CE1" s="626"/>
      <c r="CF1" s="626"/>
      <c r="CG1" s="626"/>
      <c r="CH1" s="626"/>
      <c r="CI1" s="626"/>
      <c r="CJ1" s="626"/>
      <c r="CK1" s="626"/>
      <c r="CL1" s="626"/>
      <c r="CM1" s="626"/>
      <c r="CN1" s="626"/>
      <c r="CO1" s="626"/>
      <c r="CP1" s="626"/>
      <c r="CQ1" s="626"/>
      <c r="CR1" s="626"/>
      <c r="CS1" s="626"/>
      <c r="CT1" s="626"/>
      <c r="CU1" s="626"/>
      <c r="CV1" s="626"/>
      <c r="CW1" s="626"/>
      <c r="CX1" s="626"/>
      <c r="CY1" s="626"/>
      <c r="CZ1" s="626"/>
      <c r="DA1" s="626"/>
      <c r="DB1" s="626"/>
      <c r="DC1" s="626"/>
      <c r="DD1" s="626"/>
      <c r="DE1" s="626"/>
      <c r="DF1" s="626"/>
      <c r="DG1" s="626"/>
      <c r="DH1" s="626"/>
      <c r="DI1" s="626"/>
      <c r="DJ1" s="163"/>
      <c r="DK1" s="163"/>
      <c r="DL1" s="163"/>
      <c r="DM1" s="163"/>
      <c r="DN1" s="163"/>
      <c r="DO1" s="163"/>
    </row>
    <row r="2" spans="1:119" ht="24" thickBot="1" x14ac:dyDescent="0.25">
      <c r="B2" s="164" t="s">
        <v>77</v>
      </c>
      <c r="C2" s="164"/>
      <c r="D2" s="165"/>
    </row>
    <row r="3" spans="1:119" ht="18.75" customHeight="1" thickBot="1" x14ac:dyDescent="0.25">
      <c r="A3" s="163"/>
      <c r="B3" s="627" t="s">
        <v>78</v>
      </c>
      <c r="C3" s="628"/>
      <c r="D3" s="628"/>
      <c r="E3" s="629"/>
      <c r="F3" s="629"/>
      <c r="G3" s="629"/>
      <c r="H3" s="629"/>
      <c r="I3" s="629"/>
      <c r="J3" s="629"/>
      <c r="K3" s="629"/>
      <c r="L3" s="629" t="s">
        <v>79</v>
      </c>
      <c r="M3" s="629"/>
      <c r="N3" s="629"/>
      <c r="O3" s="629"/>
      <c r="P3" s="629"/>
      <c r="Q3" s="629"/>
      <c r="R3" s="632"/>
      <c r="S3" s="632"/>
      <c r="T3" s="632"/>
      <c r="U3" s="632"/>
      <c r="V3" s="633"/>
      <c r="W3" s="523" t="s">
        <v>80</v>
      </c>
      <c r="X3" s="524"/>
      <c r="Y3" s="524"/>
      <c r="Z3" s="524"/>
      <c r="AA3" s="524"/>
      <c r="AB3" s="628"/>
      <c r="AC3" s="632" t="s">
        <v>81</v>
      </c>
      <c r="AD3" s="524"/>
      <c r="AE3" s="524"/>
      <c r="AF3" s="524"/>
      <c r="AG3" s="524"/>
      <c r="AH3" s="524"/>
      <c r="AI3" s="524"/>
      <c r="AJ3" s="524"/>
      <c r="AK3" s="524"/>
      <c r="AL3" s="594"/>
      <c r="AM3" s="523" t="s">
        <v>82</v>
      </c>
      <c r="AN3" s="524"/>
      <c r="AO3" s="524"/>
      <c r="AP3" s="524"/>
      <c r="AQ3" s="524"/>
      <c r="AR3" s="524"/>
      <c r="AS3" s="524"/>
      <c r="AT3" s="524"/>
      <c r="AU3" s="524"/>
      <c r="AV3" s="524"/>
      <c r="AW3" s="524"/>
      <c r="AX3" s="594"/>
      <c r="AY3" s="586" t="s">
        <v>1</v>
      </c>
      <c r="AZ3" s="587"/>
      <c r="BA3" s="587"/>
      <c r="BB3" s="587"/>
      <c r="BC3" s="587"/>
      <c r="BD3" s="587"/>
      <c r="BE3" s="587"/>
      <c r="BF3" s="587"/>
      <c r="BG3" s="587"/>
      <c r="BH3" s="587"/>
      <c r="BI3" s="587"/>
      <c r="BJ3" s="587"/>
      <c r="BK3" s="587"/>
      <c r="BL3" s="587"/>
      <c r="BM3" s="636"/>
      <c r="BN3" s="523" t="s">
        <v>83</v>
      </c>
      <c r="BO3" s="524"/>
      <c r="BP3" s="524"/>
      <c r="BQ3" s="524"/>
      <c r="BR3" s="524"/>
      <c r="BS3" s="524"/>
      <c r="BT3" s="524"/>
      <c r="BU3" s="594"/>
      <c r="BV3" s="523" t="s">
        <v>84</v>
      </c>
      <c r="BW3" s="524"/>
      <c r="BX3" s="524"/>
      <c r="BY3" s="524"/>
      <c r="BZ3" s="524"/>
      <c r="CA3" s="524"/>
      <c r="CB3" s="524"/>
      <c r="CC3" s="594"/>
      <c r="CD3" s="586" t="s">
        <v>1</v>
      </c>
      <c r="CE3" s="587"/>
      <c r="CF3" s="587"/>
      <c r="CG3" s="587"/>
      <c r="CH3" s="587"/>
      <c r="CI3" s="587"/>
      <c r="CJ3" s="587"/>
      <c r="CK3" s="587"/>
      <c r="CL3" s="587"/>
      <c r="CM3" s="587"/>
      <c r="CN3" s="587"/>
      <c r="CO3" s="587"/>
      <c r="CP3" s="587"/>
      <c r="CQ3" s="587"/>
      <c r="CR3" s="587"/>
      <c r="CS3" s="636"/>
      <c r="CT3" s="523" t="s">
        <v>85</v>
      </c>
      <c r="CU3" s="524"/>
      <c r="CV3" s="524"/>
      <c r="CW3" s="524"/>
      <c r="CX3" s="524"/>
      <c r="CY3" s="524"/>
      <c r="CZ3" s="524"/>
      <c r="DA3" s="594"/>
      <c r="DB3" s="523" t="s">
        <v>86</v>
      </c>
      <c r="DC3" s="524"/>
      <c r="DD3" s="524"/>
      <c r="DE3" s="524"/>
      <c r="DF3" s="524"/>
      <c r="DG3" s="524"/>
      <c r="DH3" s="524"/>
      <c r="DI3" s="594"/>
    </row>
    <row r="4" spans="1:119" ht="18.75" customHeight="1" x14ac:dyDescent="0.2">
      <c r="A4" s="163"/>
      <c r="B4" s="602"/>
      <c r="C4" s="603"/>
      <c r="D4" s="603"/>
      <c r="E4" s="604"/>
      <c r="F4" s="604"/>
      <c r="G4" s="604"/>
      <c r="H4" s="604"/>
      <c r="I4" s="604"/>
      <c r="J4" s="604"/>
      <c r="K4" s="604"/>
      <c r="L4" s="604"/>
      <c r="M4" s="604"/>
      <c r="N4" s="604"/>
      <c r="O4" s="604"/>
      <c r="P4" s="604"/>
      <c r="Q4" s="604"/>
      <c r="R4" s="608"/>
      <c r="S4" s="608"/>
      <c r="T4" s="608"/>
      <c r="U4" s="608"/>
      <c r="V4" s="609"/>
      <c r="W4" s="595"/>
      <c r="X4" s="405"/>
      <c r="Y4" s="405"/>
      <c r="Z4" s="405"/>
      <c r="AA4" s="405"/>
      <c r="AB4" s="603"/>
      <c r="AC4" s="608"/>
      <c r="AD4" s="405"/>
      <c r="AE4" s="405"/>
      <c r="AF4" s="405"/>
      <c r="AG4" s="405"/>
      <c r="AH4" s="405"/>
      <c r="AI4" s="405"/>
      <c r="AJ4" s="405"/>
      <c r="AK4" s="405"/>
      <c r="AL4" s="596"/>
      <c r="AM4" s="545"/>
      <c r="AN4" s="443"/>
      <c r="AO4" s="443"/>
      <c r="AP4" s="443"/>
      <c r="AQ4" s="443"/>
      <c r="AR4" s="443"/>
      <c r="AS4" s="443"/>
      <c r="AT4" s="443"/>
      <c r="AU4" s="443"/>
      <c r="AV4" s="443"/>
      <c r="AW4" s="443"/>
      <c r="AX4" s="635"/>
      <c r="AY4" s="480" t="s">
        <v>87</v>
      </c>
      <c r="AZ4" s="481"/>
      <c r="BA4" s="481"/>
      <c r="BB4" s="481"/>
      <c r="BC4" s="481"/>
      <c r="BD4" s="481"/>
      <c r="BE4" s="481"/>
      <c r="BF4" s="481"/>
      <c r="BG4" s="481"/>
      <c r="BH4" s="481"/>
      <c r="BI4" s="481"/>
      <c r="BJ4" s="481"/>
      <c r="BK4" s="481"/>
      <c r="BL4" s="481"/>
      <c r="BM4" s="482"/>
      <c r="BN4" s="483">
        <v>4885368</v>
      </c>
      <c r="BO4" s="484"/>
      <c r="BP4" s="484"/>
      <c r="BQ4" s="484"/>
      <c r="BR4" s="484"/>
      <c r="BS4" s="484"/>
      <c r="BT4" s="484"/>
      <c r="BU4" s="485"/>
      <c r="BV4" s="483">
        <v>5095339</v>
      </c>
      <c r="BW4" s="484"/>
      <c r="BX4" s="484"/>
      <c r="BY4" s="484"/>
      <c r="BZ4" s="484"/>
      <c r="CA4" s="484"/>
      <c r="CB4" s="484"/>
      <c r="CC4" s="485"/>
      <c r="CD4" s="620" t="s">
        <v>88</v>
      </c>
      <c r="CE4" s="621"/>
      <c r="CF4" s="621"/>
      <c r="CG4" s="621"/>
      <c r="CH4" s="621"/>
      <c r="CI4" s="621"/>
      <c r="CJ4" s="621"/>
      <c r="CK4" s="621"/>
      <c r="CL4" s="621"/>
      <c r="CM4" s="621"/>
      <c r="CN4" s="621"/>
      <c r="CO4" s="621"/>
      <c r="CP4" s="621"/>
      <c r="CQ4" s="621"/>
      <c r="CR4" s="621"/>
      <c r="CS4" s="622"/>
      <c r="CT4" s="623">
        <v>3.9</v>
      </c>
      <c r="CU4" s="624"/>
      <c r="CV4" s="624"/>
      <c r="CW4" s="624"/>
      <c r="CX4" s="624"/>
      <c r="CY4" s="624"/>
      <c r="CZ4" s="624"/>
      <c r="DA4" s="625"/>
      <c r="DB4" s="623">
        <v>1.9</v>
      </c>
      <c r="DC4" s="624"/>
      <c r="DD4" s="624"/>
      <c r="DE4" s="624"/>
      <c r="DF4" s="624"/>
      <c r="DG4" s="624"/>
      <c r="DH4" s="624"/>
      <c r="DI4" s="625"/>
    </row>
    <row r="5" spans="1:119" ht="18.75" customHeight="1" x14ac:dyDescent="0.2">
      <c r="A5" s="163"/>
      <c r="B5" s="630"/>
      <c r="C5" s="444"/>
      <c r="D5" s="444"/>
      <c r="E5" s="631"/>
      <c r="F5" s="631"/>
      <c r="G5" s="631"/>
      <c r="H5" s="631"/>
      <c r="I5" s="631"/>
      <c r="J5" s="631"/>
      <c r="K5" s="631"/>
      <c r="L5" s="631"/>
      <c r="M5" s="631"/>
      <c r="N5" s="631"/>
      <c r="O5" s="631"/>
      <c r="P5" s="631"/>
      <c r="Q5" s="631"/>
      <c r="R5" s="442"/>
      <c r="S5" s="442"/>
      <c r="T5" s="442"/>
      <c r="U5" s="442"/>
      <c r="V5" s="634"/>
      <c r="W5" s="545"/>
      <c r="X5" s="443"/>
      <c r="Y5" s="443"/>
      <c r="Z5" s="443"/>
      <c r="AA5" s="443"/>
      <c r="AB5" s="444"/>
      <c r="AC5" s="442"/>
      <c r="AD5" s="443"/>
      <c r="AE5" s="443"/>
      <c r="AF5" s="443"/>
      <c r="AG5" s="443"/>
      <c r="AH5" s="443"/>
      <c r="AI5" s="443"/>
      <c r="AJ5" s="443"/>
      <c r="AK5" s="443"/>
      <c r="AL5" s="635"/>
      <c r="AM5" s="511" t="s">
        <v>89</v>
      </c>
      <c r="AN5" s="411"/>
      <c r="AO5" s="411"/>
      <c r="AP5" s="411"/>
      <c r="AQ5" s="411"/>
      <c r="AR5" s="411"/>
      <c r="AS5" s="411"/>
      <c r="AT5" s="412"/>
      <c r="AU5" s="512" t="s">
        <v>90</v>
      </c>
      <c r="AV5" s="513"/>
      <c r="AW5" s="513"/>
      <c r="AX5" s="513"/>
      <c r="AY5" s="468" t="s">
        <v>91</v>
      </c>
      <c r="AZ5" s="469"/>
      <c r="BA5" s="469"/>
      <c r="BB5" s="469"/>
      <c r="BC5" s="469"/>
      <c r="BD5" s="469"/>
      <c r="BE5" s="469"/>
      <c r="BF5" s="469"/>
      <c r="BG5" s="469"/>
      <c r="BH5" s="469"/>
      <c r="BI5" s="469"/>
      <c r="BJ5" s="469"/>
      <c r="BK5" s="469"/>
      <c r="BL5" s="469"/>
      <c r="BM5" s="470"/>
      <c r="BN5" s="454">
        <v>4612457</v>
      </c>
      <c r="BO5" s="455"/>
      <c r="BP5" s="455"/>
      <c r="BQ5" s="455"/>
      <c r="BR5" s="455"/>
      <c r="BS5" s="455"/>
      <c r="BT5" s="455"/>
      <c r="BU5" s="456"/>
      <c r="BV5" s="454">
        <v>4834481</v>
      </c>
      <c r="BW5" s="455"/>
      <c r="BX5" s="455"/>
      <c r="BY5" s="455"/>
      <c r="BZ5" s="455"/>
      <c r="CA5" s="455"/>
      <c r="CB5" s="455"/>
      <c r="CC5" s="456"/>
      <c r="CD5" s="494" t="s">
        <v>92</v>
      </c>
      <c r="CE5" s="414"/>
      <c r="CF5" s="414"/>
      <c r="CG5" s="414"/>
      <c r="CH5" s="414"/>
      <c r="CI5" s="414"/>
      <c r="CJ5" s="414"/>
      <c r="CK5" s="414"/>
      <c r="CL5" s="414"/>
      <c r="CM5" s="414"/>
      <c r="CN5" s="414"/>
      <c r="CO5" s="414"/>
      <c r="CP5" s="414"/>
      <c r="CQ5" s="414"/>
      <c r="CR5" s="414"/>
      <c r="CS5" s="495"/>
      <c r="CT5" s="451">
        <v>85</v>
      </c>
      <c r="CU5" s="452"/>
      <c r="CV5" s="452"/>
      <c r="CW5" s="452"/>
      <c r="CX5" s="452"/>
      <c r="CY5" s="452"/>
      <c r="CZ5" s="452"/>
      <c r="DA5" s="453"/>
      <c r="DB5" s="451">
        <v>84.9</v>
      </c>
      <c r="DC5" s="452"/>
      <c r="DD5" s="452"/>
      <c r="DE5" s="452"/>
      <c r="DF5" s="452"/>
      <c r="DG5" s="452"/>
      <c r="DH5" s="452"/>
      <c r="DI5" s="453"/>
    </row>
    <row r="6" spans="1:119" ht="18.75" customHeight="1" x14ac:dyDescent="0.2">
      <c r="A6" s="163"/>
      <c r="B6" s="600" t="s">
        <v>93</v>
      </c>
      <c r="C6" s="441"/>
      <c r="D6" s="441"/>
      <c r="E6" s="601"/>
      <c r="F6" s="601"/>
      <c r="G6" s="601"/>
      <c r="H6" s="601"/>
      <c r="I6" s="601"/>
      <c r="J6" s="601"/>
      <c r="K6" s="601"/>
      <c r="L6" s="601" t="s">
        <v>94</v>
      </c>
      <c r="M6" s="601"/>
      <c r="N6" s="601"/>
      <c r="O6" s="601"/>
      <c r="P6" s="601"/>
      <c r="Q6" s="601"/>
      <c r="R6" s="439"/>
      <c r="S6" s="439"/>
      <c r="T6" s="439"/>
      <c r="U6" s="439"/>
      <c r="V6" s="607"/>
      <c r="W6" s="544" t="s">
        <v>95</v>
      </c>
      <c r="X6" s="440"/>
      <c r="Y6" s="440"/>
      <c r="Z6" s="440"/>
      <c r="AA6" s="440"/>
      <c r="AB6" s="441"/>
      <c r="AC6" s="612" t="s">
        <v>96</v>
      </c>
      <c r="AD6" s="613"/>
      <c r="AE6" s="613"/>
      <c r="AF6" s="613"/>
      <c r="AG6" s="613"/>
      <c r="AH6" s="613"/>
      <c r="AI6" s="613"/>
      <c r="AJ6" s="613"/>
      <c r="AK6" s="613"/>
      <c r="AL6" s="614"/>
      <c r="AM6" s="511" t="s">
        <v>97</v>
      </c>
      <c r="AN6" s="411"/>
      <c r="AO6" s="411"/>
      <c r="AP6" s="411"/>
      <c r="AQ6" s="411"/>
      <c r="AR6" s="411"/>
      <c r="AS6" s="411"/>
      <c r="AT6" s="412"/>
      <c r="AU6" s="512" t="s">
        <v>90</v>
      </c>
      <c r="AV6" s="513"/>
      <c r="AW6" s="513"/>
      <c r="AX6" s="513"/>
      <c r="AY6" s="468" t="s">
        <v>98</v>
      </c>
      <c r="AZ6" s="469"/>
      <c r="BA6" s="469"/>
      <c r="BB6" s="469"/>
      <c r="BC6" s="469"/>
      <c r="BD6" s="469"/>
      <c r="BE6" s="469"/>
      <c r="BF6" s="469"/>
      <c r="BG6" s="469"/>
      <c r="BH6" s="469"/>
      <c r="BI6" s="469"/>
      <c r="BJ6" s="469"/>
      <c r="BK6" s="469"/>
      <c r="BL6" s="469"/>
      <c r="BM6" s="470"/>
      <c r="BN6" s="454">
        <v>272911</v>
      </c>
      <c r="BO6" s="455"/>
      <c r="BP6" s="455"/>
      <c r="BQ6" s="455"/>
      <c r="BR6" s="455"/>
      <c r="BS6" s="455"/>
      <c r="BT6" s="455"/>
      <c r="BU6" s="456"/>
      <c r="BV6" s="454">
        <v>260858</v>
      </c>
      <c r="BW6" s="455"/>
      <c r="BX6" s="455"/>
      <c r="BY6" s="455"/>
      <c r="BZ6" s="455"/>
      <c r="CA6" s="455"/>
      <c r="CB6" s="455"/>
      <c r="CC6" s="456"/>
      <c r="CD6" s="494" t="s">
        <v>99</v>
      </c>
      <c r="CE6" s="414"/>
      <c r="CF6" s="414"/>
      <c r="CG6" s="414"/>
      <c r="CH6" s="414"/>
      <c r="CI6" s="414"/>
      <c r="CJ6" s="414"/>
      <c r="CK6" s="414"/>
      <c r="CL6" s="414"/>
      <c r="CM6" s="414"/>
      <c r="CN6" s="414"/>
      <c r="CO6" s="414"/>
      <c r="CP6" s="414"/>
      <c r="CQ6" s="414"/>
      <c r="CR6" s="414"/>
      <c r="CS6" s="495"/>
      <c r="CT6" s="597">
        <v>85.2</v>
      </c>
      <c r="CU6" s="598"/>
      <c r="CV6" s="598"/>
      <c r="CW6" s="598"/>
      <c r="CX6" s="598"/>
      <c r="CY6" s="598"/>
      <c r="CZ6" s="598"/>
      <c r="DA6" s="599"/>
      <c r="DB6" s="597">
        <v>85.3</v>
      </c>
      <c r="DC6" s="598"/>
      <c r="DD6" s="598"/>
      <c r="DE6" s="598"/>
      <c r="DF6" s="598"/>
      <c r="DG6" s="598"/>
      <c r="DH6" s="598"/>
      <c r="DI6" s="599"/>
    </row>
    <row r="7" spans="1:119" ht="18.75" customHeight="1" x14ac:dyDescent="0.2">
      <c r="A7" s="163"/>
      <c r="B7" s="602"/>
      <c r="C7" s="603"/>
      <c r="D7" s="603"/>
      <c r="E7" s="604"/>
      <c r="F7" s="604"/>
      <c r="G7" s="604"/>
      <c r="H7" s="604"/>
      <c r="I7" s="604"/>
      <c r="J7" s="604"/>
      <c r="K7" s="604"/>
      <c r="L7" s="604"/>
      <c r="M7" s="604"/>
      <c r="N7" s="604"/>
      <c r="O7" s="604"/>
      <c r="P7" s="604"/>
      <c r="Q7" s="604"/>
      <c r="R7" s="608"/>
      <c r="S7" s="608"/>
      <c r="T7" s="608"/>
      <c r="U7" s="608"/>
      <c r="V7" s="609"/>
      <c r="W7" s="595"/>
      <c r="X7" s="405"/>
      <c r="Y7" s="405"/>
      <c r="Z7" s="405"/>
      <c r="AA7" s="405"/>
      <c r="AB7" s="603"/>
      <c r="AC7" s="615"/>
      <c r="AD7" s="406"/>
      <c r="AE7" s="406"/>
      <c r="AF7" s="406"/>
      <c r="AG7" s="406"/>
      <c r="AH7" s="406"/>
      <c r="AI7" s="406"/>
      <c r="AJ7" s="406"/>
      <c r="AK7" s="406"/>
      <c r="AL7" s="616"/>
      <c r="AM7" s="511" t="s">
        <v>100</v>
      </c>
      <c r="AN7" s="411"/>
      <c r="AO7" s="411"/>
      <c r="AP7" s="411"/>
      <c r="AQ7" s="411"/>
      <c r="AR7" s="411"/>
      <c r="AS7" s="411"/>
      <c r="AT7" s="412"/>
      <c r="AU7" s="512" t="s">
        <v>90</v>
      </c>
      <c r="AV7" s="513"/>
      <c r="AW7" s="513"/>
      <c r="AX7" s="513"/>
      <c r="AY7" s="468" t="s">
        <v>101</v>
      </c>
      <c r="AZ7" s="469"/>
      <c r="BA7" s="469"/>
      <c r="BB7" s="469"/>
      <c r="BC7" s="469"/>
      <c r="BD7" s="469"/>
      <c r="BE7" s="469"/>
      <c r="BF7" s="469"/>
      <c r="BG7" s="469"/>
      <c r="BH7" s="469"/>
      <c r="BI7" s="469"/>
      <c r="BJ7" s="469"/>
      <c r="BK7" s="469"/>
      <c r="BL7" s="469"/>
      <c r="BM7" s="470"/>
      <c r="BN7" s="454">
        <v>174313</v>
      </c>
      <c r="BO7" s="455"/>
      <c r="BP7" s="455"/>
      <c r="BQ7" s="455"/>
      <c r="BR7" s="455"/>
      <c r="BS7" s="455"/>
      <c r="BT7" s="455"/>
      <c r="BU7" s="456"/>
      <c r="BV7" s="454">
        <v>215325</v>
      </c>
      <c r="BW7" s="455"/>
      <c r="BX7" s="455"/>
      <c r="BY7" s="455"/>
      <c r="BZ7" s="455"/>
      <c r="CA7" s="455"/>
      <c r="CB7" s="455"/>
      <c r="CC7" s="456"/>
      <c r="CD7" s="494" t="s">
        <v>102</v>
      </c>
      <c r="CE7" s="414"/>
      <c r="CF7" s="414"/>
      <c r="CG7" s="414"/>
      <c r="CH7" s="414"/>
      <c r="CI7" s="414"/>
      <c r="CJ7" s="414"/>
      <c r="CK7" s="414"/>
      <c r="CL7" s="414"/>
      <c r="CM7" s="414"/>
      <c r="CN7" s="414"/>
      <c r="CO7" s="414"/>
      <c r="CP7" s="414"/>
      <c r="CQ7" s="414"/>
      <c r="CR7" s="414"/>
      <c r="CS7" s="495"/>
      <c r="CT7" s="454">
        <v>2509899</v>
      </c>
      <c r="CU7" s="455"/>
      <c r="CV7" s="455"/>
      <c r="CW7" s="455"/>
      <c r="CX7" s="455"/>
      <c r="CY7" s="455"/>
      <c r="CZ7" s="455"/>
      <c r="DA7" s="456"/>
      <c r="DB7" s="454">
        <v>2449684</v>
      </c>
      <c r="DC7" s="455"/>
      <c r="DD7" s="455"/>
      <c r="DE7" s="455"/>
      <c r="DF7" s="455"/>
      <c r="DG7" s="455"/>
      <c r="DH7" s="455"/>
      <c r="DI7" s="456"/>
    </row>
    <row r="8" spans="1:119" ht="18.75" customHeight="1" thickBot="1" x14ac:dyDescent="0.25">
      <c r="A8" s="163"/>
      <c r="B8" s="605"/>
      <c r="C8" s="550"/>
      <c r="D8" s="550"/>
      <c r="E8" s="606"/>
      <c r="F8" s="606"/>
      <c r="G8" s="606"/>
      <c r="H8" s="606"/>
      <c r="I8" s="606"/>
      <c r="J8" s="606"/>
      <c r="K8" s="606"/>
      <c r="L8" s="606"/>
      <c r="M8" s="606"/>
      <c r="N8" s="606"/>
      <c r="O8" s="606"/>
      <c r="P8" s="606"/>
      <c r="Q8" s="606"/>
      <c r="R8" s="610"/>
      <c r="S8" s="610"/>
      <c r="T8" s="610"/>
      <c r="U8" s="610"/>
      <c r="V8" s="611"/>
      <c r="W8" s="525"/>
      <c r="X8" s="526"/>
      <c r="Y8" s="526"/>
      <c r="Z8" s="526"/>
      <c r="AA8" s="526"/>
      <c r="AB8" s="550"/>
      <c r="AC8" s="617"/>
      <c r="AD8" s="618"/>
      <c r="AE8" s="618"/>
      <c r="AF8" s="618"/>
      <c r="AG8" s="618"/>
      <c r="AH8" s="618"/>
      <c r="AI8" s="618"/>
      <c r="AJ8" s="618"/>
      <c r="AK8" s="618"/>
      <c r="AL8" s="619"/>
      <c r="AM8" s="511" t="s">
        <v>103</v>
      </c>
      <c r="AN8" s="411"/>
      <c r="AO8" s="411"/>
      <c r="AP8" s="411"/>
      <c r="AQ8" s="411"/>
      <c r="AR8" s="411"/>
      <c r="AS8" s="411"/>
      <c r="AT8" s="412"/>
      <c r="AU8" s="512" t="s">
        <v>90</v>
      </c>
      <c r="AV8" s="513"/>
      <c r="AW8" s="513"/>
      <c r="AX8" s="513"/>
      <c r="AY8" s="468" t="s">
        <v>104</v>
      </c>
      <c r="AZ8" s="469"/>
      <c r="BA8" s="469"/>
      <c r="BB8" s="469"/>
      <c r="BC8" s="469"/>
      <c r="BD8" s="469"/>
      <c r="BE8" s="469"/>
      <c r="BF8" s="469"/>
      <c r="BG8" s="469"/>
      <c r="BH8" s="469"/>
      <c r="BI8" s="469"/>
      <c r="BJ8" s="469"/>
      <c r="BK8" s="469"/>
      <c r="BL8" s="469"/>
      <c r="BM8" s="470"/>
      <c r="BN8" s="454">
        <v>98598</v>
      </c>
      <c r="BO8" s="455"/>
      <c r="BP8" s="455"/>
      <c r="BQ8" s="455"/>
      <c r="BR8" s="455"/>
      <c r="BS8" s="455"/>
      <c r="BT8" s="455"/>
      <c r="BU8" s="456"/>
      <c r="BV8" s="454">
        <v>45533</v>
      </c>
      <c r="BW8" s="455"/>
      <c r="BX8" s="455"/>
      <c r="BY8" s="455"/>
      <c r="BZ8" s="455"/>
      <c r="CA8" s="455"/>
      <c r="CB8" s="455"/>
      <c r="CC8" s="456"/>
      <c r="CD8" s="494" t="s">
        <v>105</v>
      </c>
      <c r="CE8" s="414"/>
      <c r="CF8" s="414"/>
      <c r="CG8" s="414"/>
      <c r="CH8" s="414"/>
      <c r="CI8" s="414"/>
      <c r="CJ8" s="414"/>
      <c r="CK8" s="414"/>
      <c r="CL8" s="414"/>
      <c r="CM8" s="414"/>
      <c r="CN8" s="414"/>
      <c r="CO8" s="414"/>
      <c r="CP8" s="414"/>
      <c r="CQ8" s="414"/>
      <c r="CR8" s="414"/>
      <c r="CS8" s="495"/>
      <c r="CT8" s="557">
        <v>0.2</v>
      </c>
      <c r="CU8" s="558"/>
      <c r="CV8" s="558"/>
      <c r="CW8" s="558"/>
      <c r="CX8" s="558"/>
      <c r="CY8" s="558"/>
      <c r="CZ8" s="558"/>
      <c r="DA8" s="559"/>
      <c r="DB8" s="557">
        <v>0.2</v>
      </c>
      <c r="DC8" s="558"/>
      <c r="DD8" s="558"/>
      <c r="DE8" s="558"/>
      <c r="DF8" s="558"/>
      <c r="DG8" s="558"/>
      <c r="DH8" s="558"/>
      <c r="DI8" s="559"/>
    </row>
    <row r="9" spans="1:119" ht="18.75" customHeight="1" thickBot="1" x14ac:dyDescent="0.25">
      <c r="A9" s="163"/>
      <c r="B9" s="586" t="s">
        <v>106</v>
      </c>
      <c r="C9" s="587"/>
      <c r="D9" s="587"/>
      <c r="E9" s="587"/>
      <c r="F9" s="587"/>
      <c r="G9" s="587"/>
      <c r="H9" s="587"/>
      <c r="I9" s="587"/>
      <c r="J9" s="587"/>
      <c r="K9" s="505"/>
      <c r="L9" s="588" t="s">
        <v>107</v>
      </c>
      <c r="M9" s="589"/>
      <c r="N9" s="589"/>
      <c r="O9" s="589"/>
      <c r="P9" s="589"/>
      <c r="Q9" s="590"/>
      <c r="R9" s="591">
        <v>4070</v>
      </c>
      <c r="S9" s="592"/>
      <c r="T9" s="592"/>
      <c r="U9" s="592"/>
      <c r="V9" s="593"/>
      <c r="W9" s="523" t="s">
        <v>108</v>
      </c>
      <c r="X9" s="524"/>
      <c r="Y9" s="524"/>
      <c r="Z9" s="524"/>
      <c r="AA9" s="524"/>
      <c r="AB9" s="524"/>
      <c r="AC9" s="524"/>
      <c r="AD9" s="524"/>
      <c r="AE9" s="524"/>
      <c r="AF9" s="524"/>
      <c r="AG9" s="524"/>
      <c r="AH9" s="524"/>
      <c r="AI9" s="524"/>
      <c r="AJ9" s="524"/>
      <c r="AK9" s="524"/>
      <c r="AL9" s="594"/>
      <c r="AM9" s="511" t="s">
        <v>109</v>
      </c>
      <c r="AN9" s="411"/>
      <c r="AO9" s="411"/>
      <c r="AP9" s="411"/>
      <c r="AQ9" s="411"/>
      <c r="AR9" s="411"/>
      <c r="AS9" s="411"/>
      <c r="AT9" s="412"/>
      <c r="AU9" s="512" t="s">
        <v>90</v>
      </c>
      <c r="AV9" s="513"/>
      <c r="AW9" s="513"/>
      <c r="AX9" s="513"/>
      <c r="AY9" s="468" t="s">
        <v>110</v>
      </c>
      <c r="AZ9" s="469"/>
      <c r="BA9" s="469"/>
      <c r="BB9" s="469"/>
      <c r="BC9" s="469"/>
      <c r="BD9" s="469"/>
      <c r="BE9" s="469"/>
      <c r="BF9" s="469"/>
      <c r="BG9" s="469"/>
      <c r="BH9" s="469"/>
      <c r="BI9" s="469"/>
      <c r="BJ9" s="469"/>
      <c r="BK9" s="469"/>
      <c r="BL9" s="469"/>
      <c r="BM9" s="470"/>
      <c r="BN9" s="454">
        <v>53065</v>
      </c>
      <c r="BO9" s="455"/>
      <c r="BP9" s="455"/>
      <c r="BQ9" s="455"/>
      <c r="BR9" s="455"/>
      <c r="BS9" s="455"/>
      <c r="BT9" s="455"/>
      <c r="BU9" s="456"/>
      <c r="BV9" s="454">
        <v>-235900</v>
      </c>
      <c r="BW9" s="455"/>
      <c r="BX9" s="455"/>
      <c r="BY9" s="455"/>
      <c r="BZ9" s="455"/>
      <c r="CA9" s="455"/>
      <c r="CB9" s="455"/>
      <c r="CC9" s="456"/>
      <c r="CD9" s="494" t="s">
        <v>111</v>
      </c>
      <c r="CE9" s="414"/>
      <c r="CF9" s="414"/>
      <c r="CG9" s="414"/>
      <c r="CH9" s="414"/>
      <c r="CI9" s="414"/>
      <c r="CJ9" s="414"/>
      <c r="CK9" s="414"/>
      <c r="CL9" s="414"/>
      <c r="CM9" s="414"/>
      <c r="CN9" s="414"/>
      <c r="CO9" s="414"/>
      <c r="CP9" s="414"/>
      <c r="CQ9" s="414"/>
      <c r="CR9" s="414"/>
      <c r="CS9" s="495"/>
      <c r="CT9" s="451">
        <v>10.7</v>
      </c>
      <c r="CU9" s="452"/>
      <c r="CV9" s="452"/>
      <c r="CW9" s="452"/>
      <c r="CX9" s="452"/>
      <c r="CY9" s="452"/>
      <c r="CZ9" s="452"/>
      <c r="DA9" s="453"/>
      <c r="DB9" s="451">
        <v>10.5</v>
      </c>
      <c r="DC9" s="452"/>
      <c r="DD9" s="452"/>
      <c r="DE9" s="452"/>
      <c r="DF9" s="452"/>
      <c r="DG9" s="452"/>
      <c r="DH9" s="452"/>
      <c r="DI9" s="453"/>
    </row>
    <row r="10" spans="1:119" ht="18.75" customHeight="1" thickBot="1" x14ac:dyDescent="0.25">
      <c r="A10" s="163"/>
      <c r="B10" s="586"/>
      <c r="C10" s="587"/>
      <c r="D10" s="587"/>
      <c r="E10" s="587"/>
      <c r="F10" s="587"/>
      <c r="G10" s="587"/>
      <c r="H10" s="587"/>
      <c r="I10" s="587"/>
      <c r="J10" s="587"/>
      <c r="K10" s="505"/>
      <c r="L10" s="410" t="s">
        <v>112</v>
      </c>
      <c r="M10" s="411"/>
      <c r="N10" s="411"/>
      <c r="O10" s="411"/>
      <c r="P10" s="411"/>
      <c r="Q10" s="412"/>
      <c r="R10" s="407">
        <v>4468</v>
      </c>
      <c r="S10" s="408"/>
      <c r="T10" s="408"/>
      <c r="U10" s="408"/>
      <c r="V10" s="467"/>
      <c r="W10" s="595"/>
      <c r="X10" s="405"/>
      <c r="Y10" s="405"/>
      <c r="Z10" s="405"/>
      <c r="AA10" s="405"/>
      <c r="AB10" s="405"/>
      <c r="AC10" s="405"/>
      <c r="AD10" s="405"/>
      <c r="AE10" s="405"/>
      <c r="AF10" s="405"/>
      <c r="AG10" s="405"/>
      <c r="AH10" s="405"/>
      <c r="AI10" s="405"/>
      <c r="AJ10" s="405"/>
      <c r="AK10" s="405"/>
      <c r="AL10" s="596"/>
      <c r="AM10" s="511" t="s">
        <v>113</v>
      </c>
      <c r="AN10" s="411"/>
      <c r="AO10" s="411"/>
      <c r="AP10" s="411"/>
      <c r="AQ10" s="411"/>
      <c r="AR10" s="411"/>
      <c r="AS10" s="411"/>
      <c r="AT10" s="412"/>
      <c r="AU10" s="512" t="s">
        <v>114</v>
      </c>
      <c r="AV10" s="513"/>
      <c r="AW10" s="513"/>
      <c r="AX10" s="513"/>
      <c r="AY10" s="468" t="s">
        <v>115</v>
      </c>
      <c r="AZ10" s="469"/>
      <c r="BA10" s="469"/>
      <c r="BB10" s="469"/>
      <c r="BC10" s="469"/>
      <c r="BD10" s="469"/>
      <c r="BE10" s="469"/>
      <c r="BF10" s="469"/>
      <c r="BG10" s="469"/>
      <c r="BH10" s="469"/>
      <c r="BI10" s="469"/>
      <c r="BJ10" s="469"/>
      <c r="BK10" s="469"/>
      <c r="BL10" s="469"/>
      <c r="BM10" s="470"/>
      <c r="BN10" s="454">
        <v>46704</v>
      </c>
      <c r="BO10" s="455"/>
      <c r="BP10" s="455"/>
      <c r="BQ10" s="455"/>
      <c r="BR10" s="455"/>
      <c r="BS10" s="455"/>
      <c r="BT10" s="455"/>
      <c r="BU10" s="456"/>
      <c r="BV10" s="454">
        <v>323723</v>
      </c>
      <c r="BW10" s="455"/>
      <c r="BX10" s="455"/>
      <c r="BY10" s="455"/>
      <c r="BZ10" s="455"/>
      <c r="CA10" s="455"/>
      <c r="CB10" s="455"/>
      <c r="CC10" s="45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6"/>
      <c r="C11" s="587"/>
      <c r="D11" s="587"/>
      <c r="E11" s="587"/>
      <c r="F11" s="587"/>
      <c r="G11" s="587"/>
      <c r="H11" s="587"/>
      <c r="I11" s="587"/>
      <c r="J11" s="587"/>
      <c r="K11" s="505"/>
      <c r="L11" s="415" t="s">
        <v>117</v>
      </c>
      <c r="M11" s="416"/>
      <c r="N11" s="416"/>
      <c r="O11" s="416"/>
      <c r="P11" s="416"/>
      <c r="Q11" s="417"/>
      <c r="R11" s="583" t="s">
        <v>118</v>
      </c>
      <c r="S11" s="584"/>
      <c r="T11" s="584"/>
      <c r="U11" s="584"/>
      <c r="V11" s="585"/>
      <c r="W11" s="595"/>
      <c r="X11" s="405"/>
      <c r="Y11" s="405"/>
      <c r="Z11" s="405"/>
      <c r="AA11" s="405"/>
      <c r="AB11" s="405"/>
      <c r="AC11" s="405"/>
      <c r="AD11" s="405"/>
      <c r="AE11" s="405"/>
      <c r="AF11" s="405"/>
      <c r="AG11" s="405"/>
      <c r="AH11" s="405"/>
      <c r="AI11" s="405"/>
      <c r="AJ11" s="405"/>
      <c r="AK11" s="405"/>
      <c r="AL11" s="596"/>
      <c r="AM11" s="511" t="s">
        <v>119</v>
      </c>
      <c r="AN11" s="411"/>
      <c r="AO11" s="411"/>
      <c r="AP11" s="411"/>
      <c r="AQ11" s="411"/>
      <c r="AR11" s="411"/>
      <c r="AS11" s="411"/>
      <c r="AT11" s="412"/>
      <c r="AU11" s="512" t="s">
        <v>114</v>
      </c>
      <c r="AV11" s="513"/>
      <c r="AW11" s="513"/>
      <c r="AX11" s="513"/>
      <c r="AY11" s="468" t="s">
        <v>120</v>
      </c>
      <c r="AZ11" s="469"/>
      <c r="BA11" s="469"/>
      <c r="BB11" s="469"/>
      <c r="BC11" s="469"/>
      <c r="BD11" s="469"/>
      <c r="BE11" s="469"/>
      <c r="BF11" s="469"/>
      <c r="BG11" s="469"/>
      <c r="BH11" s="469"/>
      <c r="BI11" s="469"/>
      <c r="BJ11" s="469"/>
      <c r="BK11" s="469"/>
      <c r="BL11" s="469"/>
      <c r="BM11" s="470"/>
      <c r="BN11" s="454">
        <v>0</v>
      </c>
      <c r="BO11" s="455"/>
      <c r="BP11" s="455"/>
      <c r="BQ11" s="455"/>
      <c r="BR11" s="455"/>
      <c r="BS11" s="455"/>
      <c r="BT11" s="455"/>
      <c r="BU11" s="456"/>
      <c r="BV11" s="454">
        <v>0</v>
      </c>
      <c r="BW11" s="455"/>
      <c r="BX11" s="455"/>
      <c r="BY11" s="455"/>
      <c r="BZ11" s="455"/>
      <c r="CA11" s="455"/>
      <c r="CB11" s="455"/>
      <c r="CC11" s="456"/>
      <c r="CD11" s="494" t="s">
        <v>121</v>
      </c>
      <c r="CE11" s="414"/>
      <c r="CF11" s="414"/>
      <c r="CG11" s="414"/>
      <c r="CH11" s="414"/>
      <c r="CI11" s="414"/>
      <c r="CJ11" s="414"/>
      <c r="CK11" s="414"/>
      <c r="CL11" s="414"/>
      <c r="CM11" s="414"/>
      <c r="CN11" s="414"/>
      <c r="CO11" s="414"/>
      <c r="CP11" s="414"/>
      <c r="CQ11" s="414"/>
      <c r="CR11" s="414"/>
      <c r="CS11" s="495"/>
      <c r="CT11" s="557" t="s">
        <v>122</v>
      </c>
      <c r="CU11" s="558"/>
      <c r="CV11" s="558"/>
      <c r="CW11" s="558"/>
      <c r="CX11" s="558"/>
      <c r="CY11" s="558"/>
      <c r="CZ11" s="558"/>
      <c r="DA11" s="559"/>
      <c r="DB11" s="557" t="s">
        <v>122</v>
      </c>
      <c r="DC11" s="558"/>
      <c r="DD11" s="558"/>
      <c r="DE11" s="558"/>
      <c r="DF11" s="558"/>
      <c r="DG11" s="558"/>
      <c r="DH11" s="558"/>
      <c r="DI11" s="559"/>
    </row>
    <row r="12" spans="1:119" ht="18.75" customHeight="1" x14ac:dyDescent="0.2">
      <c r="A12" s="163"/>
      <c r="B12" s="560" t="s">
        <v>123</v>
      </c>
      <c r="C12" s="561"/>
      <c r="D12" s="561"/>
      <c r="E12" s="561"/>
      <c r="F12" s="561"/>
      <c r="G12" s="561"/>
      <c r="H12" s="561"/>
      <c r="I12" s="561"/>
      <c r="J12" s="561"/>
      <c r="K12" s="562"/>
      <c r="L12" s="569" t="s">
        <v>124</v>
      </c>
      <c r="M12" s="570"/>
      <c r="N12" s="570"/>
      <c r="O12" s="570"/>
      <c r="P12" s="570"/>
      <c r="Q12" s="571"/>
      <c r="R12" s="572">
        <v>3961</v>
      </c>
      <c r="S12" s="573"/>
      <c r="T12" s="573"/>
      <c r="U12" s="573"/>
      <c r="V12" s="574"/>
      <c r="W12" s="575" t="s">
        <v>1</v>
      </c>
      <c r="X12" s="513"/>
      <c r="Y12" s="513"/>
      <c r="Z12" s="513"/>
      <c r="AA12" s="513"/>
      <c r="AB12" s="576"/>
      <c r="AC12" s="577" t="s">
        <v>125</v>
      </c>
      <c r="AD12" s="578"/>
      <c r="AE12" s="578"/>
      <c r="AF12" s="578"/>
      <c r="AG12" s="579"/>
      <c r="AH12" s="577" t="s">
        <v>126</v>
      </c>
      <c r="AI12" s="578"/>
      <c r="AJ12" s="578"/>
      <c r="AK12" s="578"/>
      <c r="AL12" s="580"/>
      <c r="AM12" s="511" t="s">
        <v>127</v>
      </c>
      <c r="AN12" s="411"/>
      <c r="AO12" s="411"/>
      <c r="AP12" s="411"/>
      <c r="AQ12" s="411"/>
      <c r="AR12" s="411"/>
      <c r="AS12" s="411"/>
      <c r="AT12" s="412"/>
      <c r="AU12" s="512" t="s">
        <v>114</v>
      </c>
      <c r="AV12" s="513"/>
      <c r="AW12" s="513"/>
      <c r="AX12" s="513"/>
      <c r="AY12" s="468" t="s">
        <v>128</v>
      </c>
      <c r="AZ12" s="469"/>
      <c r="BA12" s="469"/>
      <c r="BB12" s="469"/>
      <c r="BC12" s="469"/>
      <c r="BD12" s="469"/>
      <c r="BE12" s="469"/>
      <c r="BF12" s="469"/>
      <c r="BG12" s="469"/>
      <c r="BH12" s="469"/>
      <c r="BI12" s="469"/>
      <c r="BJ12" s="469"/>
      <c r="BK12" s="469"/>
      <c r="BL12" s="469"/>
      <c r="BM12" s="470"/>
      <c r="BN12" s="454">
        <v>0</v>
      </c>
      <c r="BO12" s="455"/>
      <c r="BP12" s="455"/>
      <c r="BQ12" s="455"/>
      <c r="BR12" s="455"/>
      <c r="BS12" s="455"/>
      <c r="BT12" s="455"/>
      <c r="BU12" s="456"/>
      <c r="BV12" s="454">
        <v>0</v>
      </c>
      <c r="BW12" s="455"/>
      <c r="BX12" s="455"/>
      <c r="BY12" s="455"/>
      <c r="BZ12" s="455"/>
      <c r="CA12" s="455"/>
      <c r="CB12" s="455"/>
      <c r="CC12" s="456"/>
      <c r="CD12" s="494" t="s">
        <v>129</v>
      </c>
      <c r="CE12" s="414"/>
      <c r="CF12" s="414"/>
      <c r="CG12" s="414"/>
      <c r="CH12" s="414"/>
      <c r="CI12" s="414"/>
      <c r="CJ12" s="414"/>
      <c r="CK12" s="414"/>
      <c r="CL12" s="414"/>
      <c r="CM12" s="414"/>
      <c r="CN12" s="414"/>
      <c r="CO12" s="414"/>
      <c r="CP12" s="414"/>
      <c r="CQ12" s="414"/>
      <c r="CR12" s="414"/>
      <c r="CS12" s="495"/>
      <c r="CT12" s="557" t="s">
        <v>122</v>
      </c>
      <c r="CU12" s="558"/>
      <c r="CV12" s="558"/>
      <c r="CW12" s="558"/>
      <c r="CX12" s="558"/>
      <c r="CY12" s="558"/>
      <c r="CZ12" s="558"/>
      <c r="DA12" s="559"/>
      <c r="DB12" s="557" t="s">
        <v>122</v>
      </c>
      <c r="DC12" s="558"/>
      <c r="DD12" s="558"/>
      <c r="DE12" s="558"/>
      <c r="DF12" s="558"/>
      <c r="DG12" s="558"/>
      <c r="DH12" s="558"/>
      <c r="DI12" s="559"/>
    </row>
    <row r="13" spans="1:119" ht="18.75" customHeight="1" x14ac:dyDescent="0.2">
      <c r="A13" s="163"/>
      <c r="B13" s="563"/>
      <c r="C13" s="564"/>
      <c r="D13" s="564"/>
      <c r="E13" s="564"/>
      <c r="F13" s="564"/>
      <c r="G13" s="564"/>
      <c r="H13" s="564"/>
      <c r="I13" s="564"/>
      <c r="J13" s="564"/>
      <c r="K13" s="565"/>
      <c r="L13" s="172"/>
      <c r="M13" s="538" t="s">
        <v>130</v>
      </c>
      <c r="N13" s="539"/>
      <c r="O13" s="539"/>
      <c r="P13" s="539"/>
      <c r="Q13" s="540"/>
      <c r="R13" s="541">
        <v>3919</v>
      </c>
      <c r="S13" s="542"/>
      <c r="T13" s="542"/>
      <c r="U13" s="542"/>
      <c r="V13" s="543"/>
      <c r="W13" s="544" t="s">
        <v>131</v>
      </c>
      <c r="X13" s="440"/>
      <c r="Y13" s="440"/>
      <c r="Z13" s="440"/>
      <c r="AA13" s="440"/>
      <c r="AB13" s="441"/>
      <c r="AC13" s="407">
        <v>409</v>
      </c>
      <c r="AD13" s="408"/>
      <c r="AE13" s="408"/>
      <c r="AF13" s="408"/>
      <c r="AG13" s="409"/>
      <c r="AH13" s="407">
        <v>549</v>
      </c>
      <c r="AI13" s="408"/>
      <c r="AJ13" s="408"/>
      <c r="AK13" s="408"/>
      <c r="AL13" s="467"/>
      <c r="AM13" s="511" t="s">
        <v>132</v>
      </c>
      <c r="AN13" s="411"/>
      <c r="AO13" s="411"/>
      <c r="AP13" s="411"/>
      <c r="AQ13" s="411"/>
      <c r="AR13" s="411"/>
      <c r="AS13" s="411"/>
      <c r="AT13" s="412"/>
      <c r="AU13" s="512" t="s">
        <v>114</v>
      </c>
      <c r="AV13" s="513"/>
      <c r="AW13" s="513"/>
      <c r="AX13" s="513"/>
      <c r="AY13" s="468" t="s">
        <v>133</v>
      </c>
      <c r="AZ13" s="469"/>
      <c r="BA13" s="469"/>
      <c r="BB13" s="469"/>
      <c r="BC13" s="469"/>
      <c r="BD13" s="469"/>
      <c r="BE13" s="469"/>
      <c r="BF13" s="469"/>
      <c r="BG13" s="469"/>
      <c r="BH13" s="469"/>
      <c r="BI13" s="469"/>
      <c r="BJ13" s="469"/>
      <c r="BK13" s="469"/>
      <c r="BL13" s="469"/>
      <c r="BM13" s="470"/>
      <c r="BN13" s="454">
        <v>99769</v>
      </c>
      <c r="BO13" s="455"/>
      <c r="BP13" s="455"/>
      <c r="BQ13" s="455"/>
      <c r="BR13" s="455"/>
      <c r="BS13" s="455"/>
      <c r="BT13" s="455"/>
      <c r="BU13" s="456"/>
      <c r="BV13" s="454">
        <v>87823</v>
      </c>
      <c r="BW13" s="455"/>
      <c r="BX13" s="455"/>
      <c r="BY13" s="455"/>
      <c r="BZ13" s="455"/>
      <c r="CA13" s="455"/>
      <c r="CB13" s="455"/>
      <c r="CC13" s="456"/>
      <c r="CD13" s="494" t="s">
        <v>134</v>
      </c>
      <c r="CE13" s="414"/>
      <c r="CF13" s="414"/>
      <c r="CG13" s="414"/>
      <c r="CH13" s="414"/>
      <c r="CI13" s="414"/>
      <c r="CJ13" s="414"/>
      <c r="CK13" s="414"/>
      <c r="CL13" s="414"/>
      <c r="CM13" s="414"/>
      <c r="CN13" s="414"/>
      <c r="CO13" s="414"/>
      <c r="CP13" s="414"/>
      <c r="CQ13" s="414"/>
      <c r="CR13" s="414"/>
      <c r="CS13" s="495"/>
      <c r="CT13" s="451">
        <v>8.3000000000000007</v>
      </c>
      <c r="CU13" s="452"/>
      <c r="CV13" s="452"/>
      <c r="CW13" s="452"/>
      <c r="CX13" s="452"/>
      <c r="CY13" s="452"/>
      <c r="CZ13" s="452"/>
      <c r="DA13" s="453"/>
      <c r="DB13" s="451">
        <v>8.6999999999999993</v>
      </c>
      <c r="DC13" s="452"/>
      <c r="DD13" s="452"/>
      <c r="DE13" s="452"/>
      <c r="DF13" s="452"/>
      <c r="DG13" s="452"/>
      <c r="DH13" s="452"/>
      <c r="DI13" s="453"/>
    </row>
    <row r="14" spans="1:119" ht="18.75" customHeight="1" thickBot="1" x14ac:dyDescent="0.25">
      <c r="A14" s="163"/>
      <c r="B14" s="563"/>
      <c r="C14" s="564"/>
      <c r="D14" s="564"/>
      <c r="E14" s="564"/>
      <c r="F14" s="564"/>
      <c r="G14" s="564"/>
      <c r="H14" s="564"/>
      <c r="I14" s="564"/>
      <c r="J14" s="564"/>
      <c r="K14" s="565"/>
      <c r="L14" s="528" t="s">
        <v>135</v>
      </c>
      <c r="M14" s="581"/>
      <c r="N14" s="581"/>
      <c r="O14" s="581"/>
      <c r="P14" s="581"/>
      <c r="Q14" s="582"/>
      <c r="R14" s="541">
        <v>4019</v>
      </c>
      <c r="S14" s="542"/>
      <c r="T14" s="542"/>
      <c r="U14" s="542"/>
      <c r="V14" s="543"/>
      <c r="W14" s="545"/>
      <c r="X14" s="443"/>
      <c r="Y14" s="443"/>
      <c r="Z14" s="443"/>
      <c r="AA14" s="443"/>
      <c r="AB14" s="444"/>
      <c r="AC14" s="534">
        <v>21.7</v>
      </c>
      <c r="AD14" s="535"/>
      <c r="AE14" s="535"/>
      <c r="AF14" s="535"/>
      <c r="AG14" s="536"/>
      <c r="AH14" s="534">
        <v>24.3</v>
      </c>
      <c r="AI14" s="535"/>
      <c r="AJ14" s="535"/>
      <c r="AK14" s="535"/>
      <c r="AL14" s="537"/>
      <c r="AM14" s="511"/>
      <c r="AN14" s="411"/>
      <c r="AO14" s="411"/>
      <c r="AP14" s="411"/>
      <c r="AQ14" s="411"/>
      <c r="AR14" s="411"/>
      <c r="AS14" s="411"/>
      <c r="AT14" s="412"/>
      <c r="AU14" s="512"/>
      <c r="AV14" s="513"/>
      <c r="AW14" s="513"/>
      <c r="AX14" s="513"/>
      <c r="AY14" s="468"/>
      <c r="AZ14" s="469"/>
      <c r="BA14" s="469"/>
      <c r="BB14" s="469"/>
      <c r="BC14" s="469"/>
      <c r="BD14" s="469"/>
      <c r="BE14" s="469"/>
      <c r="BF14" s="469"/>
      <c r="BG14" s="469"/>
      <c r="BH14" s="469"/>
      <c r="BI14" s="469"/>
      <c r="BJ14" s="469"/>
      <c r="BK14" s="469"/>
      <c r="BL14" s="469"/>
      <c r="BM14" s="470"/>
      <c r="BN14" s="454"/>
      <c r="BO14" s="455"/>
      <c r="BP14" s="455"/>
      <c r="BQ14" s="455"/>
      <c r="BR14" s="455"/>
      <c r="BS14" s="455"/>
      <c r="BT14" s="455"/>
      <c r="BU14" s="456"/>
      <c r="BV14" s="454"/>
      <c r="BW14" s="455"/>
      <c r="BX14" s="455"/>
      <c r="BY14" s="455"/>
      <c r="BZ14" s="455"/>
      <c r="CA14" s="455"/>
      <c r="CB14" s="455"/>
      <c r="CC14" s="456"/>
      <c r="CD14" s="491" t="s">
        <v>136</v>
      </c>
      <c r="CE14" s="492"/>
      <c r="CF14" s="492"/>
      <c r="CG14" s="492"/>
      <c r="CH14" s="492"/>
      <c r="CI14" s="492"/>
      <c r="CJ14" s="492"/>
      <c r="CK14" s="492"/>
      <c r="CL14" s="492"/>
      <c r="CM14" s="492"/>
      <c r="CN14" s="492"/>
      <c r="CO14" s="492"/>
      <c r="CP14" s="492"/>
      <c r="CQ14" s="492"/>
      <c r="CR14" s="492"/>
      <c r="CS14" s="493"/>
      <c r="CT14" s="551" t="s">
        <v>122</v>
      </c>
      <c r="CU14" s="552"/>
      <c r="CV14" s="552"/>
      <c r="CW14" s="552"/>
      <c r="CX14" s="552"/>
      <c r="CY14" s="552"/>
      <c r="CZ14" s="552"/>
      <c r="DA14" s="553"/>
      <c r="DB14" s="551" t="s">
        <v>122</v>
      </c>
      <c r="DC14" s="552"/>
      <c r="DD14" s="552"/>
      <c r="DE14" s="552"/>
      <c r="DF14" s="552"/>
      <c r="DG14" s="552"/>
      <c r="DH14" s="552"/>
      <c r="DI14" s="553"/>
    </row>
    <row r="15" spans="1:119" ht="18.75" customHeight="1" x14ac:dyDescent="0.2">
      <c r="A15" s="163"/>
      <c r="B15" s="563"/>
      <c r="C15" s="564"/>
      <c r="D15" s="564"/>
      <c r="E15" s="564"/>
      <c r="F15" s="564"/>
      <c r="G15" s="564"/>
      <c r="H15" s="564"/>
      <c r="I15" s="564"/>
      <c r="J15" s="564"/>
      <c r="K15" s="565"/>
      <c r="L15" s="172"/>
      <c r="M15" s="538" t="s">
        <v>130</v>
      </c>
      <c r="N15" s="539"/>
      <c r="O15" s="539"/>
      <c r="P15" s="539"/>
      <c r="Q15" s="540"/>
      <c r="R15" s="541">
        <v>3992</v>
      </c>
      <c r="S15" s="542"/>
      <c r="T15" s="542"/>
      <c r="U15" s="542"/>
      <c r="V15" s="543"/>
      <c r="W15" s="544" t="s">
        <v>137</v>
      </c>
      <c r="X15" s="440"/>
      <c r="Y15" s="440"/>
      <c r="Z15" s="440"/>
      <c r="AA15" s="440"/>
      <c r="AB15" s="441"/>
      <c r="AC15" s="407">
        <v>455</v>
      </c>
      <c r="AD15" s="408"/>
      <c r="AE15" s="408"/>
      <c r="AF15" s="408"/>
      <c r="AG15" s="409"/>
      <c r="AH15" s="407">
        <v>513</v>
      </c>
      <c r="AI15" s="408"/>
      <c r="AJ15" s="408"/>
      <c r="AK15" s="408"/>
      <c r="AL15" s="467"/>
      <c r="AM15" s="511"/>
      <c r="AN15" s="411"/>
      <c r="AO15" s="411"/>
      <c r="AP15" s="411"/>
      <c r="AQ15" s="411"/>
      <c r="AR15" s="411"/>
      <c r="AS15" s="411"/>
      <c r="AT15" s="412"/>
      <c r="AU15" s="512"/>
      <c r="AV15" s="513"/>
      <c r="AW15" s="513"/>
      <c r="AX15" s="513"/>
      <c r="AY15" s="480" t="s">
        <v>138</v>
      </c>
      <c r="AZ15" s="481"/>
      <c r="BA15" s="481"/>
      <c r="BB15" s="481"/>
      <c r="BC15" s="481"/>
      <c r="BD15" s="481"/>
      <c r="BE15" s="481"/>
      <c r="BF15" s="481"/>
      <c r="BG15" s="481"/>
      <c r="BH15" s="481"/>
      <c r="BI15" s="481"/>
      <c r="BJ15" s="481"/>
      <c r="BK15" s="481"/>
      <c r="BL15" s="481"/>
      <c r="BM15" s="482"/>
      <c r="BN15" s="483">
        <v>470776</v>
      </c>
      <c r="BO15" s="484"/>
      <c r="BP15" s="484"/>
      <c r="BQ15" s="484"/>
      <c r="BR15" s="484"/>
      <c r="BS15" s="484"/>
      <c r="BT15" s="484"/>
      <c r="BU15" s="485"/>
      <c r="BV15" s="483">
        <v>460370</v>
      </c>
      <c r="BW15" s="484"/>
      <c r="BX15" s="484"/>
      <c r="BY15" s="484"/>
      <c r="BZ15" s="484"/>
      <c r="CA15" s="484"/>
      <c r="CB15" s="484"/>
      <c r="CC15" s="485"/>
      <c r="CD15" s="554" t="s">
        <v>139</v>
      </c>
      <c r="CE15" s="555"/>
      <c r="CF15" s="555"/>
      <c r="CG15" s="555"/>
      <c r="CH15" s="555"/>
      <c r="CI15" s="555"/>
      <c r="CJ15" s="555"/>
      <c r="CK15" s="555"/>
      <c r="CL15" s="555"/>
      <c r="CM15" s="555"/>
      <c r="CN15" s="555"/>
      <c r="CO15" s="555"/>
      <c r="CP15" s="555"/>
      <c r="CQ15" s="555"/>
      <c r="CR15" s="555"/>
      <c r="CS15" s="556"/>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3"/>
      <c r="C16" s="564"/>
      <c r="D16" s="564"/>
      <c r="E16" s="564"/>
      <c r="F16" s="564"/>
      <c r="G16" s="564"/>
      <c r="H16" s="564"/>
      <c r="I16" s="564"/>
      <c r="J16" s="564"/>
      <c r="K16" s="565"/>
      <c r="L16" s="528" t="s">
        <v>140</v>
      </c>
      <c r="M16" s="529"/>
      <c r="N16" s="529"/>
      <c r="O16" s="529"/>
      <c r="P16" s="529"/>
      <c r="Q16" s="530"/>
      <c r="R16" s="531" t="s">
        <v>141</v>
      </c>
      <c r="S16" s="532"/>
      <c r="T16" s="532"/>
      <c r="U16" s="532"/>
      <c r="V16" s="533"/>
      <c r="W16" s="545"/>
      <c r="X16" s="443"/>
      <c r="Y16" s="443"/>
      <c r="Z16" s="443"/>
      <c r="AA16" s="443"/>
      <c r="AB16" s="444"/>
      <c r="AC16" s="534">
        <v>24.2</v>
      </c>
      <c r="AD16" s="535"/>
      <c r="AE16" s="535"/>
      <c r="AF16" s="535"/>
      <c r="AG16" s="536"/>
      <c r="AH16" s="534">
        <v>22.7</v>
      </c>
      <c r="AI16" s="535"/>
      <c r="AJ16" s="535"/>
      <c r="AK16" s="535"/>
      <c r="AL16" s="537"/>
      <c r="AM16" s="511"/>
      <c r="AN16" s="411"/>
      <c r="AO16" s="411"/>
      <c r="AP16" s="411"/>
      <c r="AQ16" s="411"/>
      <c r="AR16" s="411"/>
      <c r="AS16" s="411"/>
      <c r="AT16" s="412"/>
      <c r="AU16" s="512"/>
      <c r="AV16" s="513"/>
      <c r="AW16" s="513"/>
      <c r="AX16" s="513"/>
      <c r="AY16" s="468" t="s">
        <v>142</v>
      </c>
      <c r="AZ16" s="469"/>
      <c r="BA16" s="469"/>
      <c r="BB16" s="469"/>
      <c r="BC16" s="469"/>
      <c r="BD16" s="469"/>
      <c r="BE16" s="469"/>
      <c r="BF16" s="469"/>
      <c r="BG16" s="469"/>
      <c r="BH16" s="469"/>
      <c r="BI16" s="469"/>
      <c r="BJ16" s="469"/>
      <c r="BK16" s="469"/>
      <c r="BL16" s="469"/>
      <c r="BM16" s="470"/>
      <c r="BN16" s="454">
        <v>2397872</v>
      </c>
      <c r="BO16" s="455"/>
      <c r="BP16" s="455"/>
      <c r="BQ16" s="455"/>
      <c r="BR16" s="455"/>
      <c r="BS16" s="455"/>
      <c r="BT16" s="455"/>
      <c r="BU16" s="456"/>
      <c r="BV16" s="454">
        <v>2332509</v>
      </c>
      <c r="BW16" s="455"/>
      <c r="BX16" s="455"/>
      <c r="BY16" s="455"/>
      <c r="BZ16" s="455"/>
      <c r="CA16" s="455"/>
      <c r="CB16" s="455"/>
      <c r="CC16" s="456"/>
      <c r="CD16" s="176"/>
      <c r="CE16" s="486"/>
      <c r="CF16" s="486"/>
      <c r="CG16" s="486"/>
      <c r="CH16" s="486"/>
      <c r="CI16" s="486"/>
      <c r="CJ16" s="486"/>
      <c r="CK16" s="486"/>
      <c r="CL16" s="486"/>
      <c r="CM16" s="486"/>
      <c r="CN16" s="486"/>
      <c r="CO16" s="486"/>
      <c r="CP16" s="486"/>
      <c r="CQ16" s="486"/>
      <c r="CR16" s="486"/>
      <c r="CS16" s="487"/>
      <c r="CT16" s="451"/>
      <c r="CU16" s="452"/>
      <c r="CV16" s="452"/>
      <c r="CW16" s="452"/>
      <c r="CX16" s="452"/>
      <c r="CY16" s="452"/>
      <c r="CZ16" s="452"/>
      <c r="DA16" s="453"/>
      <c r="DB16" s="451"/>
      <c r="DC16" s="452"/>
      <c r="DD16" s="452"/>
      <c r="DE16" s="452"/>
      <c r="DF16" s="452"/>
      <c r="DG16" s="452"/>
      <c r="DH16" s="452"/>
      <c r="DI16" s="453"/>
    </row>
    <row r="17" spans="1:113" ht="18.75" customHeight="1" thickBot="1" x14ac:dyDescent="0.25">
      <c r="A17" s="163"/>
      <c r="B17" s="566"/>
      <c r="C17" s="567"/>
      <c r="D17" s="567"/>
      <c r="E17" s="567"/>
      <c r="F17" s="567"/>
      <c r="G17" s="567"/>
      <c r="H17" s="567"/>
      <c r="I17" s="567"/>
      <c r="J17" s="567"/>
      <c r="K17" s="568"/>
      <c r="L17" s="177"/>
      <c r="M17" s="547" t="s">
        <v>143</v>
      </c>
      <c r="N17" s="548"/>
      <c r="O17" s="548"/>
      <c r="P17" s="548"/>
      <c r="Q17" s="549"/>
      <c r="R17" s="531" t="s">
        <v>144</v>
      </c>
      <c r="S17" s="532"/>
      <c r="T17" s="532"/>
      <c r="U17" s="532"/>
      <c r="V17" s="533"/>
      <c r="W17" s="544" t="s">
        <v>145</v>
      </c>
      <c r="X17" s="440"/>
      <c r="Y17" s="440"/>
      <c r="Z17" s="440"/>
      <c r="AA17" s="440"/>
      <c r="AB17" s="441"/>
      <c r="AC17" s="407">
        <v>1019</v>
      </c>
      <c r="AD17" s="408"/>
      <c r="AE17" s="408"/>
      <c r="AF17" s="408"/>
      <c r="AG17" s="409"/>
      <c r="AH17" s="407">
        <v>1198</v>
      </c>
      <c r="AI17" s="408"/>
      <c r="AJ17" s="408"/>
      <c r="AK17" s="408"/>
      <c r="AL17" s="467"/>
      <c r="AM17" s="511"/>
      <c r="AN17" s="411"/>
      <c r="AO17" s="411"/>
      <c r="AP17" s="411"/>
      <c r="AQ17" s="411"/>
      <c r="AR17" s="411"/>
      <c r="AS17" s="411"/>
      <c r="AT17" s="412"/>
      <c r="AU17" s="512"/>
      <c r="AV17" s="513"/>
      <c r="AW17" s="513"/>
      <c r="AX17" s="513"/>
      <c r="AY17" s="468" t="s">
        <v>146</v>
      </c>
      <c r="AZ17" s="469"/>
      <c r="BA17" s="469"/>
      <c r="BB17" s="469"/>
      <c r="BC17" s="469"/>
      <c r="BD17" s="469"/>
      <c r="BE17" s="469"/>
      <c r="BF17" s="469"/>
      <c r="BG17" s="469"/>
      <c r="BH17" s="469"/>
      <c r="BI17" s="469"/>
      <c r="BJ17" s="469"/>
      <c r="BK17" s="469"/>
      <c r="BL17" s="469"/>
      <c r="BM17" s="470"/>
      <c r="BN17" s="454">
        <v>578243</v>
      </c>
      <c r="BO17" s="455"/>
      <c r="BP17" s="455"/>
      <c r="BQ17" s="455"/>
      <c r="BR17" s="455"/>
      <c r="BS17" s="455"/>
      <c r="BT17" s="455"/>
      <c r="BU17" s="456"/>
      <c r="BV17" s="454">
        <v>567803</v>
      </c>
      <c r="BW17" s="455"/>
      <c r="BX17" s="455"/>
      <c r="BY17" s="455"/>
      <c r="BZ17" s="455"/>
      <c r="CA17" s="455"/>
      <c r="CB17" s="455"/>
      <c r="CC17" s="456"/>
      <c r="CD17" s="176"/>
      <c r="CE17" s="486"/>
      <c r="CF17" s="486"/>
      <c r="CG17" s="486"/>
      <c r="CH17" s="486"/>
      <c r="CI17" s="486"/>
      <c r="CJ17" s="486"/>
      <c r="CK17" s="486"/>
      <c r="CL17" s="486"/>
      <c r="CM17" s="486"/>
      <c r="CN17" s="486"/>
      <c r="CO17" s="486"/>
      <c r="CP17" s="486"/>
      <c r="CQ17" s="486"/>
      <c r="CR17" s="486"/>
      <c r="CS17" s="487"/>
      <c r="CT17" s="451"/>
      <c r="CU17" s="452"/>
      <c r="CV17" s="452"/>
      <c r="CW17" s="452"/>
      <c r="CX17" s="452"/>
      <c r="CY17" s="452"/>
      <c r="CZ17" s="452"/>
      <c r="DA17" s="453"/>
      <c r="DB17" s="451"/>
      <c r="DC17" s="452"/>
      <c r="DD17" s="452"/>
      <c r="DE17" s="452"/>
      <c r="DF17" s="452"/>
      <c r="DG17" s="452"/>
      <c r="DH17" s="452"/>
      <c r="DI17" s="453"/>
    </row>
    <row r="18" spans="1:113" ht="18.75" customHeight="1" thickBot="1" x14ac:dyDescent="0.25">
      <c r="A18" s="163"/>
      <c r="B18" s="504" t="s">
        <v>147</v>
      </c>
      <c r="C18" s="505"/>
      <c r="D18" s="505"/>
      <c r="E18" s="506"/>
      <c r="F18" s="506"/>
      <c r="G18" s="506"/>
      <c r="H18" s="506"/>
      <c r="I18" s="506"/>
      <c r="J18" s="506"/>
      <c r="K18" s="506"/>
      <c r="L18" s="507">
        <v>94.54</v>
      </c>
      <c r="M18" s="507"/>
      <c r="N18" s="507"/>
      <c r="O18" s="507"/>
      <c r="P18" s="507"/>
      <c r="Q18" s="507"/>
      <c r="R18" s="508"/>
      <c r="S18" s="508"/>
      <c r="T18" s="508"/>
      <c r="U18" s="508"/>
      <c r="V18" s="509"/>
      <c r="W18" s="525"/>
      <c r="X18" s="526"/>
      <c r="Y18" s="526"/>
      <c r="Z18" s="526"/>
      <c r="AA18" s="526"/>
      <c r="AB18" s="550"/>
      <c r="AC18" s="424">
        <v>54.1</v>
      </c>
      <c r="AD18" s="425"/>
      <c r="AE18" s="425"/>
      <c r="AF18" s="425"/>
      <c r="AG18" s="510"/>
      <c r="AH18" s="424">
        <v>53</v>
      </c>
      <c r="AI18" s="425"/>
      <c r="AJ18" s="425"/>
      <c r="AK18" s="425"/>
      <c r="AL18" s="426"/>
      <c r="AM18" s="511"/>
      <c r="AN18" s="411"/>
      <c r="AO18" s="411"/>
      <c r="AP18" s="411"/>
      <c r="AQ18" s="411"/>
      <c r="AR18" s="411"/>
      <c r="AS18" s="411"/>
      <c r="AT18" s="412"/>
      <c r="AU18" s="512"/>
      <c r="AV18" s="513"/>
      <c r="AW18" s="513"/>
      <c r="AX18" s="513"/>
      <c r="AY18" s="468" t="s">
        <v>148</v>
      </c>
      <c r="AZ18" s="469"/>
      <c r="BA18" s="469"/>
      <c r="BB18" s="469"/>
      <c r="BC18" s="469"/>
      <c r="BD18" s="469"/>
      <c r="BE18" s="469"/>
      <c r="BF18" s="469"/>
      <c r="BG18" s="469"/>
      <c r="BH18" s="469"/>
      <c r="BI18" s="469"/>
      <c r="BJ18" s="469"/>
      <c r="BK18" s="469"/>
      <c r="BL18" s="469"/>
      <c r="BM18" s="470"/>
      <c r="BN18" s="454">
        <v>2144450</v>
      </c>
      <c r="BO18" s="455"/>
      <c r="BP18" s="455"/>
      <c r="BQ18" s="455"/>
      <c r="BR18" s="455"/>
      <c r="BS18" s="455"/>
      <c r="BT18" s="455"/>
      <c r="BU18" s="456"/>
      <c r="BV18" s="454">
        <v>2084868</v>
      </c>
      <c r="BW18" s="455"/>
      <c r="BX18" s="455"/>
      <c r="BY18" s="455"/>
      <c r="BZ18" s="455"/>
      <c r="CA18" s="455"/>
      <c r="CB18" s="455"/>
      <c r="CC18" s="456"/>
      <c r="CD18" s="176"/>
      <c r="CE18" s="486"/>
      <c r="CF18" s="486"/>
      <c r="CG18" s="486"/>
      <c r="CH18" s="486"/>
      <c r="CI18" s="486"/>
      <c r="CJ18" s="486"/>
      <c r="CK18" s="486"/>
      <c r="CL18" s="486"/>
      <c r="CM18" s="486"/>
      <c r="CN18" s="486"/>
      <c r="CO18" s="486"/>
      <c r="CP18" s="486"/>
      <c r="CQ18" s="486"/>
      <c r="CR18" s="486"/>
      <c r="CS18" s="487"/>
      <c r="CT18" s="451"/>
      <c r="CU18" s="452"/>
      <c r="CV18" s="452"/>
      <c r="CW18" s="452"/>
      <c r="CX18" s="452"/>
      <c r="CY18" s="452"/>
      <c r="CZ18" s="452"/>
      <c r="DA18" s="453"/>
      <c r="DB18" s="451"/>
      <c r="DC18" s="452"/>
      <c r="DD18" s="452"/>
      <c r="DE18" s="452"/>
      <c r="DF18" s="452"/>
      <c r="DG18" s="452"/>
      <c r="DH18" s="452"/>
      <c r="DI18" s="453"/>
    </row>
    <row r="19" spans="1:113" ht="18.75" customHeight="1" thickBot="1" x14ac:dyDescent="0.25">
      <c r="A19" s="163"/>
      <c r="B19" s="504" t="s">
        <v>149</v>
      </c>
      <c r="C19" s="505"/>
      <c r="D19" s="505"/>
      <c r="E19" s="506"/>
      <c r="F19" s="506"/>
      <c r="G19" s="506"/>
      <c r="H19" s="506"/>
      <c r="I19" s="506"/>
      <c r="J19" s="506"/>
      <c r="K19" s="506"/>
      <c r="L19" s="514">
        <v>43</v>
      </c>
      <c r="M19" s="514"/>
      <c r="N19" s="514"/>
      <c r="O19" s="514"/>
      <c r="P19" s="514"/>
      <c r="Q19" s="514"/>
      <c r="R19" s="515"/>
      <c r="S19" s="515"/>
      <c r="T19" s="515"/>
      <c r="U19" s="515"/>
      <c r="V19" s="516"/>
      <c r="W19" s="523"/>
      <c r="X19" s="524"/>
      <c r="Y19" s="524"/>
      <c r="Z19" s="524"/>
      <c r="AA19" s="524"/>
      <c r="AB19" s="524"/>
      <c r="AC19" s="527"/>
      <c r="AD19" s="527"/>
      <c r="AE19" s="527"/>
      <c r="AF19" s="527"/>
      <c r="AG19" s="527"/>
      <c r="AH19" s="527"/>
      <c r="AI19" s="527"/>
      <c r="AJ19" s="527"/>
      <c r="AK19" s="527"/>
      <c r="AL19" s="546"/>
      <c r="AM19" s="511"/>
      <c r="AN19" s="411"/>
      <c r="AO19" s="411"/>
      <c r="AP19" s="411"/>
      <c r="AQ19" s="411"/>
      <c r="AR19" s="411"/>
      <c r="AS19" s="411"/>
      <c r="AT19" s="412"/>
      <c r="AU19" s="512"/>
      <c r="AV19" s="513"/>
      <c r="AW19" s="513"/>
      <c r="AX19" s="513"/>
      <c r="AY19" s="468" t="s">
        <v>150</v>
      </c>
      <c r="AZ19" s="469"/>
      <c r="BA19" s="469"/>
      <c r="BB19" s="469"/>
      <c r="BC19" s="469"/>
      <c r="BD19" s="469"/>
      <c r="BE19" s="469"/>
      <c r="BF19" s="469"/>
      <c r="BG19" s="469"/>
      <c r="BH19" s="469"/>
      <c r="BI19" s="469"/>
      <c r="BJ19" s="469"/>
      <c r="BK19" s="469"/>
      <c r="BL19" s="469"/>
      <c r="BM19" s="470"/>
      <c r="BN19" s="454">
        <v>3054991</v>
      </c>
      <c r="BO19" s="455"/>
      <c r="BP19" s="455"/>
      <c r="BQ19" s="455"/>
      <c r="BR19" s="455"/>
      <c r="BS19" s="455"/>
      <c r="BT19" s="455"/>
      <c r="BU19" s="456"/>
      <c r="BV19" s="454">
        <v>3331080</v>
      </c>
      <c r="BW19" s="455"/>
      <c r="BX19" s="455"/>
      <c r="BY19" s="455"/>
      <c r="BZ19" s="455"/>
      <c r="CA19" s="455"/>
      <c r="CB19" s="455"/>
      <c r="CC19" s="456"/>
      <c r="CD19" s="176"/>
      <c r="CE19" s="486"/>
      <c r="CF19" s="486"/>
      <c r="CG19" s="486"/>
      <c r="CH19" s="486"/>
      <c r="CI19" s="486"/>
      <c r="CJ19" s="486"/>
      <c r="CK19" s="486"/>
      <c r="CL19" s="486"/>
      <c r="CM19" s="486"/>
      <c r="CN19" s="486"/>
      <c r="CO19" s="486"/>
      <c r="CP19" s="486"/>
      <c r="CQ19" s="486"/>
      <c r="CR19" s="486"/>
      <c r="CS19" s="487"/>
      <c r="CT19" s="451"/>
      <c r="CU19" s="452"/>
      <c r="CV19" s="452"/>
      <c r="CW19" s="452"/>
      <c r="CX19" s="452"/>
      <c r="CY19" s="452"/>
      <c r="CZ19" s="452"/>
      <c r="DA19" s="453"/>
      <c r="DB19" s="451"/>
      <c r="DC19" s="452"/>
      <c r="DD19" s="452"/>
      <c r="DE19" s="452"/>
      <c r="DF19" s="452"/>
      <c r="DG19" s="452"/>
      <c r="DH19" s="452"/>
      <c r="DI19" s="453"/>
    </row>
    <row r="20" spans="1:113" ht="18.75" customHeight="1" thickBot="1" x14ac:dyDescent="0.25">
      <c r="A20" s="163"/>
      <c r="B20" s="504" t="s">
        <v>151</v>
      </c>
      <c r="C20" s="505"/>
      <c r="D20" s="505"/>
      <c r="E20" s="506"/>
      <c r="F20" s="506"/>
      <c r="G20" s="506"/>
      <c r="H20" s="506"/>
      <c r="I20" s="506"/>
      <c r="J20" s="506"/>
      <c r="K20" s="506"/>
      <c r="L20" s="514">
        <v>1466</v>
      </c>
      <c r="M20" s="514"/>
      <c r="N20" s="514"/>
      <c r="O20" s="514"/>
      <c r="P20" s="514"/>
      <c r="Q20" s="514"/>
      <c r="R20" s="515"/>
      <c r="S20" s="515"/>
      <c r="T20" s="515"/>
      <c r="U20" s="515"/>
      <c r="V20" s="516"/>
      <c r="W20" s="525"/>
      <c r="X20" s="526"/>
      <c r="Y20" s="526"/>
      <c r="Z20" s="526"/>
      <c r="AA20" s="526"/>
      <c r="AB20" s="526"/>
      <c r="AC20" s="517"/>
      <c r="AD20" s="517"/>
      <c r="AE20" s="517"/>
      <c r="AF20" s="517"/>
      <c r="AG20" s="517"/>
      <c r="AH20" s="517"/>
      <c r="AI20" s="517"/>
      <c r="AJ20" s="517"/>
      <c r="AK20" s="517"/>
      <c r="AL20" s="518"/>
      <c r="AM20" s="519"/>
      <c r="AN20" s="416"/>
      <c r="AO20" s="416"/>
      <c r="AP20" s="416"/>
      <c r="AQ20" s="416"/>
      <c r="AR20" s="416"/>
      <c r="AS20" s="416"/>
      <c r="AT20" s="417"/>
      <c r="AU20" s="520"/>
      <c r="AV20" s="521"/>
      <c r="AW20" s="521"/>
      <c r="AX20" s="522"/>
      <c r="AY20" s="468"/>
      <c r="AZ20" s="469"/>
      <c r="BA20" s="469"/>
      <c r="BB20" s="469"/>
      <c r="BC20" s="469"/>
      <c r="BD20" s="469"/>
      <c r="BE20" s="469"/>
      <c r="BF20" s="469"/>
      <c r="BG20" s="469"/>
      <c r="BH20" s="469"/>
      <c r="BI20" s="469"/>
      <c r="BJ20" s="469"/>
      <c r="BK20" s="469"/>
      <c r="BL20" s="469"/>
      <c r="BM20" s="470"/>
      <c r="BN20" s="454"/>
      <c r="BO20" s="455"/>
      <c r="BP20" s="455"/>
      <c r="BQ20" s="455"/>
      <c r="BR20" s="455"/>
      <c r="BS20" s="455"/>
      <c r="BT20" s="455"/>
      <c r="BU20" s="456"/>
      <c r="BV20" s="454"/>
      <c r="BW20" s="455"/>
      <c r="BX20" s="455"/>
      <c r="BY20" s="455"/>
      <c r="BZ20" s="455"/>
      <c r="CA20" s="455"/>
      <c r="CB20" s="455"/>
      <c r="CC20" s="456"/>
      <c r="CD20" s="176"/>
      <c r="CE20" s="486"/>
      <c r="CF20" s="486"/>
      <c r="CG20" s="486"/>
      <c r="CH20" s="486"/>
      <c r="CI20" s="486"/>
      <c r="CJ20" s="486"/>
      <c r="CK20" s="486"/>
      <c r="CL20" s="486"/>
      <c r="CM20" s="486"/>
      <c r="CN20" s="486"/>
      <c r="CO20" s="486"/>
      <c r="CP20" s="486"/>
      <c r="CQ20" s="486"/>
      <c r="CR20" s="486"/>
      <c r="CS20" s="487"/>
      <c r="CT20" s="451"/>
      <c r="CU20" s="452"/>
      <c r="CV20" s="452"/>
      <c r="CW20" s="452"/>
      <c r="CX20" s="452"/>
      <c r="CY20" s="452"/>
      <c r="CZ20" s="452"/>
      <c r="DA20" s="453"/>
      <c r="DB20" s="451"/>
      <c r="DC20" s="452"/>
      <c r="DD20" s="452"/>
      <c r="DE20" s="452"/>
      <c r="DF20" s="452"/>
      <c r="DG20" s="452"/>
      <c r="DH20" s="452"/>
      <c r="DI20" s="453"/>
    </row>
    <row r="21" spans="1:113" ht="18.75" customHeight="1" thickBot="1" x14ac:dyDescent="0.25">
      <c r="A21" s="163"/>
      <c r="B21" s="501" t="s">
        <v>152</v>
      </c>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3"/>
      <c r="AY21" s="427"/>
      <c r="AZ21" s="428"/>
      <c r="BA21" s="428"/>
      <c r="BB21" s="428"/>
      <c r="BC21" s="428"/>
      <c r="BD21" s="428"/>
      <c r="BE21" s="428"/>
      <c r="BF21" s="428"/>
      <c r="BG21" s="428"/>
      <c r="BH21" s="428"/>
      <c r="BI21" s="428"/>
      <c r="BJ21" s="428"/>
      <c r="BK21" s="428"/>
      <c r="BL21" s="428"/>
      <c r="BM21" s="429"/>
      <c r="BN21" s="488"/>
      <c r="BO21" s="489"/>
      <c r="BP21" s="489"/>
      <c r="BQ21" s="489"/>
      <c r="BR21" s="489"/>
      <c r="BS21" s="489"/>
      <c r="BT21" s="489"/>
      <c r="BU21" s="490"/>
      <c r="BV21" s="488"/>
      <c r="BW21" s="489"/>
      <c r="BX21" s="489"/>
      <c r="BY21" s="489"/>
      <c r="BZ21" s="489"/>
      <c r="CA21" s="489"/>
      <c r="CB21" s="489"/>
      <c r="CC21" s="490"/>
      <c r="CD21" s="176"/>
      <c r="CE21" s="486"/>
      <c r="CF21" s="486"/>
      <c r="CG21" s="486"/>
      <c r="CH21" s="486"/>
      <c r="CI21" s="486"/>
      <c r="CJ21" s="486"/>
      <c r="CK21" s="486"/>
      <c r="CL21" s="486"/>
      <c r="CM21" s="486"/>
      <c r="CN21" s="486"/>
      <c r="CO21" s="486"/>
      <c r="CP21" s="486"/>
      <c r="CQ21" s="486"/>
      <c r="CR21" s="486"/>
      <c r="CS21" s="487"/>
      <c r="CT21" s="451"/>
      <c r="CU21" s="452"/>
      <c r="CV21" s="452"/>
      <c r="CW21" s="452"/>
      <c r="CX21" s="452"/>
      <c r="CY21" s="452"/>
      <c r="CZ21" s="452"/>
      <c r="DA21" s="453"/>
      <c r="DB21" s="451"/>
      <c r="DC21" s="452"/>
      <c r="DD21" s="452"/>
      <c r="DE21" s="452"/>
      <c r="DF21" s="452"/>
      <c r="DG21" s="452"/>
      <c r="DH21" s="452"/>
      <c r="DI21" s="453"/>
    </row>
    <row r="22" spans="1:113" ht="18.75" customHeight="1" x14ac:dyDescent="0.2">
      <c r="A22" s="163"/>
      <c r="B22" s="430" t="s">
        <v>153</v>
      </c>
      <c r="C22" s="431"/>
      <c r="D22" s="432"/>
      <c r="E22" s="439" t="s">
        <v>1</v>
      </c>
      <c r="F22" s="440"/>
      <c r="G22" s="440"/>
      <c r="H22" s="440"/>
      <c r="I22" s="440"/>
      <c r="J22" s="440"/>
      <c r="K22" s="441"/>
      <c r="L22" s="439" t="s">
        <v>154</v>
      </c>
      <c r="M22" s="440"/>
      <c r="N22" s="440"/>
      <c r="O22" s="440"/>
      <c r="P22" s="441"/>
      <c r="Q22" s="445" t="s">
        <v>155</v>
      </c>
      <c r="R22" s="446"/>
      <c r="S22" s="446"/>
      <c r="T22" s="446"/>
      <c r="U22" s="446"/>
      <c r="V22" s="447"/>
      <c r="W22" s="496" t="s">
        <v>156</v>
      </c>
      <c r="X22" s="431"/>
      <c r="Y22" s="432"/>
      <c r="Z22" s="439" t="s">
        <v>1</v>
      </c>
      <c r="AA22" s="440"/>
      <c r="AB22" s="440"/>
      <c r="AC22" s="440"/>
      <c r="AD22" s="440"/>
      <c r="AE22" s="440"/>
      <c r="AF22" s="440"/>
      <c r="AG22" s="441"/>
      <c r="AH22" s="457" t="s">
        <v>157</v>
      </c>
      <c r="AI22" s="440"/>
      <c r="AJ22" s="440"/>
      <c r="AK22" s="440"/>
      <c r="AL22" s="441"/>
      <c r="AM22" s="457" t="s">
        <v>158</v>
      </c>
      <c r="AN22" s="458"/>
      <c r="AO22" s="458"/>
      <c r="AP22" s="458"/>
      <c r="AQ22" s="458"/>
      <c r="AR22" s="459"/>
      <c r="AS22" s="445" t="s">
        <v>155</v>
      </c>
      <c r="AT22" s="446"/>
      <c r="AU22" s="446"/>
      <c r="AV22" s="446"/>
      <c r="AW22" s="446"/>
      <c r="AX22" s="463"/>
      <c r="AY22" s="480" t="s">
        <v>159</v>
      </c>
      <c r="AZ22" s="481"/>
      <c r="BA22" s="481"/>
      <c r="BB22" s="481"/>
      <c r="BC22" s="481"/>
      <c r="BD22" s="481"/>
      <c r="BE22" s="481"/>
      <c r="BF22" s="481"/>
      <c r="BG22" s="481"/>
      <c r="BH22" s="481"/>
      <c r="BI22" s="481"/>
      <c r="BJ22" s="481"/>
      <c r="BK22" s="481"/>
      <c r="BL22" s="481"/>
      <c r="BM22" s="482"/>
      <c r="BN22" s="483">
        <v>3559625</v>
      </c>
      <c r="BO22" s="484"/>
      <c r="BP22" s="484"/>
      <c r="BQ22" s="484"/>
      <c r="BR22" s="484"/>
      <c r="BS22" s="484"/>
      <c r="BT22" s="484"/>
      <c r="BU22" s="485"/>
      <c r="BV22" s="483">
        <v>3559323</v>
      </c>
      <c r="BW22" s="484"/>
      <c r="BX22" s="484"/>
      <c r="BY22" s="484"/>
      <c r="BZ22" s="484"/>
      <c r="CA22" s="484"/>
      <c r="CB22" s="484"/>
      <c r="CC22" s="485"/>
      <c r="CD22" s="176"/>
      <c r="CE22" s="486"/>
      <c r="CF22" s="486"/>
      <c r="CG22" s="486"/>
      <c r="CH22" s="486"/>
      <c r="CI22" s="486"/>
      <c r="CJ22" s="486"/>
      <c r="CK22" s="486"/>
      <c r="CL22" s="486"/>
      <c r="CM22" s="486"/>
      <c r="CN22" s="486"/>
      <c r="CO22" s="486"/>
      <c r="CP22" s="486"/>
      <c r="CQ22" s="486"/>
      <c r="CR22" s="486"/>
      <c r="CS22" s="487"/>
      <c r="CT22" s="451"/>
      <c r="CU22" s="452"/>
      <c r="CV22" s="452"/>
      <c r="CW22" s="452"/>
      <c r="CX22" s="452"/>
      <c r="CY22" s="452"/>
      <c r="CZ22" s="452"/>
      <c r="DA22" s="453"/>
      <c r="DB22" s="451"/>
      <c r="DC22" s="452"/>
      <c r="DD22" s="452"/>
      <c r="DE22" s="452"/>
      <c r="DF22" s="452"/>
      <c r="DG22" s="452"/>
      <c r="DH22" s="452"/>
      <c r="DI22" s="453"/>
    </row>
    <row r="23" spans="1:113" ht="18.75" customHeight="1" x14ac:dyDescent="0.2">
      <c r="A23" s="163"/>
      <c r="B23" s="433"/>
      <c r="C23" s="434"/>
      <c r="D23" s="435"/>
      <c r="E23" s="442"/>
      <c r="F23" s="443"/>
      <c r="G23" s="443"/>
      <c r="H23" s="443"/>
      <c r="I23" s="443"/>
      <c r="J23" s="443"/>
      <c r="K23" s="444"/>
      <c r="L23" s="442"/>
      <c r="M23" s="443"/>
      <c r="N23" s="443"/>
      <c r="O23" s="443"/>
      <c r="P23" s="444"/>
      <c r="Q23" s="448"/>
      <c r="R23" s="449"/>
      <c r="S23" s="449"/>
      <c r="T23" s="449"/>
      <c r="U23" s="449"/>
      <c r="V23" s="450"/>
      <c r="W23" s="497"/>
      <c r="X23" s="434"/>
      <c r="Y23" s="435"/>
      <c r="Z23" s="442"/>
      <c r="AA23" s="443"/>
      <c r="AB23" s="443"/>
      <c r="AC23" s="443"/>
      <c r="AD23" s="443"/>
      <c r="AE23" s="443"/>
      <c r="AF23" s="443"/>
      <c r="AG23" s="444"/>
      <c r="AH23" s="442"/>
      <c r="AI23" s="443"/>
      <c r="AJ23" s="443"/>
      <c r="AK23" s="443"/>
      <c r="AL23" s="444"/>
      <c r="AM23" s="460"/>
      <c r="AN23" s="461"/>
      <c r="AO23" s="461"/>
      <c r="AP23" s="461"/>
      <c r="AQ23" s="461"/>
      <c r="AR23" s="462"/>
      <c r="AS23" s="448"/>
      <c r="AT23" s="449"/>
      <c r="AU23" s="449"/>
      <c r="AV23" s="449"/>
      <c r="AW23" s="449"/>
      <c r="AX23" s="464"/>
      <c r="AY23" s="468" t="s">
        <v>160</v>
      </c>
      <c r="AZ23" s="469"/>
      <c r="BA23" s="469"/>
      <c r="BB23" s="469"/>
      <c r="BC23" s="469"/>
      <c r="BD23" s="469"/>
      <c r="BE23" s="469"/>
      <c r="BF23" s="469"/>
      <c r="BG23" s="469"/>
      <c r="BH23" s="469"/>
      <c r="BI23" s="469"/>
      <c r="BJ23" s="469"/>
      <c r="BK23" s="469"/>
      <c r="BL23" s="469"/>
      <c r="BM23" s="470"/>
      <c r="BN23" s="454">
        <v>3094443</v>
      </c>
      <c r="BO23" s="455"/>
      <c r="BP23" s="455"/>
      <c r="BQ23" s="455"/>
      <c r="BR23" s="455"/>
      <c r="BS23" s="455"/>
      <c r="BT23" s="455"/>
      <c r="BU23" s="456"/>
      <c r="BV23" s="454">
        <v>3056873</v>
      </c>
      <c r="BW23" s="455"/>
      <c r="BX23" s="455"/>
      <c r="BY23" s="455"/>
      <c r="BZ23" s="455"/>
      <c r="CA23" s="455"/>
      <c r="CB23" s="455"/>
      <c r="CC23" s="456"/>
      <c r="CD23" s="176"/>
      <c r="CE23" s="486"/>
      <c r="CF23" s="486"/>
      <c r="CG23" s="486"/>
      <c r="CH23" s="486"/>
      <c r="CI23" s="486"/>
      <c r="CJ23" s="486"/>
      <c r="CK23" s="486"/>
      <c r="CL23" s="486"/>
      <c r="CM23" s="486"/>
      <c r="CN23" s="486"/>
      <c r="CO23" s="486"/>
      <c r="CP23" s="486"/>
      <c r="CQ23" s="486"/>
      <c r="CR23" s="486"/>
      <c r="CS23" s="487"/>
      <c r="CT23" s="451"/>
      <c r="CU23" s="452"/>
      <c r="CV23" s="452"/>
      <c r="CW23" s="452"/>
      <c r="CX23" s="452"/>
      <c r="CY23" s="452"/>
      <c r="CZ23" s="452"/>
      <c r="DA23" s="453"/>
      <c r="DB23" s="451"/>
      <c r="DC23" s="452"/>
      <c r="DD23" s="452"/>
      <c r="DE23" s="452"/>
      <c r="DF23" s="452"/>
      <c r="DG23" s="452"/>
      <c r="DH23" s="452"/>
      <c r="DI23" s="453"/>
    </row>
    <row r="24" spans="1:113" ht="18.75" customHeight="1" thickBot="1" x14ac:dyDescent="0.25">
      <c r="A24" s="163"/>
      <c r="B24" s="433"/>
      <c r="C24" s="434"/>
      <c r="D24" s="435"/>
      <c r="E24" s="410" t="s">
        <v>161</v>
      </c>
      <c r="F24" s="411"/>
      <c r="G24" s="411"/>
      <c r="H24" s="411"/>
      <c r="I24" s="411"/>
      <c r="J24" s="411"/>
      <c r="K24" s="412"/>
      <c r="L24" s="407">
        <v>1</v>
      </c>
      <c r="M24" s="408"/>
      <c r="N24" s="408"/>
      <c r="O24" s="408"/>
      <c r="P24" s="409"/>
      <c r="Q24" s="407">
        <v>6820</v>
      </c>
      <c r="R24" s="408"/>
      <c r="S24" s="408"/>
      <c r="T24" s="408"/>
      <c r="U24" s="408"/>
      <c r="V24" s="409"/>
      <c r="W24" s="497"/>
      <c r="X24" s="434"/>
      <c r="Y24" s="435"/>
      <c r="Z24" s="410" t="s">
        <v>162</v>
      </c>
      <c r="AA24" s="411"/>
      <c r="AB24" s="411"/>
      <c r="AC24" s="411"/>
      <c r="AD24" s="411"/>
      <c r="AE24" s="411"/>
      <c r="AF24" s="411"/>
      <c r="AG24" s="412"/>
      <c r="AH24" s="407">
        <v>59</v>
      </c>
      <c r="AI24" s="408"/>
      <c r="AJ24" s="408"/>
      <c r="AK24" s="408"/>
      <c r="AL24" s="409"/>
      <c r="AM24" s="407">
        <v>173578</v>
      </c>
      <c r="AN24" s="408"/>
      <c r="AO24" s="408"/>
      <c r="AP24" s="408"/>
      <c r="AQ24" s="408"/>
      <c r="AR24" s="409"/>
      <c r="AS24" s="407">
        <v>2942</v>
      </c>
      <c r="AT24" s="408"/>
      <c r="AU24" s="408"/>
      <c r="AV24" s="408"/>
      <c r="AW24" s="408"/>
      <c r="AX24" s="467"/>
      <c r="AY24" s="427" t="s">
        <v>163</v>
      </c>
      <c r="AZ24" s="428"/>
      <c r="BA24" s="428"/>
      <c r="BB24" s="428"/>
      <c r="BC24" s="428"/>
      <c r="BD24" s="428"/>
      <c r="BE24" s="428"/>
      <c r="BF24" s="428"/>
      <c r="BG24" s="428"/>
      <c r="BH24" s="428"/>
      <c r="BI24" s="428"/>
      <c r="BJ24" s="428"/>
      <c r="BK24" s="428"/>
      <c r="BL24" s="428"/>
      <c r="BM24" s="429"/>
      <c r="BN24" s="454">
        <v>2681666</v>
      </c>
      <c r="BO24" s="455"/>
      <c r="BP24" s="455"/>
      <c r="BQ24" s="455"/>
      <c r="BR24" s="455"/>
      <c r="BS24" s="455"/>
      <c r="BT24" s="455"/>
      <c r="BU24" s="456"/>
      <c r="BV24" s="454">
        <v>2561275</v>
      </c>
      <c r="BW24" s="455"/>
      <c r="BX24" s="455"/>
      <c r="BY24" s="455"/>
      <c r="BZ24" s="455"/>
      <c r="CA24" s="455"/>
      <c r="CB24" s="455"/>
      <c r="CC24" s="456"/>
      <c r="CD24" s="176"/>
      <c r="CE24" s="486"/>
      <c r="CF24" s="486"/>
      <c r="CG24" s="486"/>
      <c r="CH24" s="486"/>
      <c r="CI24" s="486"/>
      <c r="CJ24" s="486"/>
      <c r="CK24" s="486"/>
      <c r="CL24" s="486"/>
      <c r="CM24" s="486"/>
      <c r="CN24" s="486"/>
      <c r="CO24" s="486"/>
      <c r="CP24" s="486"/>
      <c r="CQ24" s="486"/>
      <c r="CR24" s="486"/>
      <c r="CS24" s="487"/>
      <c r="CT24" s="451"/>
      <c r="CU24" s="452"/>
      <c r="CV24" s="452"/>
      <c r="CW24" s="452"/>
      <c r="CX24" s="452"/>
      <c r="CY24" s="452"/>
      <c r="CZ24" s="452"/>
      <c r="DA24" s="453"/>
      <c r="DB24" s="451"/>
      <c r="DC24" s="452"/>
      <c r="DD24" s="452"/>
      <c r="DE24" s="452"/>
      <c r="DF24" s="452"/>
      <c r="DG24" s="452"/>
      <c r="DH24" s="452"/>
      <c r="DI24" s="453"/>
    </row>
    <row r="25" spans="1:113" ht="18.75" customHeight="1" x14ac:dyDescent="0.2">
      <c r="A25" s="163"/>
      <c r="B25" s="433"/>
      <c r="C25" s="434"/>
      <c r="D25" s="435"/>
      <c r="E25" s="410" t="s">
        <v>164</v>
      </c>
      <c r="F25" s="411"/>
      <c r="G25" s="411"/>
      <c r="H25" s="411"/>
      <c r="I25" s="411"/>
      <c r="J25" s="411"/>
      <c r="K25" s="412"/>
      <c r="L25" s="407">
        <v>1</v>
      </c>
      <c r="M25" s="408"/>
      <c r="N25" s="408"/>
      <c r="O25" s="408"/>
      <c r="P25" s="409"/>
      <c r="Q25" s="407">
        <v>5660</v>
      </c>
      <c r="R25" s="408"/>
      <c r="S25" s="408"/>
      <c r="T25" s="408"/>
      <c r="U25" s="408"/>
      <c r="V25" s="409"/>
      <c r="W25" s="497"/>
      <c r="X25" s="434"/>
      <c r="Y25" s="435"/>
      <c r="Z25" s="410" t="s">
        <v>165</v>
      </c>
      <c r="AA25" s="411"/>
      <c r="AB25" s="411"/>
      <c r="AC25" s="411"/>
      <c r="AD25" s="411"/>
      <c r="AE25" s="411"/>
      <c r="AF25" s="411"/>
      <c r="AG25" s="412"/>
      <c r="AH25" s="407" t="s">
        <v>122</v>
      </c>
      <c r="AI25" s="408"/>
      <c r="AJ25" s="408"/>
      <c r="AK25" s="408"/>
      <c r="AL25" s="409"/>
      <c r="AM25" s="407" t="s">
        <v>122</v>
      </c>
      <c r="AN25" s="408"/>
      <c r="AO25" s="408"/>
      <c r="AP25" s="408"/>
      <c r="AQ25" s="408"/>
      <c r="AR25" s="409"/>
      <c r="AS25" s="407" t="s">
        <v>122</v>
      </c>
      <c r="AT25" s="408"/>
      <c r="AU25" s="408"/>
      <c r="AV25" s="408"/>
      <c r="AW25" s="408"/>
      <c r="AX25" s="467"/>
      <c r="AY25" s="480" t="s">
        <v>166</v>
      </c>
      <c r="AZ25" s="481"/>
      <c r="BA25" s="481"/>
      <c r="BB25" s="481"/>
      <c r="BC25" s="481"/>
      <c r="BD25" s="481"/>
      <c r="BE25" s="481"/>
      <c r="BF25" s="481"/>
      <c r="BG25" s="481"/>
      <c r="BH25" s="481"/>
      <c r="BI25" s="481"/>
      <c r="BJ25" s="481"/>
      <c r="BK25" s="481"/>
      <c r="BL25" s="481"/>
      <c r="BM25" s="482"/>
      <c r="BN25" s="483">
        <v>108733</v>
      </c>
      <c r="BO25" s="484"/>
      <c r="BP25" s="484"/>
      <c r="BQ25" s="484"/>
      <c r="BR25" s="484"/>
      <c r="BS25" s="484"/>
      <c r="BT25" s="484"/>
      <c r="BU25" s="485"/>
      <c r="BV25" s="483">
        <v>91749</v>
      </c>
      <c r="BW25" s="484"/>
      <c r="BX25" s="484"/>
      <c r="BY25" s="484"/>
      <c r="BZ25" s="484"/>
      <c r="CA25" s="484"/>
      <c r="CB25" s="484"/>
      <c r="CC25" s="485"/>
      <c r="CD25" s="176"/>
      <c r="CE25" s="486"/>
      <c r="CF25" s="486"/>
      <c r="CG25" s="486"/>
      <c r="CH25" s="486"/>
      <c r="CI25" s="486"/>
      <c r="CJ25" s="486"/>
      <c r="CK25" s="486"/>
      <c r="CL25" s="486"/>
      <c r="CM25" s="486"/>
      <c r="CN25" s="486"/>
      <c r="CO25" s="486"/>
      <c r="CP25" s="486"/>
      <c r="CQ25" s="486"/>
      <c r="CR25" s="486"/>
      <c r="CS25" s="487"/>
      <c r="CT25" s="451"/>
      <c r="CU25" s="452"/>
      <c r="CV25" s="452"/>
      <c r="CW25" s="452"/>
      <c r="CX25" s="452"/>
      <c r="CY25" s="452"/>
      <c r="CZ25" s="452"/>
      <c r="DA25" s="453"/>
      <c r="DB25" s="451"/>
      <c r="DC25" s="452"/>
      <c r="DD25" s="452"/>
      <c r="DE25" s="452"/>
      <c r="DF25" s="452"/>
      <c r="DG25" s="452"/>
      <c r="DH25" s="452"/>
      <c r="DI25" s="453"/>
    </row>
    <row r="26" spans="1:113" ht="18.75" customHeight="1" x14ac:dyDescent="0.2">
      <c r="A26" s="163"/>
      <c r="B26" s="433"/>
      <c r="C26" s="434"/>
      <c r="D26" s="435"/>
      <c r="E26" s="410" t="s">
        <v>167</v>
      </c>
      <c r="F26" s="411"/>
      <c r="G26" s="411"/>
      <c r="H26" s="411"/>
      <c r="I26" s="411"/>
      <c r="J26" s="411"/>
      <c r="K26" s="412"/>
      <c r="L26" s="407">
        <v>1</v>
      </c>
      <c r="M26" s="408"/>
      <c r="N26" s="408"/>
      <c r="O26" s="408"/>
      <c r="P26" s="409"/>
      <c r="Q26" s="407">
        <v>5060</v>
      </c>
      <c r="R26" s="408"/>
      <c r="S26" s="408"/>
      <c r="T26" s="408"/>
      <c r="U26" s="408"/>
      <c r="V26" s="409"/>
      <c r="W26" s="497"/>
      <c r="X26" s="434"/>
      <c r="Y26" s="435"/>
      <c r="Z26" s="410" t="s">
        <v>168</v>
      </c>
      <c r="AA26" s="465"/>
      <c r="AB26" s="465"/>
      <c r="AC26" s="465"/>
      <c r="AD26" s="465"/>
      <c r="AE26" s="465"/>
      <c r="AF26" s="465"/>
      <c r="AG26" s="466"/>
      <c r="AH26" s="407" t="s">
        <v>122</v>
      </c>
      <c r="AI26" s="408"/>
      <c r="AJ26" s="408"/>
      <c r="AK26" s="408"/>
      <c r="AL26" s="409"/>
      <c r="AM26" s="407" t="s">
        <v>122</v>
      </c>
      <c r="AN26" s="408"/>
      <c r="AO26" s="408"/>
      <c r="AP26" s="408"/>
      <c r="AQ26" s="408"/>
      <c r="AR26" s="409"/>
      <c r="AS26" s="407" t="s">
        <v>122</v>
      </c>
      <c r="AT26" s="408"/>
      <c r="AU26" s="408"/>
      <c r="AV26" s="408"/>
      <c r="AW26" s="408"/>
      <c r="AX26" s="467"/>
      <c r="AY26" s="494" t="s">
        <v>169</v>
      </c>
      <c r="AZ26" s="414"/>
      <c r="BA26" s="414"/>
      <c r="BB26" s="414"/>
      <c r="BC26" s="414"/>
      <c r="BD26" s="414"/>
      <c r="BE26" s="414"/>
      <c r="BF26" s="414"/>
      <c r="BG26" s="414"/>
      <c r="BH26" s="414"/>
      <c r="BI26" s="414"/>
      <c r="BJ26" s="414"/>
      <c r="BK26" s="414"/>
      <c r="BL26" s="414"/>
      <c r="BM26" s="495"/>
      <c r="BN26" s="454" t="s">
        <v>122</v>
      </c>
      <c r="BO26" s="455"/>
      <c r="BP26" s="455"/>
      <c r="BQ26" s="455"/>
      <c r="BR26" s="455"/>
      <c r="BS26" s="455"/>
      <c r="BT26" s="455"/>
      <c r="BU26" s="456"/>
      <c r="BV26" s="454" t="s">
        <v>122</v>
      </c>
      <c r="BW26" s="455"/>
      <c r="BX26" s="455"/>
      <c r="BY26" s="455"/>
      <c r="BZ26" s="455"/>
      <c r="CA26" s="455"/>
      <c r="CB26" s="455"/>
      <c r="CC26" s="456"/>
      <c r="CD26" s="176"/>
      <c r="CE26" s="486"/>
      <c r="CF26" s="486"/>
      <c r="CG26" s="486"/>
      <c r="CH26" s="486"/>
      <c r="CI26" s="486"/>
      <c r="CJ26" s="486"/>
      <c r="CK26" s="486"/>
      <c r="CL26" s="486"/>
      <c r="CM26" s="486"/>
      <c r="CN26" s="486"/>
      <c r="CO26" s="486"/>
      <c r="CP26" s="486"/>
      <c r="CQ26" s="486"/>
      <c r="CR26" s="486"/>
      <c r="CS26" s="487"/>
      <c r="CT26" s="451"/>
      <c r="CU26" s="452"/>
      <c r="CV26" s="452"/>
      <c r="CW26" s="452"/>
      <c r="CX26" s="452"/>
      <c r="CY26" s="452"/>
      <c r="CZ26" s="452"/>
      <c r="DA26" s="453"/>
      <c r="DB26" s="451"/>
      <c r="DC26" s="452"/>
      <c r="DD26" s="452"/>
      <c r="DE26" s="452"/>
      <c r="DF26" s="452"/>
      <c r="DG26" s="452"/>
      <c r="DH26" s="452"/>
      <c r="DI26" s="453"/>
    </row>
    <row r="27" spans="1:113" ht="18.75" customHeight="1" thickBot="1" x14ac:dyDescent="0.25">
      <c r="A27" s="163"/>
      <c r="B27" s="433"/>
      <c r="C27" s="434"/>
      <c r="D27" s="435"/>
      <c r="E27" s="410" t="s">
        <v>170</v>
      </c>
      <c r="F27" s="411"/>
      <c r="G27" s="411"/>
      <c r="H27" s="411"/>
      <c r="I27" s="411"/>
      <c r="J27" s="411"/>
      <c r="K27" s="412"/>
      <c r="L27" s="407">
        <v>1</v>
      </c>
      <c r="M27" s="408"/>
      <c r="N27" s="408"/>
      <c r="O27" s="408"/>
      <c r="P27" s="409"/>
      <c r="Q27" s="407">
        <v>2810</v>
      </c>
      <c r="R27" s="408"/>
      <c r="S27" s="408"/>
      <c r="T27" s="408"/>
      <c r="U27" s="408"/>
      <c r="V27" s="409"/>
      <c r="W27" s="497"/>
      <c r="X27" s="434"/>
      <c r="Y27" s="435"/>
      <c r="Z27" s="410" t="s">
        <v>171</v>
      </c>
      <c r="AA27" s="411"/>
      <c r="AB27" s="411"/>
      <c r="AC27" s="411"/>
      <c r="AD27" s="411"/>
      <c r="AE27" s="411"/>
      <c r="AF27" s="411"/>
      <c r="AG27" s="412"/>
      <c r="AH27" s="407" t="s">
        <v>122</v>
      </c>
      <c r="AI27" s="408"/>
      <c r="AJ27" s="408"/>
      <c r="AK27" s="408"/>
      <c r="AL27" s="409"/>
      <c r="AM27" s="407" t="s">
        <v>122</v>
      </c>
      <c r="AN27" s="408"/>
      <c r="AO27" s="408"/>
      <c r="AP27" s="408"/>
      <c r="AQ27" s="408"/>
      <c r="AR27" s="409"/>
      <c r="AS27" s="407" t="s">
        <v>122</v>
      </c>
      <c r="AT27" s="408"/>
      <c r="AU27" s="408"/>
      <c r="AV27" s="408"/>
      <c r="AW27" s="408"/>
      <c r="AX27" s="467"/>
      <c r="AY27" s="491" t="s">
        <v>172</v>
      </c>
      <c r="AZ27" s="492"/>
      <c r="BA27" s="492"/>
      <c r="BB27" s="492"/>
      <c r="BC27" s="492"/>
      <c r="BD27" s="492"/>
      <c r="BE27" s="492"/>
      <c r="BF27" s="492"/>
      <c r="BG27" s="492"/>
      <c r="BH27" s="492"/>
      <c r="BI27" s="492"/>
      <c r="BJ27" s="492"/>
      <c r="BK27" s="492"/>
      <c r="BL27" s="492"/>
      <c r="BM27" s="493"/>
      <c r="BN27" s="488">
        <v>108041</v>
      </c>
      <c r="BO27" s="489"/>
      <c r="BP27" s="489"/>
      <c r="BQ27" s="489"/>
      <c r="BR27" s="489"/>
      <c r="BS27" s="489"/>
      <c r="BT27" s="489"/>
      <c r="BU27" s="490"/>
      <c r="BV27" s="488">
        <v>103587</v>
      </c>
      <c r="BW27" s="489"/>
      <c r="BX27" s="489"/>
      <c r="BY27" s="489"/>
      <c r="BZ27" s="489"/>
      <c r="CA27" s="489"/>
      <c r="CB27" s="489"/>
      <c r="CC27" s="490"/>
      <c r="CD27" s="178"/>
      <c r="CE27" s="486"/>
      <c r="CF27" s="486"/>
      <c r="CG27" s="486"/>
      <c r="CH27" s="486"/>
      <c r="CI27" s="486"/>
      <c r="CJ27" s="486"/>
      <c r="CK27" s="486"/>
      <c r="CL27" s="486"/>
      <c r="CM27" s="486"/>
      <c r="CN27" s="486"/>
      <c r="CO27" s="486"/>
      <c r="CP27" s="486"/>
      <c r="CQ27" s="486"/>
      <c r="CR27" s="486"/>
      <c r="CS27" s="487"/>
      <c r="CT27" s="451"/>
      <c r="CU27" s="452"/>
      <c r="CV27" s="452"/>
      <c r="CW27" s="452"/>
      <c r="CX27" s="452"/>
      <c r="CY27" s="452"/>
      <c r="CZ27" s="452"/>
      <c r="DA27" s="453"/>
      <c r="DB27" s="451"/>
      <c r="DC27" s="452"/>
      <c r="DD27" s="452"/>
      <c r="DE27" s="452"/>
      <c r="DF27" s="452"/>
      <c r="DG27" s="452"/>
      <c r="DH27" s="452"/>
      <c r="DI27" s="453"/>
    </row>
    <row r="28" spans="1:113" ht="18.75" customHeight="1" x14ac:dyDescent="0.2">
      <c r="A28" s="163"/>
      <c r="B28" s="433"/>
      <c r="C28" s="434"/>
      <c r="D28" s="435"/>
      <c r="E28" s="410" t="s">
        <v>173</v>
      </c>
      <c r="F28" s="411"/>
      <c r="G28" s="411"/>
      <c r="H28" s="411"/>
      <c r="I28" s="411"/>
      <c r="J28" s="411"/>
      <c r="K28" s="412"/>
      <c r="L28" s="407">
        <v>1</v>
      </c>
      <c r="M28" s="408"/>
      <c r="N28" s="408"/>
      <c r="O28" s="408"/>
      <c r="P28" s="409"/>
      <c r="Q28" s="407">
        <v>2320</v>
      </c>
      <c r="R28" s="408"/>
      <c r="S28" s="408"/>
      <c r="T28" s="408"/>
      <c r="U28" s="408"/>
      <c r="V28" s="409"/>
      <c r="W28" s="497"/>
      <c r="X28" s="434"/>
      <c r="Y28" s="435"/>
      <c r="Z28" s="410" t="s">
        <v>174</v>
      </c>
      <c r="AA28" s="411"/>
      <c r="AB28" s="411"/>
      <c r="AC28" s="411"/>
      <c r="AD28" s="411"/>
      <c r="AE28" s="411"/>
      <c r="AF28" s="411"/>
      <c r="AG28" s="412"/>
      <c r="AH28" s="407" t="s">
        <v>122</v>
      </c>
      <c r="AI28" s="408"/>
      <c r="AJ28" s="408"/>
      <c r="AK28" s="408"/>
      <c r="AL28" s="409"/>
      <c r="AM28" s="407" t="s">
        <v>122</v>
      </c>
      <c r="AN28" s="408"/>
      <c r="AO28" s="408"/>
      <c r="AP28" s="408"/>
      <c r="AQ28" s="408"/>
      <c r="AR28" s="409"/>
      <c r="AS28" s="407" t="s">
        <v>122</v>
      </c>
      <c r="AT28" s="408"/>
      <c r="AU28" s="408"/>
      <c r="AV28" s="408"/>
      <c r="AW28" s="408"/>
      <c r="AX28" s="467"/>
      <c r="AY28" s="471" t="s">
        <v>175</v>
      </c>
      <c r="AZ28" s="472"/>
      <c r="BA28" s="472"/>
      <c r="BB28" s="473"/>
      <c r="BC28" s="480" t="s">
        <v>46</v>
      </c>
      <c r="BD28" s="481"/>
      <c r="BE28" s="481"/>
      <c r="BF28" s="481"/>
      <c r="BG28" s="481"/>
      <c r="BH28" s="481"/>
      <c r="BI28" s="481"/>
      <c r="BJ28" s="481"/>
      <c r="BK28" s="481"/>
      <c r="BL28" s="481"/>
      <c r="BM28" s="482"/>
      <c r="BN28" s="483">
        <v>1967986</v>
      </c>
      <c r="BO28" s="484"/>
      <c r="BP28" s="484"/>
      <c r="BQ28" s="484"/>
      <c r="BR28" s="484"/>
      <c r="BS28" s="484"/>
      <c r="BT28" s="484"/>
      <c r="BU28" s="485"/>
      <c r="BV28" s="483">
        <v>1921282</v>
      </c>
      <c r="BW28" s="484"/>
      <c r="BX28" s="484"/>
      <c r="BY28" s="484"/>
      <c r="BZ28" s="484"/>
      <c r="CA28" s="484"/>
      <c r="CB28" s="484"/>
      <c r="CC28" s="485"/>
      <c r="CD28" s="176"/>
      <c r="CE28" s="486"/>
      <c r="CF28" s="486"/>
      <c r="CG28" s="486"/>
      <c r="CH28" s="486"/>
      <c r="CI28" s="486"/>
      <c r="CJ28" s="486"/>
      <c r="CK28" s="486"/>
      <c r="CL28" s="486"/>
      <c r="CM28" s="486"/>
      <c r="CN28" s="486"/>
      <c r="CO28" s="486"/>
      <c r="CP28" s="486"/>
      <c r="CQ28" s="486"/>
      <c r="CR28" s="486"/>
      <c r="CS28" s="487"/>
      <c r="CT28" s="451"/>
      <c r="CU28" s="452"/>
      <c r="CV28" s="452"/>
      <c r="CW28" s="452"/>
      <c r="CX28" s="452"/>
      <c r="CY28" s="452"/>
      <c r="CZ28" s="452"/>
      <c r="DA28" s="453"/>
      <c r="DB28" s="451"/>
      <c r="DC28" s="452"/>
      <c r="DD28" s="452"/>
      <c r="DE28" s="452"/>
      <c r="DF28" s="452"/>
      <c r="DG28" s="452"/>
      <c r="DH28" s="452"/>
      <c r="DI28" s="453"/>
    </row>
    <row r="29" spans="1:113" ht="18.75" customHeight="1" x14ac:dyDescent="0.2">
      <c r="A29" s="163"/>
      <c r="B29" s="433"/>
      <c r="C29" s="434"/>
      <c r="D29" s="435"/>
      <c r="E29" s="410" t="s">
        <v>176</v>
      </c>
      <c r="F29" s="411"/>
      <c r="G29" s="411"/>
      <c r="H29" s="411"/>
      <c r="I29" s="411"/>
      <c r="J29" s="411"/>
      <c r="K29" s="412"/>
      <c r="L29" s="407">
        <v>8</v>
      </c>
      <c r="M29" s="408"/>
      <c r="N29" s="408"/>
      <c r="O29" s="408"/>
      <c r="P29" s="409"/>
      <c r="Q29" s="407">
        <v>2110</v>
      </c>
      <c r="R29" s="408"/>
      <c r="S29" s="408"/>
      <c r="T29" s="408"/>
      <c r="U29" s="408"/>
      <c r="V29" s="409"/>
      <c r="W29" s="498"/>
      <c r="X29" s="499"/>
      <c r="Y29" s="500"/>
      <c r="Z29" s="410" t="s">
        <v>177</v>
      </c>
      <c r="AA29" s="411"/>
      <c r="AB29" s="411"/>
      <c r="AC29" s="411"/>
      <c r="AD29" s="411"/>
      <c r="AE29" s="411"/>
      <c r="AF29" s="411"/>
      <c r="AG29" s="412"/>
      <c r="AH29" s="407">
        <v>59</v>
      </c>
      <c r="AI29" s="408"/>
      <c r="AJ29" s="408"/>
      <c r="AK29" s="408"/>
      <c r="AL29" s="409"/>
      <c r="AM29" s="407">
        <v>173578</v>
      </c>
      <c r="AN29" s="408"/>
      <c r="AO29" s="408"/>
      <c r="AP29" s="408"/>
      <c r="AQ29" s="408"/>
      <c r="AR29" s="409"/>
      <c r="AS29" s="407">
        <v>2942</v>
      </c>
      <c r="AT29" s="408"/>
      <c r="AU29" s="408"/>
      <c r="AV29" s="408"/>
      <c r="AW29" s="408"/>
      <c r="AX29" s="467"/>
      <c r="AY29" s="474"/>
      <c r="AZ29" s="475"/>
      <c r="BA29" s="475"/>
      <c r="BB29" s="476"/>
      <c r="BC29" s="468" t="s">
        <v>178</v>
      </c>
      <c r="BD29" s="469"/>
      <c r="BE29" s="469"/>
      <c r="BF29" s="469"/>
      <c r="BG29" s="469"/>
      <c r="BH29" s="469"/>
      <c r="BI29" s="469"/>
      <c r="BJ29" s="469"/>
      <c r="BK29" s="469"/>
      <c r="BL29" s="469"/>
      <c r="BM29" s="470"/>
      <c r="BN29" s="454">
        <v>79315</v>
      </c>
      <c r="BO29" s="455"/>
      <c r="BP29" s="455"/>
      <c r="BQ29" s="455"/>
      <c r="BR29" s="455"/>
      <c r="BS29" s="455"/>
      <c r="BT29" s="455"/>
      <c r="BU29" s="456"/>
      <c r="BV29" s="454">
        <v>72642</v>
      </c>
      <c r="BW29" s="455"/>
      <c r="BX29" s="455"/>
      <c r="BY29" s="455"/>
      <c r="BZ29" s="455"/>
      <c r="CA29" s="455"/>
      <c r="CB29" s="455"/>
      <c r="CC29" s="456"/>
      <c r="CD29" s="178"/>
      <c r="CE29" s="486"/>
      <c r="CF29" s="486"/>
      <c r="CG29" s="486"/>
      <c r="CH29" s="486"/>
      <c r="CI29" s="486"/>
      <c r="CJ29" s="486"/>
      <c r="CK29" s="486"/>
      <c r="CL29" s="486"/>
      <c r="CM29" s="486"/>
      <c r="CN29" s="486"/>
      <c r="CO29" s="486"/>
      <c r="CP29" s="486"/>
      <c r="CQ29" s="486"/>
      <c r="CR29" s="486"/>
      <c r="CS29" s="487"/>
      <c r="CT29" s="451"/>
      <c r="CU29" s="452"/>
      <c r="CV29" s="452"/>
      <c r="CW29" s="452"/>
      <c r="CX29" s="452"/>
      <c r="CY29" s="452"/>
      <c r="CZ29" s="452"/>
      <c r="DA29" s="453"/>
      <c r="DB29" s="451"/>
      <c r="DC29" s="452"/>
      <c r="DD29" s="452"/>
      <c r="DE29" s="452"/>
      <c r="DF29" s="452"/>
      <c r="DG29" s="452"/>
      <c r="DH29" s="452"/>
      <c r="DI29" s="453"/>
    </row>
    <row r="30" spans="1:113" ht="18.75" customHeight="1" thickBot="1" x14ac:dyDescent="0.25">
      <c r="A30" s="163"/>
      <c r="B30" s="436"/>
      <c r="C30" s="437"/>
      <c r="D30" s="438"/>
      <c r="E30" s="415"/>
      <c r="F30" s="416"/>
      <c r="G30" s="416"/>
      <c r="H30" s="416"/>
      <c r="I30" s="416"/>
      <c r="J30" s="416"/>
      <c r="K30" s="417"/>
      <c r="L30" s="418"/>
      <c r="M30" s="419"/>
      <c r="N30" s="419"/>
      <c r="O30" s="419"/>
      <c r="P30" s="420"/>
      <c r="Q30" s="418"/>
      <c r="R30" s="419"/>
      <c r="S30" s="419"/>
      <c r="T30" s="419"/>
      <c r="U30" s="419"/>
      <c r="V30" s="420"/>
      <c r="W30" s="421" t="s">
        <v>179</v>
      </c>
      <c r="X30" s="422"/>
      <c r="Y30" s="422"/>
      <c r="Z30" s="422"/>
      <c r="AA30" s="422"/>
      <c r="AB30" s="422"/>
      <c r="AC30" s="422"/>
      <c r="AD30" s="422"/>
      <c r="AE30" s="422"/>
      <c r="AF30" s="422"/>
      <c r="AG30" s="423"/>
      <c r="AH30" s="424">
        <v>93</v>
      </c>
      <c r="AI30" s="425"/>
      <c r="AJ30" s="425"/>
      <c r="AK30" s="425"/>
      <c r="AL30" s="425"/>
      <c r="AM30" s="425"/>
      <c r="AN30" s="425"/>
      <c r="AO30" s="425"/>
      <c r="AP30" s="425"/>
      <c r="AQ30" s="425"/>
      <c r="AR30" s="425"/>
      <c r="AS30" s="425"/>
      <c r="AT30" s="425"/>
      <c r="AU30" s="425"/>
      <c r="AV30" s="425"/>
      <c r="AW30" s="425"/>
      <c r="AX30" s="426"/>
      <c r="AY30" s="477"/>
      <c r="AZ30" s="478"/>
      <c r="BA30" s="478"/>
      <c r="BB30" s="479"/>
      <c r="BC30" s="427" t="s">
        <v>48</v>
      </c>
      <c r="BD30" s="428"/>
      <c r="BE30" s="428"/>
      <c r="BF30" s="428"/>
      <c r="BG30" s="428"/>
      <c r="BH30" s="428"/>
      <c r="BI30" s="428"/>
      <c r="BJ30" s="428"/>
      <c r="BK30" s="428"/>
      <c r="BL30" s="428"/>
      <c r="BM30" s="429"/>
      <c r="BN30" s="488">
        <v>848748</v>
      </c>
      <c r="BO30" s="489"/>
      <c r="BP30" s="489"/>
      <c r="BQ30" s="489"/>
      <c r="BR30" s="489"/>
      <c r="BS30" s="489"/>
      <c r="BT30" s="489"/>
      <c r="BU30" s="490"/>
      <c r="BV30" s="488">
        <v>732705</v>
      </c>
      <c r="BW30" s="489"/>
      <c r="BX30" s="489"/>
      <c r="BY30" s="489"/>
      <c r="BZ30" s="489"/>
      <c r="CA30" s="489"/>
      <c r="CB30" s="489"/>
      <c r="CC30" s="490"/>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3" t="s">
        <v>180</v>
      </c>
      <c r="D32" s="413"/>
      <c r="E32" s="413"/>
      <c r="F32" s="413"/>
      <c r="G32" s="413"/>
      <c r="H32" s="413"/>
      <c r="I32" s="413"/>
      <c r="J32" s="413"/>
      <c r="K32" s="413"/>
      <c r="L32" s="413"/>
      <c r="M32" s="413"/>
      <c r="N32" s="413"/>
      <c r="O32" s="413"/>
      <c r="P32" s="413"/>
      <c r="Q32" s="413"/>
      <c r="R32" s="413"/>
      <c r="S32" s="413"/>
      <c r="U32" s="414" t="s">
        <v>181</v>
      </c>
      <c r="V32" s="414"/>
      <c r="W32" s="414"/>
      <c r="X32" s="414"/>
      <c r="Y32" s="414"/>
      <c r="Z32" s="414"/>
      <c r="AA32" s="414"/>
      <c r="AB32" s="414"/>
      <c r="AC32" s="414"/>
      <c r="AD32" s="414"/>
      <c r="AE32" s="414"/>
      <c r="AF32" s="414"/>
      <c r="AG32" s="414"/>
      <c r="AH32" s="414"/>
      <c r="AI32" s="414"/>
      <c r="AJ32" s="414"/>
      <c r="AK32" s="414"/>
      <c r="AM32" s="414" t="s">
        <v>182</v>
      </c>
      <c r="AN32" s="414"/>
      <c r="AO32" s="414"/>
      <c r="AP32" s="414"/>
      <c r="AQ32" s="414"/>
      <c r="AR32" s="414"/>
      <c r="AS32" s="414"/>
      <c r="AT32" s="414"/>
      <c r="AU32" s="414"/>
      <c r="AV32" s="414"/>
      <c r="AW32" s="414"/>
      <c r="AX32" s="414"/>
      <c r="AY32" s="414"/>
      <c r="AZ32" s="414"/>
      <c r="BA32" s="414"/>
      <c r="BB32" s="414"/>
      <c r="BC32" s="414"/>
      <c r="BE32" s="414" t="s">
        <v>183</v>
      </c>
      <c r="BF32" s="414"/>
      <c r="BG32" s="414"/>
      <c r="BH32" s="414"/>
      <c r="BI32" s="414"/>
      <c r="BJ32" s="414"/>
      <c r="BK32" s="414"/>
      <c r="BL32" s="414"/>
      <c r="BM32" s="414"/>
      <c r="BN32" s="414"/>
      <c r="BO32" s="414"/>
      <c r="BP32" s="414"/>
      <c r="BQ32" s="414"/>
      <c r="BR32" s="414"/>
      <c r="BS32" s="414"/>
      <c r="BT32" s="414"/>
      <c r="BU32" s="414"/>
      <c r="BW32" s="414" t="s">
        <v>184</v>
      </c>
      <c r="BX32" s="414"/>
      <c r="BY32" s="414"/>
      <c r="BZ32" s="414"/>
      <c r="CA32" s="414"/>
      <c r="CB32" s="414"/>
      <c r="CC32" s="414"/>
      <c r="CD32" s="414"/>
      <c r="CE32" s="414"/>
      <c r="CF32" s="414"/>
      <c r="CG32" s="414"/>
      <c r="CH32" s="414"/>
      <c r="CI32" s="414"/>
      <c r="CJ32" s="414"/>
      <c r="CK32" s="414"/>
      <c r="CL32" s="414"/>
      <c r="CM32" s="414"/>
      <c r="CO32" s="414" t="s">
        <v>185</v>
      </c>
      <c r="CP32" s="414"/>
      <c r="CQ32" s="414"/>
      <c r="CR32" s="414"/>
      <c r="CS32" s="414"/>
      <c r="CT32" s="414"/>
      <c r="CU32" s="414"/>
      <c r="CV32" s="414"/>
      <c r="CW32" s="414"/>
      <c r="CX32" s="414"/>
      <c r="CY32" s="414"/>
      <c r="CZ32" s="414"/>
      <c r="DA32" s="414"/>
      <c r="DB32" s="414"/>
      <c r="DC32" s="414"/>
      <c r="DD32" s="414"/>
      <c r="DE32" s="414"/>
      <c r="DI32" s="186"/>
    </row>
    <row r="33" spans="1:113" ht="13.5" customHeight="1" x14ac:dyDescent="0.2">
      <c r="A33" s="163"/>
      <c r="B33" s="187"/>
      <c r="C33" s="406" t="s">
        <v>186</v>
      </c>
      <c r="D33" s="406"/>
      <c r="E33" s="405" t="s">
        <v>187</v>
      </c>
      <c r="F33" s="405"/>
      <c r="G33" s="405"/>
      <c r="H33" s="405"/>
      <c r="I33" s="405"/>
      <c r="J33" s="405"/>
      <c r="K33" s="405"/>
      <c r="L33" s="405"/>
      <c r="M33" s="405"/>
      <c r="N33" s="405"/>
      <c r="O33" s="405"/>
      <c r="P33" s="405"/>
      <c r="Q33" s="405"/>
      <c r="R33" s="405"/>
      <c r="S33" s="405"/>
      <c r="T33" s="188"/>
      <c r="U33" s="406" t="s">
        <v>186</v>
      </c>
      <c r="V33" s="406"/>
      <c r="W33" s="405" t="s">
        <v>187</v>
      </c>
      <c r="X33" s="405"/>
      <c r="Y33" s="405"/>
      <c r="Z33" s="405"/>
      <c r="AA33" s="405"/>
      <c r="AB33" s="405"/>
      <c r="AC33" s="405"/>
      <c r="AD33" s="405"/>
      <c r="AE33" s="405"/>
      <c r="AF33" s="405"/>
      <c r="AG33" s="405"/>
      <c r="AH33" s="405"/>
      <c r="AI33" s="405"/>
      <c r="AJ33" s="405"/>
      <c r="AK33" s="405"/>
      <c r="AL33" s="188"/>
      <c r="AM33" s="406" t="s">
        <v>186</v>
      </c>
      <c r="AN33" s="406"/>
      <c r="AO33" s="405" t="s">
        <v>187</v>
      </c>
      <c r="AP33" s="405"/>
      <c r="AQ33" s="405"/>
      <c r="AR33" s="405"/>
      <c r="AS33" s="405"/>
      <c r="AT33" s="405"/>
      <c r="AU33" s="405"/>
      <c r="AV33" s="405"/>
      <c r="AW33" s="405"/>
      <c r="AX33" s="405"/>
      <c r="AY33" s="405"/>
      <c r="AZ33" s="405"/>
      <c r="BA33" s="405"/>
      <c r="BB33" s="405"/>
      <c r="BC33" s="405"/>
      <c r="BD33" s="189"/>
      <c r="BE33" s="405" t="s">
        <v>188</v>
      </c>
      <c r="BF33" s="405"/>
      <c r="BG33" s="405" t="s">
        <v>189</v>
      </c>
      <c r="BH33" s="405"/>
      <c r="BI33" s="405"/>
      <c r="BJ33" s="405"/>
      <c r="BK33" s="405"/>
      <c r="BL33" s="405"/>
      <c r="BM33" s="405"/>
      <c r="BN33" s="405"/>
      <c r="BO33" s="405"/>
      <c r="BP33" s="405"/>
      <c r="BQ33" s="405"/>
      <c r="BR33" s="405"/>
      <c r="BS33" s="405"/>
      <c r="BT33" s="405"/>
      <c r="BU33" s="405"/>
      <c r="BV33" s="189"/>
      <c r="BW33" s="406" t="s">
        <v>188</v>
      </c>
      <c r="BX33" s="406"/>
      <c r="BY33" s="405" t="s">
        <v>190</v>
      </c>
      <c r="BZ33" s="405"/>
      <c r="CA33" s="405"/>
      <c r="CB33" s="405"/>
      <c r="CC33" s="405"/>
      <c r="CD33" s="405"/>
      <c r="CE33" s="405"/>
      <c r="CF33" s="405"/>
      <c r="CG33" s="405"/>
      <c r="CH33" s="405"/>
      <c r="CI33" s="405"/>
      <c r="CJ33" s="405"/>
      <c r="CK33" s="405"/>
      <c r="CL33" s="405"/>
      <c r="CM33" s="405"/>
      <c r="CN33" s="188"/>
      <c r="CO33" s="406" t="s">
        <v>186</v>
      </c>
      <c r="CP33" s="406"/>
      <c r="CQ33" s="405" t="s">
        <v>191</v>
      </c>
      <c r="CR33" s="405"/>
      <c r="CS33" s="405"/>
      <c r="CT33" s="405"/>
      <c r="CU33" s="405"/>
      <c r="CV33" s="405"/>
      <c r="CW33" s="405"/>
      <c r="CX33" s="405"/>
      <c r="CY33" s="405"/>
      <c r="CZ33" s="405"/>
      <c r="DA33" s="405"/>
      <c r="DB33" s="405"/>
      <c r="DC33" s="405"/>
      <c r="DD33" s="405"/>
      <c r="DE33" s="405"/>
      <c r="DF33" s="188"/>
      <c r="DG33" s="404" t="s">
        <v>192</v>
      </c>
      <c r="DH33" s="404"/>
      <c r="DI33" s="190"/>
    </row>
    <row r="34" spans="1:113" ht="32.25" customHeight="1" x14ac:dyDescent="0.2">
      <c r="A34" s="163"/>
      <c r="B34" s="187"/>
      <c r="C34" s="402">
        <f>IF(E34="","",1)</f>
        <v>1</v>
      </c>
      <c r="D34" s="402"/>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63"/>
      <c r="U34" s="402">
        <f>IF(W34="","",MAX(C34:D43)+1)</f>
        <v>2</v>
      </c>
      <c r="V34" s="402"/>
      <c r="W34" s="403" t="str">
        <f>IF('各会計、関係団体の財政状況及び健全化判断比率'!B28="","",'各会計、関係団体の財政状況及び健全化判断比率'!B28)</f>
        <v>相良村国民健康保険特別会計</v>
      </c>
      <c r="X34" s="403"/>
      <c r="Y34" s="403"/>
      <c r="Z34" s="403"/>
      <c r="AA34" s="403"/>
      <c r="AB34" s="403"/>
      <c r="AC34" s="403"/>
      <c r="AD34" s="403"/>
      <c r="AE34" s="403"/>
      <c r="AF34" s="403"/>
      <c r="AG34" s="403"/>
      <c r="AH34" s="403"/>
      <c r="AI34" s="403"/>
      <c r="AJ34" s="403"/>
      <c r="AK34" s="403"/>
      <c r="AL34" s="163"/>
      <c r="AM34" s="402" t="str">
        <f>IF(AO34="","",MAX(C34:D43,U34:V43)+1)</f>
        <v/>
      </c>
      <c r="AN34" s="402"/>
      <c r="AO34" s="403"/>
      <c r="AP34" s="403"/>
      <c r="AQ34" s="403"/>
      <c r="AR34" s="403"/>
      <c r="AS34" s="403"/>
      <c r="AT34" s="403"/>
      <c r="AU34" s="403"/>
      <c r="AV34" s="403"/>
      <c r="AW34" s="403"/>
      <c r="AX34" s="403"/>
      <c r="AY34" s="403"/>
      <c r="AZ34" s="403"/>
      <c r="BA34" s="403"/>
      <c r="BB34" s="403"/>
      <c r="BC34" s="403"/>
      <c r="BD34" s="163"/>
      <c r="BE34" s="402">
        <f>IF(BG34="","",MAX(C34:D43,U34:V43,AM34:AN43)+1)</f>
        <v>5</v>
      </c>
      <c r="BF34" s="402"/>
      <c r="BG34" s="403" t="str">
        <f>IF('各会計、関係団体の財政状況及び健全化判断比率'!B31="","",'各会計、関係団体の財政状況及び健全化判断比率'!B31)</f>
        <v>相良村簡易水道特別会計</v>
      </c>
      <c r="BH34" s="403"/>
      <c r="BI34" s="403"/>
      <c r="BJ34" s="403"/>
      <c r="BK34" s="403"/>
      <c r="BL34" s="403"/>
      <c r="BM34" s="403"/>
      <c r="BN34" s="403"/>
      <c r="BO34" s="403"/>
      <c r="BP34" s="403"/>
      <c r="BQ34" s="403"/>
      <c r="BR34" s="403"/>
      <c r="BS34" s="403"/>
      <c r="BT34" s="403"/>
      <c r="BU34" s="403"/>
      <c r="BV34" s="163"/>
      <c r="BW34" s="402">
        <f>IF(BY34="","",MAX(C34:D43,U34:V43,AM34:AN43,BE34:BF43)+1)</f>
        <v>7</v>
      </c>
      <c r="BX34" s="402"/>
      <c r="BY34" s="403" t="str">
        <f>IF('各会計、関係団体の財政状況及び健全化判断比率'!B68="","",'各会計、関係団体の財政状況及び健全化判断比率'!B68)</f>
        <v>熊本県市町村総合事務組合</v>
      </c>
      <c r="BZ34" s="403"/>
      <c r="CA34" s="403"/>
      <c r="CB34" s="403"/>
      <c r="CC34" s="403"/>
      <c r="CD34" s="403"/>
      <c r="CE34" s="403"/>
      <c r="CF34" s="403"/>
      <c r="CG34" s="403"/>
      <c r="CH34" s="403"/>
      <c r="CI34" s="403"/>
      <c r="CJ34" s="403"/>
      <c r="CK34" s="403"/>
      <c r="CL34" s="403"/>
      <c r="CM34" s="403"/>
      <c r="CN34" s="163"/>
      <c r="CO34" s="402">
        <f>IF(CQ34="","",MAX(C34:D43,U34:V43,AM34:AN43,BE34:BF43,BW34:BX43)+1)</f>
        <v>14</v>
      </c>
      <c r="CP34" s="402"/>
      <c r="CQ34" s="403" t="str">
        <f>IF('各会計、関係団体の財政状況及び健全化判断比率'!BS7="","",'各会計、関係団体の財政状況及び健全化判断比率'!BS7)</f>
        <v>株式会社　さがら</v>
      </c>
      <c r="CR34" s="403"/>
      <c r="CS34" s="403"/>
      <c r="CT34" s="403"/>
      <c r="CU34" s="403"/>
      <c r="CV34" s="403"/>
      <c r="CW34" s="403"/>
      <c r="CX34" s="403"/>
      <c r="CY34" s="403"/>
      <c r="CZ34" s="403"/>
      <c r="DA34" s="403"/>
      <c r="DB34" s="403"/>
      <c r="DC34" s="403"/>
      <c r="DD34" s="403"/>
      <c r="DE34" s="403"/>
      <c r="DG34" s="400" t="str">
        <f>IF('各会計、関係団体の財政状況及び健全化判断比率'!BR7="","",'各会計、関係団体の財政状況及び健全化判断比率'!BR7)</f>
        <v/>
      </c>
      <c r="DH34" s="400"/>
      <c r="DI34" s="190"/>
    </row>
    <row r="35" spans="1:113" ht="32.25" customHeight="1" x14ac:dyDescent="0.2">
      <c r="A35" s="163"/>
      <c r="B35" s="187"/>
      <c r="C35" s="402" t="str">
        <f>IF(E35="","",C34+1)</f>
        <v/>
      </c>
      <c r="D35" s="402"/>
      <c r="E35" s="403" t="str">
        <f>IF('各会計、関係団体の財政状況及び健全化判断比率'!B8="","",'各会計、関係団体の財政状況及び健全化判断比率'!B8)</f>
        <v/>
      </c>
      <c r="F35" s="403"/>
      <c r="G35" s="403"/>
      <c r="H35" s="403"/>
      <c r="I35" s="403"/>
      <c r="J35" s="403"/>
      <c r="K35" s="403"/>
      <c r="L35" s="403"/>
      <c r="M35" s="403"/>
      <c r="N35" s="403"/>
      <c r="O35" s="403"/>
      <c r="P35" s="403"/>
      <c r="Q35" s="403"/>
      <c r="R35" s="403"/>
      <c r="S35" s="403"/>
      <c r="T35" s="163"/>
      <c r="U35" s="402">
        <f>IF(W35="","",U34+1)</f>
        <v>3</v>
      </c>
      <c r="V35" s="402"/>
      <c r="W35" s="403" t="str">
        <f>IF('各会計、関係団体の財政状況及び健全化判断比率'!B29="","",'各会計、関係団体の財政状況及び健全化判断比率'!B29)</f>
        <v>相良村介護保険特別会計</v>
      </c>
      <c r="X35" s="403"/>
      <c r="Y35" s="403"/>
      <c r="Z35" s="403"/>
      <c r="AA35" s="403"/>
      <c r="AB35" s="403"/>
      <c r="AC35" s="403"/>
      <c r="AD35" s="403"/>
      <c r="AE35" s="403"/>
      <c r="AF35" s="403"/>
      <c r="AG35" s="403"/>
      <c r="AH35" s="403"/>
      <c r="AI35" s="403"/>
      <c r="AJ35" s="403"/>
      <c r="AK35" s="403"/>
      <c r="AL35" s="163"/>
      <c r="AM35" s="402" t="str">
        <f t="shared" ref="AM35:AM43" si="0">IF(AO35="","",AM34+1)</f>
        <v/>
      </c>
      <c r="AN35" s="402"/>
      <c r="AO35" s="403"/>
      <c r="AP35" s="403"/>
      <c r="AQ35" s="403"/>
      <c r="AR35" s="403"/>
      <c r="AS35" s="403"/>
      <c r="AT35" s="403"/>
      <c r="AU35" s="403"/>
      <c r="AV35" s="403"/>
      <c r="AW35" s="403"/>
      <c r="AX35" s="403"/>
      <c r="AY35" s="403"/>
      <c r="AZ35" s="403"/>
      <c r="BA35" s="403"/>
      <c r="BB35" s="403"/>
      <c r="BC35" s="403"/>
      <c r="BD35" s="163"/>
      <c r="BE35" s="402">
        <f t="shared" ref="BE35:BE43" si="1">IF(BG35="","",BE34+1)</f>
        <v>6</v>
      </c>
      <c r="BF35" s="402"/>
      <c r="BG35" s="403" t="str">
        <f>IF('各会計、関係団体の財政状況及び健全化判断比率'!B32="","",'各会計、関係団体の財政状況及び健全化判断比率'!B32)</f>
        <v>相良村農業集落排水特別会計</v>
      </c>
      <c r="BH35" s="403"/>
      <c r="BI35" s="403"/>
      <c r="BJ35" s="403"/>
      <c r="BK35" s="403"/>
      <c r="BL35" s="403"/>
      <c r="BM35" s="403"/>
      <c r="BN35" s="403"/>
      <c r="BO35" s="403"/>
      <c r="BP35" s="403"/>
      <c r="BQ35" s="403"/>
      <c r="BR35" s="403"/>
      <c r="BS35" s="403"/>
      <c r="BT35" s="403"/>
      <c r="BU35" s="403"/>
      <c r="BV35" s="163"/>
      <c r="BW35" s="402">
        <f t="shared" ref="BW35:BW43" si="2">IF(BY35="","",BW34+1)</f>
        <v>8</v>
      </c>
      <c r="BX35" s="402"/>
      <c r="BY35" s="403" t="str">
        <f>IF('各会計、関係団体の財政状況及び健全化判断比率'!B69="","",'各会計、関係団体の財政状況及び健全化判断比率'!B69)</f>
        <v>人吉下球磨消防組合</v>
      </c>
      <c r="BZ35" s="403"/>
      <c r="CA35" s="403"/>
      <c r="CB35" s="403"/>
      <c r="CC35" s="403"/>
      <c r="CD35" s="403"/>
      <c r="CE35" s="403"/>
      <c r="CF35" s="403"/>
      <c r="CG35" s="403"/>
      <c r="CH35" s="403"/>
      <c r="CI35" s="403"/>
      <c r="CJ35" s="403"/>
      <c r="CK35" s="403"/>
      <c r="CL35" s="403"/>
      <c r="CM35" s="403"/>
      <c r="CN35" s="163"/>
      <c r="CO35" s="402">
        <f t="shared" ref="CO35:CO43" si="3">IF(CQ35="","",CO34+1)</f>
        <v>15</v>
      </c>
      <c r="CP35" s="402"/>
      <c r="CQ35" s="403" t="str">
        <f>IF('各会計、関係団体の財政状況及び健全化判断比率'!BS8="","",'各会計、関係団体の財政状況及び健全化判断比率'!BS8)</f>
        <v>くま川鉄道　株式会社</v>
      </c>
      <c r="CR35" s="403"/>
      <c r="CS35" s="403"/>
      <c r="CT35" s="403"/>
      <c r="CU35" s="403"/>
      <c r="CV35" s="403"/>
      <c r="CW35" s="403"/>
      <c r="CX35" s="403"/>
      <c r="CY35" s="403"/>
      <c r="CZ35" s="403"/>
      <c r="DA35" s="403"/>
      <c r="DB35" s="403"/>
      <c r="DC35" s="403"/>
      <c r="DD35" s="403"/>
      <c r="DE35" s="403"/>
      <c r="DG35" s="400" t="str">
        <f>IF('各会計、関係団体の財政状況及び健全化判断比率'!BR8="","",'各会計、関係団体の財政状況及び健全化判断比率'!BR8)</f>
        <v/>
      </c>
      <c r="DH35" s="400"/>
      <c r="DI35" s="190"/>
    </row>
    <row r="36" spans="1:113" ht="32.25" customHeight="1" x14ac:dyDescent="0.2">
      <c r="A36" s="163"/>
      <c r="B36" s="187"/>
      <c r="C36" s="402" t="str">
        <f>IF(E36="","",C35+1)</f>
        <v/>
      </c>
      <c r="D36" s="402"/>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63"/>
      <c r="U36" s="402">
        <f t="shared" ref="U36:U43" si="4">IF(W36="","",U35+1)</f>
        <v>4</v>
      </c>
      <c r="V36" s="402"/>
      <c r="W36" s="403" t="str">
        <f>IF('各会計、関係団体の財政状況及び健全化判断比率'!B30="","",'各会計、関係団体の財政状況及び健全化判断比率'!B30)</f>
        <v>相良村後期高齢者医療特別会計</v>
      </c>
      <c r="X36" s="403"/>
      <c r="Y36" s="403"/>
      <c r="Z36" s="403"/>
      <c r="AA36" s="403"/>
      <c r="AB36" s="403"/>
      <c r="AC36" s="403"/>
      <c r="AD36" s="403"/>
      <c r="AE36" s="403"/>
      <c r="AF36" s="403"/>
      <c r="AG36" s="403"/>
      <c r="AH36" s="403"/>
      <c r="AI36" s="403"/>
      <c r="AJ36" s="403"/>
      <c r="AK36" s="403"/>
      <c r="AL36" s="163"/>
      <c r="AM36" s="402" t="str">
        <f t="shared" si="0"/>
        <v/>
      </c>
      <c r="AN36" s="402"/>
      <c r="AO36" s="403"/>
      <c r="AP36" s="403"/>
      <c r="AQ36" s="403"/>
      <c r="AR36" s="403"/>
      <c r="AS36" s="403"/>
      <c r="AT36" s="403"/>
      <c r="AU36" s="403"/>
      <c r="AV36" s="403"/>
      <c r="AW36" s="403"/>
      <c r="AX36" s="403"/>
      <c r="AY36" s="403"/>
      <c r="AZ36" s="403"/>
      <c r="BA36" s="403"/>
      <c r="BB36" s="403"/>
      <c r="BC36" s="403"/>
      <c r="BD36" s="163"/>
      <c r="BE36" s="402" t="str">
        <f t="shared" si="1"/>
        <v/>
      </c>
      <c r="BF36" s="402"/>
      <c r="BG36" s="403"/>
      <c r="BH36" s="403"/>
      <c r="BI36" s="403"/>
      <c r="BJ36" s="403"/>
      <c r="BK36" s="403"/>
      <c r="BL36" s="403"/>
      <c r="BM36" s="403"/>
      <c r="BN36" s="403"/>
      <c r="BO36" s="403"/>
      <c r="BP36" s="403"/>
      <c r="BQ36" s="403"/>
      <c r="BR36" s="403"/>
      <c r="BS36" s="403"/>
      <c r="BT36" s="403"/>
      <c r="BU36" s="403"/>
      <c r="BV36" s="163"/>
      <c r="BW36" s="402">
        <f t="shared" si="2"/>
        <v>9</v>
      </c>
      <c r="BX36" s="402"/>
      <c r="BY36" s="403" t="str">
        <f>IF('各会計、関係団体の財政状況及び健全化判断比率'!B70="","",'各会計、関係団体の財政状況及び健全化判断比率'!B70)</f>
        <v>人吉球磨広域行政組合（一般会計）</v>
      </c>
      <c r="BZ36" s="403"/>
      <c r="CA36" s="403"/>
      <c r="CB36" s="403"/>
      <c r="CC36" s="403"/>
      <c r="CD36" s="403"/>
      <c r="CE36" s="403"/>
      <c r="CF36" s="403"/>
      <c r="CG36" s="403"/>
      <c r="CH36" s="403"/>
      <c r="CI36" s="403"/>
      <c r="CJ36" s="403"/>
      <c r="CK36" s="403"/>
      <c r="CL36" s="403"/>
      <c r="CM36" s="403"/>
      <c r="CN36" s="163"/>
      <c r="CO36" s="402" t="str">
        <f t="shared" si="3"/>
        <v/>
      </c>
      <c r="CP36" s="402"/>
      <c r="CQ36" s="403" t="str">
        <f>IF('各会計、関係団体の財政状況及び健全化判断比率'!BS9="","",'各会計、関係団体の財政状況及び健全化判断比率'!BS9)</f>
        <v/>
      </c>
      <c r="CR36" s="403"/>
      <c r="CS36" s="403"/>
      <c r="CT36" s="403"/>
      <c r="CU36" s="403"/>
      <c r="CV36" s="403"/>
      <c r="CW36" s="403"/>
      <c r="CX36" s="403"/>
      <c r="CY36" s="403"/>
      <c r="CZ36" s="403"/>
      <c r="DA36" s="403"/>
      <c r="DB36" s="403"/>
      <c r="DC36" s="403"/>
      <c r="DD36" s="403"/>
      <c r="DE36" s="403"/>
      <c r="DG36" s="400" t="str">
        <f>IF('各会計、関係団体の財政状況及び健全化判断比率'!BR9="","",'各会計、関係団体の財政状況及び健全化判断比率'!BR9)</f>
        <v/>
      </c>
      <c r="DH36" s="400"/>
      <c r="DI36" s="190"/>
    </row>
    <row r="37" spans="1:113" ht="32.25" customHeight="1" x14ac:dyDescent="0.2">
      <c r="A37" s="163"/>
      <c r="B37" s="187"/>
      <c r="C37" s="402" t="str">
        <f>IF(E37="","",C36+1)</f>
        <v/>
      </c>
      <c r="D37" s="402"/>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63"/>
      <c r="U37" s="402" t="str">
        <f t="shared" si="4"/>
        <v/>
      </c>
      <c r="V37" s="402"/>
      <c r="W37" s="403"/>
      <c r="X37" s="403"/>
      <c r="Y37" s="403"/>
      <c r="Z37" s="403"/>
      <c r="AA37" s="403"/>
      <c r="AB37" s="403"/>
      <c r="AC37" s="403"/>
      <c r="AD37" s="403"/>
      <c r="AE37" s="403"/>
      <c r="AF37" s="403"/>
      <c r="AG37" s="403"/>
      <c r="AH37" s="403"/>
      <c r="AI37" s="403"/>
      <c r="AJ37" s="403"/>
      <c r="AK37" s="403"/>
      <c r="AL37" s="163"/>
      <c r="AM37" s="402" t="str">
        <f t="shared" si="0"/>
        <v/>
      </c>
      <c r="AN37" s="402"/>
      <c r="AO37" s="403"/>
      <c r="AP37" s="403"/>
      <c r="AQ37" s="403"/>
      <c r="AR37" s="403"/>
      <c r="AS37" s="403"/>
      <c r="AT37" s="403"/>
      <c r="AU37" s="403"/>
      <c r="AV37" s="403"/>
      <c r="AW37" s="403"/>
      <c r="AX37" s="403"/>
      <c r="AY37" s="403"/>
      <c r="AZ37" s="403"/>
      <c r="BA37" s="403"/>
      <c r="BB37" s="403"/>
      <c r="BC37" s="403"/>
      <c r="BD37" s="163"/>
      <c r="BE37" s="402" t="str">
        <f t="shared" si="1"/>
        <v/>
      </c>
      <c r="BF37" s="402"/>
      <c r="BG37" s="403"/>
      <c r="BH37" s="403"/>
      <c r="BI37" s="403"/>
      <c r="BJ37" s="403"/>
      <c r="BK37" s="403"/>
      <c r="BL37" s="403"/>
      <c r="BM37" s="403"/>
      <c r="BN37" s="403"/>
      <c r="BO37" s="403"/>
      <c r="BP37" s="403"/>
      <c r="BQ37" s="403"/>
      <c r="BR37" s="403"/>
      <c r="BS37" s="403"/>
      <c r="BT37" s="403"/>
      <c r="BU37" s="403"/>
      <c r="BV37" s="163"/>
      <c r="BW37" s="402">
        <f t="shared" si="2"/>
        <v>10</v>
      </c>
      <c r="BX37" s="402"/>
      <c r="BY37" s="403" t="str">
        <f>IF('各会計、関係団体の財政状況及び健全化判断比率'!B71="","",'各会計、関係団体の財政状況及び健全化判断比率'!B71)</f>
        <v>人吉球磨広域行政組合（人吉球磨ふるさと市町村圏特別会計）</v>
      </c>
      <c r="BZ37" s="403"/>
      <c r="CA37" s="403"/>
      <c r="CB37" s="403"/>
      <c r="CC37" s="403"/>
      <c r="CD37" s="403"/>
      <c r="CE37" s="403"/>
      <c r="CF37" s="403"/>
      <c r="CG37" s="403"/>
      <c r="CH37" s="403"/>
      <c r="CI37" s="403"/>
      <c r="CJ37" s="403"/>
      <c r="CK37" s="403"/>
      <c r="CL37" s="403"/>
      <c r="CM37" s="403"/>
      <c r="CN37" s="163"/>
      <c r="CO37" s="402" t="str">
        <f t="shared" si="3"/>
        <v/>
      </c>
      <c r="CP37" s="402"/>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G37" s="400" t="str">
        <f>IF('各会計、関係団体の財政状況及び健全化判断比率'!BR10="","",'各会計、関係団体の財政状況及び健全化判断比率'!BR10)</f>
        <v/>
      </c>
      <c r="DH37" s="400"/>
      <c r="DI37" s="190"/>
    </row>
    <row r="38" spans="1:113" ht="32.25" customHeight="1" x14ac:dyDescent="0.2">
      <c r="A38" s="163"/>
      <c r="B38" s="187"/>
      <c r="C38" s="402" t="str">
        <f t="shared" ref="C38:C43" si="5">IF(E38="","",C37+1)</f>
        <v/>
      </c>
      <c r="D38" s="402"/>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63"/>
      <c r="U38" s="402" t="str">
        <f t="shared" si="4"/>
        <v/>
      </c>
      <c r="V38" s="402"/>
      <c r="W38" s="403"/>
      <c r="X38" s="403"/>
      <c r="Y38" s="403"/>
      <c r="Z38" s="403"/>
      <c r="AA38" s="403"/>
      <c r="AB38" s="403"/>
      <c r="AC38" s="403"/>
      <c r="AD38" s="403"/>
      <c r="AE38" s="403"/>
      <c r="AF38" s="403"/>
      <c r="AG38" s="403"/>
      <c r="AH38" s="403"/>
      <c r="AI38" s="403"/>
      <c r="AJ38" s="403"/>
      <c r="AK38" s="403"/>
      <c r="AL38" s="163"/>
      <c r="AM38" s="402" t="str">
        <f t="shared" si="0"/>
        <v/>
      </c>
      <c r="AN38" s="402"/>
      <c r="AO38" s="403"/>
      <c r="AP38" s="403"/>
      <c r="AQ38" s="403"/>
      <c r="AR38" s="403"/>
      <c r="AS38" s="403"/>
      <c r="AT38" s="403"/>
      <c r="AU38" s="403"/>
      <c r="AV38" s="403"/>
      <c r="AW38" s="403"/>
      <c r="AX38" s="403"/>
      <c r="AY38" s="403"/>
      <c r="AZ38" s="403"/>
      <c r="BA38" s="403"/>
      <c r="BB38" s="403"/>
      <c r="BC38" s="403"/>
      <c r="BD38" s="163"/>
      <c r="BE38" s="402" t="str">
        <f t="shared" si="1"/>
        <v/>
      </c>
      <c r="BF38" s="402"/>
      <c r="BG38" s="403"/>
      <c r="BH38" s="403"/>
      <c r="BI38" s="403"/>
      <c r="BJ38" s="403"/>
      <c r="BK38" s="403"/>
      <c r="BL38" s="403"/>
      <c r="BM38" s="403"/>
      <c r="BN38" s="403"/>
      <c r="BO38" s="403"/>
      <c r="BP38" s="403"/>
      <c r="BQ38" s="403"/>
      <c r="BR38" s="403"/>
      <c r="BS38" s="403"/>
      <c r="BT38" s="403"/>
      <c r="BU38" s="403"/>
      <c r="BV38" s="163"/>
      <c r="BW38" s="402">
        <f t="shared" si="2"/>
        <v>11</v>
      </c>
      <c r="BX38" s="402"/>
      <c r="BY38" s="403" t="str">
        <f>IF('各会計、関係団体の財政状況及び健全化判断比率'!B72="","",'各会計、関係団体の財政状況及び健全化判断比率'!B72)</f>
        <v>人吉球磨広域行政組合（特別養護老人ホーム会計）</v>
      </c>
      <c r="BZ38" s="403"/>
      <c r="CA38" s="403"/>
      <c r="CB38" s="403"/>
      <c r="CC38" s="403"/>
      <c r="CD38" s="403"/>
      <c r="CE38" s="403"/>
      <c r="CF38" s="403"/>
      <c r="CG38" s="403"/>
      <c r="CH38" s="403"/>
      <c r="CI38" s="403"/>
      <c r="CJ38" s="403"/>
      <c r="CK38" s="403"/>
      <c r="CL38" s="403"/>
      <c r="CM38" s="403"/>
      <c r="CN38" s="163"/>
      <c r="CO38" s="402" t="str">
        <f t="shared" si="3"/>
        <v/>
      </c>
      <c r="CP38" s="402"/>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G38" s="400" t="str">
        <f>IF('各会計、関係団体の財政状況及び健全化判断比率'!BR11="","",'各会計、関係団体の財政状況及び健全化判断比率'!BR11)</f>
        <v/>
      </c>
      <c r="DH38" s="400"/>
      <c r="DI38" s="190"/>
    </row>
    <row r="39" spans="1:113" ht="32.25" customHeight="1" x14ac:dyDescent="0.2">
      <c r="A39" s="163"/>
      <c r="B39" s="187"/>
      <c r="C39" s="402" t="str">
        <f t="shared" si="5"/>
        <v/>
      </c>
      <c r="D39" s="402"/>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63"/>
      <c r="U39" s="402" t="str">
        <f t="shared" si="4"/>
        <v/>
      </c>
      <c r="V39" s="402"/>
      <c r="W39" s="403"/>
      <c r="X39" s="403"/>
      <c r="Y39" s="403"/>
      <c r="Z39" s="403"/>
      <c r="AA39" s="403"/>
      <c r="AB39" s="403"/>
      <c r="AC39" s="403"/>
      <c r="AD39" s="403"/>
      <c r="AE39" s="403"/>
      <c r="AF39" s="403"/>
      <c r="AG39" s="403"/>
      <c r="AH39" s="403"/>
      <c r="AI39" s="403"/>
      <c r="AJ39" s="403"/>
      <c r="AK39" s="403"/>
      <c r="AL39" s="163"/>
      <c r="AM39" s="402" t="str">
        <f t="shared" si="0"/>
        <v/>
      </c>
      <c r="AN39" s="402"/>
      <c r="AO39" s="403"/>
      <c r="AP39" s="403"/>
      <c r="AQ39" s="403"/>
      <c r="AR39" s="403"/>
      <c r="AS39" s="403"/>
      <c r="AT39" s="403"/>
      <c r="AU39" s="403"/>
      <c r="AV39" s="403"/>
      <c r="AW39" s="403"/>
      <c r="AX39" s="403"/>
      <c r="AY39" s="403"/>
      <c r="AZ39" s="403"/>
      <c r="BA39" s="403"/>
      <c r="BB39" s="403"/>
      <c r="BC39" s="403"/>
      <c r="BD39" s="163"/>
      <c r="BE39" s="402" t="str">
        <f t="shared" si="1"/>
        <v/>
      </c>
      <c r="BF39" s="402"/>
      <c r="BG39" s="403"/>
      <c r="BH39" s="403"/>
      <c r="BI39" s="403"/>
      <c r="BJ39" s="403"/>
      <c r="BK39" s="403"/>
      <c r="BL39" s="403"/>
      <c r="BM39" s="403"/>
      <c r="BN39" s="403"/>
      <c r="BO39" s="403"/>
      <c r="BP39" s="403"/>
      <c r="BQ39" s="403"/>
      <c r="BR39" s="403"/>
      <c r="BS39" s="403"/>
      <c r="BT39" s="403"/>
      <c r="BU39" s="403"/>
      <c r="BV39" s="163"/>
      <c r="BW39" s="402">
        <f t="shared" si="2"/>
        <v>12</v>
      </c>
      <c r="BX39" s="402"/>
      <c r="BY39" s="403" t="str">
        <f>IF('各会計、関係団体の財政状況及び健全化判断比率'!B73="","",'各会計、関係団体の財政状況及び健全化判断比率'!B73)</f>
        <v>熊本県後期高齢者医療広域連合（一般会計）</v>
      </c>
      <c r="BZ39" s="403"/>
      <c r="CA39" s="403"/>
      <c r="CB39" s="403"/>
      <c r="CC39" s="403"/>
      <c r="CD39" s="403"/>
      <c r="CE39" s="403"/>
      <c r="CF39" s="403"/>
      <c r="CG39" s="403"/>
      <c r="CH39" s="403"/>
      <c r="CI39" s="403"/>
      <c r="CJ39" s="403"/>
      <c r="CK39" s="403"/>
      <c r="CL39" s="403"/>
      <c r="CM39" s="403"/>
      <c r="CN39" s="163"/>
      <c r="CO39" s="402" t="str">
        <f t="shared" si="3"/>
        <v/>
      </c>
      <c r="CP39" s="402"/>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G39" s="400" t="str">
        <f>IF('各会計、関係団体の財政状況及び健全化判断比率'!BR12="","",'各会計、関係団体の財政状況及び健全化判断比率'!BR12)</f>
        <v/>
      </c>
      <c r="DH39" s="400"/>
      <c r="DI39" s="190"/>
    </row>
    <row r="40" spans="1:113" ht="32.25" customHeight="1" x14ac:dyDescent="0.2">
      <c r="A40" s="163"/>
      <c r="B40" s="187"/>
      <c r="C40" s="402" t="str">
        <f t="shared" si="5"/>
        <v/>
      </c>
      <c r="D40" s="402"/>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63"/>
      <c r="U40" s="402" t="str">
        <f t="shared" si="4"/>
        <v/>
      </c>
      <c r="V40" s="402"/>
      <c r="W40" s="403"/>
      <c r="X40" s="403"/>
      <c r="Y40" s="403"/>
      <c r="Z40" s="403"/>
      <c r="AA40" s="403"/>
      <c r="AB40" s="403"/>
      <c r="AC40" s="403"/>
      <c r="AD40" s="403"/>
      <c r="AE40" s="403"/>
      <c r="AF40" s="403"/>
      <c r="AG40" s="403"/>
      <c r="AH40" s="403"/>
      <c r="AI40" s="403"/>
      <c r="AJ40" s="403"/>
      <c r="AK40" s="403"/>
      <c r="AL40" s="163"/>
      <c r="AM40" s="402" t="str">
        <f t="shared" si="0"/>
        <v/>
      </c>
      <c r="AN40" s="402"/>
      <c r="AO40" s="403"/>
      <c r="AP40" s="403"/>
      <c r="AQ40" s="403"/>
      <c r="AR40" s="403"/>
      <c r="AS40" s="403"/>
      <c r="AT40" s="403"/>
      <c r="AU40" s="403"/>
      <c r="AV40" s="403"/>
      <c r="AW40" s="403"/>
      <c r="AX40" s="403"/>
      <c r="AY40" s="403"/>
      <c r="AZ40" s="403"/>
      <c r="BA40" s="403"/>
      <c r="BB40" s="403"/>
      <c r="BC40" s="403"/>
      <c r="BD40" s="163"/>
      <c r="BE40" s="402" t="str">
        <f t="shared" si="1"/>
        <v/>
      </c>
      <c r="BF40" s="402"/>
      <c r="BG40" s="403"/>
      <c r="BH40" s="403"/>
      <c r="BI40" s="403"/>
      <c r="BJ40" s="403"/>
      <c r="BK40" s="403"/>
      <c r="BL40" s="403"/>
      <c r="BM40" s="403"/>
      <c r="BN40" s="403"/>
      <c r="BO40" s="403"/>
      <c r="BP40" s="403"/>
      <c r="BQ40" s="403"/>
      <c r="BR40" s="403"/>
      <c r="BS40" s="403"/>
      <c r="BT40" s="403"/>
      <c r="BU40" s="403"/>
      <c r="BV40" s="163"/>
      <c r="BW40" s="402">
        <f t="shared" si="2"/>
        <v>13</v>
      </c>
      <c r="BX40" s="402"/>
      <c r="BY40" s="403" t="str">
        <f>IF('各会計、関係団体の財政状況及び健全化判断比率'!B74="","",'各会計、関係団体の財政状況及び健全化判断比率'!B74)</f>
        <v>熊本県後期高齢者医療広域連合（後期高齢者医療特別会計）</v>
      </c>
      <c r="BZ40" s="403"/>
      <c r="CA40" s="403"/>
      <c r="CB40" s="403"/>
      <c r="CC40" s="403"/>
      <c r="CD40" s="403"/>
      <c r="CE40" s="403"/>
      <c r="CF40" s="403"/>
      <c r="CG40" s="403"/>
      <c r="CH40" s="403"/>
      <c r="CI40" s="403"/>
      <c r="CJ40" s="403"/>
      <c r="CK40" s="403"/>
      <c r="CL40" s="403"/>
      <c r="CM40" s="403"/>
      <c r="CN40" s="163"/>
      <c r="CO40" s="402" t="str">
        <f t="shared" si="3"/>
        <v/>
      </c>
      <c r="CP40" s="402"/>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G40" s="400" t="str">
        <f>IF('各会計、関係団体の財政状況及び健全化判断比率'!BR13="","",'各会計、関係団体の財政状況及び健全化判断比率'!BR13)</f>
        <v/>
      </c>
      <c r="DH40" s="400"/>
      <c r="DI40" s="190"/>
    </row>
    <row r="41" spans="1:113" ht="32.25" customHeight="1" x14ac:dyDescent="0.2">
      <c r="A41" s="163"/>
      <c r="B41" s="187"/>
      <c r="C41" s="402" t="str">
        <f t="shared" si="5"/>
        <v/>
      </c>
      <c r="D41" s="402"/>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63"/>
      <c r="U41" s="402" t="str">
        <f t="shared" si="4"/>
        <v/>
      </c>
      <c r="V41" s="402"/>
      <c r="W41" s="403"/>
      <c r="X41" s="403"/>
      <c r="Y41" s="403"/>
      <c r="Z41" s="403"/>
      <c r="AA41" s="403"/>
      <c r="AB41" s="403"/>
      <c r="AC41" s="403"/>
      <c r="AD41" s="403"/>
      <c r="AE41" s="403"/>
      <c r="AF41" s="403"/>
      <c r="AG41" s="403"/>
      <c r="AH41" s="403"/>
      <c r="AI41" s="403"/>
      <c r="AJ41" s="403"/>
      <c r="AK41" s="403"/>
      <c r="AL41" s="163"/>
      <c r="AM41" s="402" t="str">
        <f t="shared" si="0"/>
        <v/>
      </c>
      <c r="AN41" s="402"/>
      <c r="AO41" s="403"/>
      <c r="AP41" s="403"/>
      <c r="AQ41" s="403"/>
      <c r="AR41" s="403"/>
      <c r="AS41" s="403"/>
      <c r="AT41" s="403"/>
      <c r="AU41" s="403"/>
      <c r="AV41" s="403"/>
      <c r="AW41" s="403"/>
      <c r="AX41" s="403"/>
      <c r="AY41" s="403"/>
      <c r="AZ41" s="403"/>
      <c r="BA41" s="403"/>
      <c r="BB41" s="403"/>
      <c r="BC41" s="403"/>
      <c r="BD41" s="163"/>
      <c r="BE41" s="402" t="str">
        <f t="shared" si="1"/>
        <v/>
      </c>
      <c r="BF41" s="402"/>
      <c r="BG41" s="403"/>
      <c r="BH41" s="403"/>
      <c r="BI41" s="403"/>
      <c r="BJ41" s="403"/>
      <c r="BK41" s="403"/>
      <c r="BL41" s="403"/>
      <c r="BM41" s="403"/>
      <c r="BN41" s="403"/>
      <c r="BO41" s="403"/>
      <c r="BP41" s="403"/>
      <c r="BQ41" s="403"/>
      <c r="BR41" s="403"/>
      <c r="BS41" s="403"/>
      <c r="BT41" s="403"/>
      <c r="BU41" s="403"/>
      <c r="BV41" s="163"/>
      <c r="BW41" s="402" t="str">
        <f t="shared" si="2"/>
        <v/>
      </c>
      <c r="BX41" s="402"/>
      <c r="BY41" s="403" t="str">
        <f>IF('各会計、関係団体の財政状況及び健全化判断比率'!B75="","",'各会計、関係団体の財政状況及び健全化判断比率'!B75)</f>
        <v/>
      </c>
      <c r="BZ41" s="403"/>
      <c r="CA41" s="403"/>
      <c r="CB41" s="403"/>
      <c r="CC41" s="403"/>
      <c r="CD41" s="403"/>
      <c r="CE41" s="403"/>
      <c r="CF41" s="403"/>
      <c r="CG41" s="403"/>
      <c r="CH41" s="403"/>
      <c r="CI41" s="403"/>
      <c r="CJ41" s="403"/>
      <c r="CK41" s="403"/>
      <c r="CL41" s="403"/>
      <c r="CM41" s="403"/>
      <c r="CN41" s="163"/>
      <c r="CO41" s="402" t="str">
        <f t="shared" si="3"/>
        <v/>
      </c>
      <c r="CP41" s="402"/>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G41" s="400" t="str">
        <f>IF('各会計、関係団体の財政状況及び健全化判断比率'!BR14="","",'各会計、関係団体の財政状況及び健全化判断比率'!BR14)</f>
        <v/>
      </c>
      <c r="DH41" s="400"/>
      <c r="DI41" s="190"/>
    </row>
    <row r="42" spans="1:113" ht="32.25" customHeight="1" x14ac:dyDescent="0.2">
      <c r="B42" s="187"/>
      <c r="C42" s="402" t="str">
        <f t="shared" si="5"/>
        <v/>
      </c>
      <c r="D42" s="402"/>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63"/>
      <c r="U42" s="402" t="str">
        <f t="shared" si="4"/>
        <v/>
      </c>
      <c r="V42" s="402"/>
      <c r="W42" s="403"/>
      <c r="X42" s="403"/>
      <c r="Y42" s="403"/>
      <c r="Z42" s="403"/>
      <c r="AA42" s="403"/>
      <c r="AB42" s="403"/>
      <c r="AC42" s="403"/>
      <c r="AD42" s="403"/>
      <c r="AE42" s="403"/>
      <c r="AF42" s="403"/>
      <c r="AG42" s="403"/>
      <c r="AH42" s="403"/>
      <c r="AI42" s="403"/>
      <c r="AJ42" s="403"/>
      <c r="AK42" s="403"/>
      <c r="AL42" s="163"/>
      <c r="AM42" s="402" t="str">
        <f t="shared" si="0"/>
        <v/>
      </c>
      <c r="AN42" s="402"/>
      <c r="AO42" s="403"/>
      <c r="AP42" s="403"/>
      <c r="AQ42" s="403"/>
      <c r="AR42" s="403"/>
      <c r="AS42" s="403"/>
      <c r="AT42" s="403"/>
      <c r="AU42" s="403"/>
      <c r="AV42" s="403"/>
      <c r="AW42" s="403"/>
      <c r="AX42" s="403"/>
      <c r="AY42" s="403"/>
      <c r="AZ42" s="403"/>
      <c r="BA42" s="403"/>
      <c r="BB42" s="403"/>
      <c r="BC42" s="403"/>
      <c r="BD42" s="163"/>
      <c r="BE42" s="402" t="str">
        <f t="shared" si="1"/>
        <v/>
      </c>
      <c r="BF42" s="402"/>
      <c r="BG42" s="403"/>
      <c r="BH42" s="403"/>
      <c r="BI42" s="403"/>
      <c r="BJ42" s="403"/>
      <c r="BK42" s="403"/>
      <c r="BL42" s="403"/>
      <c r="BM42" s="403"/>
      <c r="BN42" s="403"/>
      <c r="BO42" s="403"/>
      <c r="BP42" s="403"/>
      <c r="BQ42" s="403"/>
      <c r="BR42" s="403"/>
      <c r="BS42" s="403"/>
      <c r="BT42" s="403"/>
      <c r="BU42" s="403"/>
      <c r="BV42" s="163"/>
      <c r="BW42" s="402" t="str">
        <f t="shared" si="2"/>
        <v/>
      </c>
      <c r="BX42" s="402"/>
      <c r="BY42" s="403" t="str">
        <f>IF('各会計、関係団体の財政状況及び健全化判断比率'!B76="","",'各会計、関係団体の財政状況及び健全化判断比率'!B76)</f>
        <v/>
      </c>
      <c r="BZ42" s="403"/>
      <c r="CA42" s="403"/>
      <c r="CB42" s="403"/>
      <c r="CC42" s="403"/>
      <c r="CD42" s="403"/>
      <c r="CE42" s="403"/>
      <c r="CF42" s="403"/>
      <c r="CG42" s="403"/>
      <c r="CH42" s="403"/>
      <c r="CI42" s="403"/>
      <c r="CJ42" s="403"/>
      <c r="CK42" s="403"/>
      <c r="CL42" s="403"/>
      <c r="CM42" s="403"/>
      <c r="CN42" s="163"/>
      <c r="CO42" s="402" t="str">
        <f t="shared" si="3"/>
        <v/>
      </c>
      <c r="CP42" s="402"/>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G42" s="400" t="str">
        <f>IF('各会計、関係団体の財政状況及び健全化判断比率'!BR15="","",'各会計、関係団体の財政状況及び健全化判断比率'!BR15)</f>
        <v/>
      </c>
      <c r="DH42" s="400"/>
      <c r="DI42" s="190"/>
    </row>
    <row r="43" spans="1:113" ht="32.25" customHeight="1" x14ac:dyDescent="0.2">
      <c r="B43" s="187"/>
      <c r="C43" s="402" t="str">
        <f t="shared" si="5"/>
        <v/>
      </c>
      <c r="D43" s="402"/>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63"/>
      <c r="U43" s="402" t="str">
        <f t="shared" si="4"/>
        <v/>
      </c>
      <c r="V43" s="402"/>
      <c r="W43" s="403"/>
      <c r="X43" s="403"/>
      <c r="Y43" s="403"/>
      <c r="Z43" s="403"/>
      <c r="AA43" s="403"/>
      <c r="AB43" s="403"/>
      <c r="AC43" s="403"/>
      <c r="AD43" s="403"/>
      <c r="AE43" s="403"/>
      <c r="AF43" s="403"/>
      <c r="AG43" s="403"/>
      <c r="AH43" s="403"/>
      <c r="AI43" s="403"/>
      <c r="AJ43" s="403"/>
      <c r="AK43" s="403"/>
      <c r="AL43" s="163"/>
      <c r="AM43" s="402" t="str">
        <f t="shared" si="0"/>
        <v/>
      </c>
      <c r="AN43" s="402"/>
      <c r="AO43" s="403"/>
      <c r="AP43" s="403"/>
      <c r="AQ43" s="403"/>
      <c r="AR43" s="403"/>
      <c r="AS43" s="403"/>
      <c r="AT43" s="403"/>
      <c r="AU43" s="403"/>
      <c r="AV43" s="403"/>
      <c r="AW43" s="403"/>
      <c r="AX43" s="403"/>
      <c r="AY43" s="403"/>
      <c r="AZ43" s="403"/>
      <c r="BA43" s="403"/>
      <c r="BB43" s="403"/>
      <c r="BC43" s="403"/>
      <c r="BD43" s="163"/>
      <c r="BE43" s="402" t="str">
        <f t="shared" si="1"/>
        <v/>
      </c>
      <c r="BF43" s="402"/>
      <c r="BG43" s="403"/>
      <c r="BH43" s="403"/>
      <c r="BI43" s="403"/>
      <c r="BJ43" s="403"/>
      <c r="BK43" s="403"/>
      <c r="BL43" s="403"/>
      <c r="BM43" s="403"/>
      <c r="BN43" s="403"/>
      <c r="BO43" s="403"/>
      <c r="BP43" s="403"/>
      <c r="BQ43" s="403"/>
      <c r="BR43" s="403"/>
      <c r="BS43" s="403"/>
      <c r="BT43" s="403"/>
      <c r="BU43" s="403"/>
      <c r="BV43" s="163"/>
      <c r="BW43" s="402" t="str">
        <f t="shared" si="2"/>
        <v/>
      </c>
      <c r="BX43" s="402"/>
      <c r="BY43" s="403" t="str">
        <f>IF('各会計、関係団体の財政状況及び健全化判断比率'!B77="","",'各会計、関係団体の財政状況及び健全化判断比率'!B77)</f>
        <v/>
      </c>
      <c r="BZ43" s="403"/>
      <c r="CA43" s="403"/>
      <c r="CB43" s="403"/>
      <c r="CC43" s="403"/>
      <c r="CD43" s="403"/>
      <c r="CE43" s="403"/>
      <c r="CF43" s="403"/>
      <c r="CG43" s="403"/>
      <c r="CH43" s="403"/>
      <c r="CI43" s="403"/>
      <c r="CJ43" s="403"/>
      <c r="CK43" s="403"/>
      <c r="CL43" s="403"/>
      <c r="CM43" s="403"/>
      <c r="CN43" s="163"/>
      <c r="CO43" s="402" t="str">
        <f t="shared" si="3"/>
        <v/>
      </c>
      <c r="CP43" s="402"/>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G43" s="400" t="str">
        <f>IF('各会計、関係団体の財政状況及び健全化判断比率'!BR16="","",'各会計、関係団体の財政状況及び健全化判断比率'!BR16)</f>
        <v/>
      </c>
      <c r="DH43" s="400"/>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99" t="s">
        <v>194</v>
      </c>
      <c r="F46" s="399"/>
      <c r="G46" s="399"/>
      <c r="H46" s="399"/>
      <c r="I46" s="399"/>
      <c r="J46" s="399"/>
      <c r="K46" s="399"/>
      <c r="L46" s="399"/>
      <c r="M46" s="399"/>
      <c r="N46" s="399"/>
      <c r="O46" s="399"/>
      <c r="P46" s="399"/>
      <c r="Q46" s="399"/>
      <c r="R46" s="399"/>
      <c r="S46" s="399"/>
      <c r="T46" s="399"/>
      <c r="U46" s="399"/>
      <c r="V46" s="399"/>
      <c r="W46" s="399"/>
      <c r="X46" s="399"/>
      <c r="Y46" s="399"/>
      <c r="Z46" s="399"/>
      <c r="AA46" s="399"/>
      <c r="AB46" s="399"/>
      <c r="AC46" s="399"/>
      <c r="AD46" s="399"/>
      <c r="AE46" s="399"/>
      <c r="AF46" s="399"/>
      <c r="AG46" s="399"/>
      <c r="AH46" s="399"/>
      <c r="AI46" s="399"/>
      <c r="AJ46" s="399"/>
      <c r="AK46" s="399"/>
      <c r="AL46" s="399"/>
      <c r="AM46" s="399"/>
      <c r="AN46" s="399"/>
      <c r="AO46" s="399"/>
      <c r="AP46" s="399"/>
      <c r="AQ46" s="399"/>
      <c r="AR46" s="399"/>
      <c r="AS46" s="399"/>
      <c r="AT46" s="399"/>
      <c r="AU46" s="399"/>
      <c r="AV46" s="399"/>
      <c r="AW46" s="399"/>
      <c r="AX46" s="399"/>
      <c r="AY46" s="399"/>
      <c r="AZ46" s="399"/>
      <c r="BA46" s="399"/>
      <c r="BB46" s="399"/>
      <c r="BC46" s="399"/>
      <c r="BD46" s="399"/>
      <c r="BE46" s="399"/>
      <c r="BF46" s="399"/>
      <c r="BG46" s="399"/>
      <c r="BH46" s="399"/>
      <c r="BI46" s="399"/>
      <c r="BJ46" s="399"/>
      <c r="BK46" s="399"/>
      <c r="BL46" s="399"/>
      <c r="BM46" s="399"/>
      <c r="BN46" s="399"/>
      <c r="BO46" s="399"/>
      <c r="BP46" s="399"/>
      <c r="BQ46" s="399"/>
      <c r="BR46" s="399"/>
      <c r="BS46" s="399"/>
      <c r="BT46" s="399"/>
      <c r="BU46" s="399"/>
      <c r="BV46" s="399"/>
      <c r="BW46" s="399"/>
      <c r="BX46" s="399"/>
      <c r="BY46" s="399"/>
      <c r="BZ46" s="399"/>
      <c r="CA46" s="399"/>
      <c r="CB46" s="399"/>
      <c r="CC46" s="399"/>
      <c r="CD46" s="399"/>
      <c r="CE46" s="399"/>
      <c r="CF46" s="399"/>
      <c r="CG46" s="399"/>
      <c r="CH46" s="399"/>
      <c r="CI46" s="399"/>
      <c r="CJ46" s="399"/>
      <c r="CK46" s="399"/>
      <c r="CL46" s="399"/>
      <c r="CM46" s="399"/>
      <c r="CN46" s="399"/>
      <c r="CO46" s="399"/>
      <c r="CP46" s="399"/>
      <c r="CQ46" s="399"/>
      <c r="CR46" s="399"/>
      <c r="CS46" s="399"/>
      <c r="CT46" s="399"/>
      <c r="CU46" s="399"/>
      <c r="CV46" s="399"/>
      <c r="CW46" s="399"/>
      <c r="CX46" s="399"/>
      <c r="CY46" s="399"/>
      <c r="CZ46" s="399"/>
      <c r="DA46" s="399"/>
      <c r="DB46" s="399"/>
      <c r="DC46" s="399"/>
      <c r="DD46" s="399"/>
      <c r="DE46" s="399"/>
      <c r="DF46" s="399"/>
      <c r="DG46" s="399"/>
      <c r="DH46" s="399"/>
      <c r="DI46" s="399"/>
    </row>
    <row r="47" spans="1:113" x14ac:dyDescent="0.2">
      <c r="E47" s="399" t="s">
        <v>195</v>
      </c>
      <c r="F47" s="399"/>
      <c r="G47" s="399"/>
      <c r="H47" s="399"/>
      <c r="I47" s="399"/>
      <c r="J47" s="399"/>
      <c r="K47" s="399"/>
      <c r="L47" s="399"/>
      <c r="M47" s="399"/>
      <c r="N47" s="399"/>
      <c r="O47" s="399"/>
      <c r="P47" s="399"/>
      <c r="Q47" s="399"/>
      <c r="R47" s="399"/>
      <c r="S47" s="399"/>
      <c r="T47" s="399"/>
      <c r="U47" s="399"/>
      <c r="V47" s="399"/>
      <c r="W47" s="399"/>
      <c r="X47" s="399"/>
      <c r="Y47" s="399"/>
      <c r="Z47" s="399"/>
      <c r="AA47" s="399"/>
      <c r="AB47" s="399"/>
      <c r="AC47" s="399"/>
      <c r="AD47" s="399"/>
      <c r="AE47" s="399"/>
      <c r="AF47" s="399"/>
      <c r="AG47" s="399"/>
      <c r="AH47" s="399"/>
      <c r="AI47" s="399"/>
      <c r="AJ47" s="399"/>
      <c r="AK47" s="399"/>
      <c r="AL47" s="399"/>
      <c r="AM47" s="399"/>
      <c r="AN47" s="399"/>
      <c r="AO47" s="399"/>
      <c r="AP47" s="399"/>
      <c r="AQ47" s="399"/>
      <c r="AR47" s="399"/>
      <c r="AS47" s="399"/>
      <c r="AT47" s="399"/>
      <c r="AU47" s="399"/>
      <c r="AV47" s="399"/>
      <c r="AW47" s="399"/>
      <c r="AX47" s="399"/>
      <c r="AY47" s="399"/>
      <c r="AZ47" s="399"/>
      <c r="BA47" s="399"/>
      <c r="BB47" s="399"/>
      <c r="BC47" s="399"/>
      <c r="BD47" s="399"/>
      <c r="BE47" s="399"/>
      <c r="BF47" s="399"/>
      <c r="BG47" s="399"/>
      <c r="BH47" s="399"/>
      <c r="BI47" s="399"/>
      <c r="BJ47" s="399"/>
      <c r="BK47" s="399"/>
      <c r="BL47" s="399"/>
      <c r="BM47" s="399"/>
      <c r="BN47" s="399"/>
      <c r="BO47" s="399"/>
      <c r="BP47" s="399"/>
      <c r="BQ47" s="399"/>
      <c r="BR47" s="399"/>
      <c r="BS47" s="399"/>
      <c r="BT47" s="399"/>
      <c r="BU47" s="399"/>
      <c r="BV47" s="399"/>
      <c r="BW47" s="399"/>
      <c r="BX47" s="399"/>
      <c r="BY47" s="399"/>
      <c r="BZ47" s="399"/>
      <c r="CA47" s="399"/>
      <c r="CB47" s="399"/>
      <c r="CC47" s="399"/>
      <c r="CD47" s="399"/>
      <c r="CE47" s="399"/>
      <c r="CF47" s="399"/>
      <c r="CG47" s="399"/>
      <c r="CH47" s="399"/>
      <c r="CI47" s="399"/>
      <c r="CJ47" s="399"/>
      <c r="CK47" s="399"/>
      <c r="CL47" s="399"/>
      <c r="CM47" s="399"/>
      <c r="CN47" s="399"/>
      <c r="CO47" s="399"/>
      <c r="CP47" s="399"/>
      <c r="CQ47" s="399"/>
      <c r="CR47" s="399"/>
      <c r="CS47" s="399"/>
      <c r="CT47" s="399"/>
      <c r="CU47" s="399"/>
      <c r="CV47" s="399"/>
      <c r="CW47" s="399"/>
      <c r="CX47" s="399"/>
      <c r="CY47" s="399"/>
      <c r="CZ47" s="399"/>
      <c r="DA47" s="399"/>
      <c r="DB47" s="399"/>
      <c r="DC47" s="399"/>
      <c r="DD47" s="399"/>
      <c r="DE47" s="399"/>
      <c r="DF47" s="399"/>
      <c r="DG47" s="399"/>
      <c r="DH47" s="399"/>
      <c r="DI47" s="399"/>
    </row>
    <row r="48" spans="1:113" x14ac:dyDescent="0.2">
      <c r="E48" s="399" t="s">
        <v>196</v>
      </c>
      <c r="F48" s="399"/>
      <c r="G48" s="399"/>
      <c r="H48" s="399"/>
      <c r="I48" s="399"/>
      <c r="J48" s="399"/>
      <c r="K48" s="399"/>
      <c r="L48" s="399"/>
      <c r="M48" s="399"/>
      <c r="N48" s="399"/>
      <c r="O48" s="399"/>
      <c r="P48" s="399"/>
      <c r="Q48" s="399"/>
      <c r="R48" s="399"/>
      <c r="S48" s="399"/>
      <c r="T48" s="399"/>
      <c r="U48" s="399"/>
      <c r="V48" s="399"/>
      <c r="W48" s="399"/>
      <c r="X48" s="399"/>
      <c r="Y48" s="399"/>
      <c r="Z48" s="399"/>
      <c r="AA48" s="399"/>
      <c r="AB48" s="399"/>
      <c r="AC48" s="399"/>
      <c r="AD48" s="399"/>
      <c r="AE48" s="399"/>
      <c r="AF48" s="399"/>
      <c r="AG48" s="399"/>
      <c r="AH48" s="399"/>
      <c r="AI48" s="399"/>
      <c r="AJ48" s="399"/>
      <c r="AK48" s="399"/>
      <c r="AL48" s="399"/>
      <c r="AM48" s="399"/>
      <c r="AN48" s="399"/>
      <c r="AO48" s="399"/>
      <c r="AP48" s="399"/>
      <c r="AQ48" s="399"/>
      <c r="AR48" s="399"/>
      <c r="AS48" s="399"/>
      <c r="AT48" s="399"/>
      <c r="AU48" s="399"/>
      <c r="AV48" s="399"/>
      <c r="AW48" s="399"/>
      <c r="AX48" s="399"/>
      <c r="AY48" s="399"/>
      <c r="AZ48" s="399"/>
      <c r="BA48" s="399"/>
      <c r="BB48" s="399"/>
      <c r="BC48" s="399"/>
      <c r="BD48" s="399"/>
      <c r="BE48" s="399"/>
      <c r="BF48" s="399"/>
      <c r="BG48" s="399"/>
      <c r="BH48" s="399"/>
      <c r="BI48" s="399"/>
      <c r="BJ48" s="399"/>
      <c r="BK48" s="399"/>
      <c r="BL48" s="399"/>
      <c r="BM48" s="399"/>
      <c r="BN48" s="399"/>
      <c r="BO48" s="399"/>
      <c r="BP48" s="399"/>
      <c r="BQ48" s="399"/>
      <c r="BR48" s="399"/>
      <c r="BS48" s="399"/>
      <c r="BT48" s="399"/>
      <c r="BU48" s="399"/>
      <c r="BV48" s="399"/>
      <c r="BW48" s="399"/>
      <c r="BX48" s="399"/>
      <c r="BY48" s="399"/>
      <c r="BZ48" s="399"/>
      <c r="CA48" s="399"/>
      <c r="CB48" s="399"/>
      <c r="CC48" s="399"/>
      <c r="CD48" s="399"/>
      <c r="CE48" s="399"/>
      <c r="CF48" s="399"/>
      <c r="CG48" s="399"/>
      <c r="CH48" s="399"/>
      <c r="CI48" s="399"/>
      <c r="CJ48" s="399"/>
      <c r="CK48" s="399"/>
      <c r="CL48" s="399"/>
      <c r="CM48" s="399"/>
      <c r="CN48" s="399"/>
      <c r="CO48" s="399"/>
      <c r="CP48" s="399"/>
      <c r="CQ48" s="399"/>
      <c r="CR48" s="399"/>
      <c r="CS48" s="399"/>
      <c r="CT48" s="399"/>
      <c r="CU48" s="399"/>
      <c r="CV48" s="399"/>
      <c r="CW48" s="399"/>
      <c r="CX48" s="399"/>
      <c r="CY48" s="399"/>
      <c r="CZ48" s="399"/>
      <c r="DA48" s="399"/>
      <c r="DB48" s="399"/>
      <c r="DC48" s="399"/>
      <c r="DD48" s="399"/>
      <c r="DE48" s="399"/>
      <c r="DF48" s="399"/>
      <c r="DG48" s="399"/>
      <c r="DH48" s="399"/>
      <c r="DI48" s="399"/>
    </row>
    <row r="49" spans="5:113" x14ac:dyDescent="0.2">
      <c r="E49" s="401" t="s">
        <v>197</v>
      </c>
      <c r="F49" s="401"/>
      <c r="G49" s="401"/>
      <c r="H49" s="401"/>
      <c r="I49" s="401"/>
      <c r="J49" s="401"/>
      <c r="K49" s="401"/>
      <c r="L49" s="401"/>
      <c r="M49" s="401"/>
      <c r="N49" s="401"/>
      <c r="O49" s="401"/>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row>
    <row r="50" spans="5:113" x14ac:dyDescent="0.2">
      <c r="E50" s="399" t="s">
        <v>198</v>
      </c>
      <c r="F50" s="399"/>
      <c r="G50" s="399"/>
      <c r="H50" s="399"/>
      <c r="I50" s="399"/>
      <c r="J50" s="399"/>
      <c r="K50" s="399"/>
      <c r="L50" s="399"/>
      <c r="M50" s="399"/>
      <c r="N50" s="399"/>
      <c r="O50" s="399"/>
      <c r="P50" s="399"/>
      <c r="Q50" s="399"/>
      <c r="R50" s="399"/>
      <c r="S50" s="399"/>
      <c r="T50" s="399"/>
      <c r="U50" s="399"/>
      <c r="V50" s="399"/>
      <c r="W50" s="399"/>
      <c r="X50" s="399"/>
      <c r="Y50" s="399"/>
      <c r="Z50" s="399"/>
      <c r="AA50" s="399"/>
      <c r="AB50" s="399"/>
      <c r="AC50" s="399"/>
      <c r="AD50" s="399"/>
      <c r="AE50" s="399"/>
      <c r="AF50" s="399"/>
      <c r="AG50" s="399"/>
      <c r="AH50" s="399"/>
      <c r="AI50" s="399"/>
      <c r="AJ50" s="399"/>
      <c r="AK50" s="399"/>
      <c r="AL50" s="399"/>
      <c r="AM50" s="399"/>
      <c r="AN50" s="399"/>
      <c r="AO50" s="399"/>
      <c r="AP50" s="399"/>
      <c r="AQ50" s="399"/>
      <c r="AR50" s="399"/>
      <c r="AS50" s="399"/>
      <c r="AT50" s="399"/>
      <c r="AU50" s="399"/>
      <c r="AV50" s="399"/>
      <c r="AW50" s="399"/>
      <c r="AX50" s="399"/>
      <c r="AY50" s="399"/>
      <c r="AZ50" s="399"/>
      <c r="BA50" s="399"/>
      <c r="BB50" s="399"/>
      <c r="BC50" s="399"/>
      <c r="BD50" s="399"/>
      <c r="BE50" s="399"/>
      <c r="BF50" s="399"/>
      <c r="BG50" s="399"/>
      <c r="BH50" s="399"/>
      <c r="BI50" s="399"/>
      <c r="BJ50" s="399"/>
      <c r="BK50" s="399"/>
      <c r="BL50" s="399"/>
      <c r="BM50" s="399"/>
      <c r="BN50" s="399"/>
      <c r="BO50" s="399"/>
      <c r="BP50" s="399"/>
      <c r="BQ50" s="399"/>
      <c r="BR50" s="399"/>
      <c r="BS50" s="399"/>
      <c r="BT50" s="399"/>
      <c r="BU50" s="399"/>
      <c r="BV50" s="399"/>
      <c r="BW50" s="399"/>
      <c r="BX50" s="399"/>
      <c r="BY50" s="399"/>
      <c r="BZ50" s="399"/>
      <c r="CA50" s="399"/>
      <c r="CB50" s="399"/>
      <c r="CC50" s="399"/>
      <c r="CD50" s="399"/>
      <c r="CE50" s="399"/>
      <c r="CF50" s="399"/>
      <c r="CG50" s="399"/>
      <c r="CH50" s="399"/>
      <c r="CI50" s="399"/>
      <c r="CJ50" s="399"/>
      <c r="CK50" s="399"/>
      <c r="CL50" s="399"/>
      <c r="CM50" s="399"/>
      <c r="CN50" s="399"/>
      <c r="CO50" s="399"/>
      <c r="CP50" s="399"/>
      <c r="CQ50" s="399"/>
      <c r="CR50" s="399"/>
      <c r="CS50" s="399"/>
      <c r="CT50" s="399"/>
      <c r="CU50" s="399"/>
      <c r="CV50" s="399"/>
      <c r="CW50" s="399"/>
      <c r="CX50" s="399"/>
      <c r="CY50" s="399"/>
      <c r="CZ50" s="399"/>
      <c r="DA50" s="399"/>
      <c r="DB50" s="399"/>
      <c r="DC50" s="399"/>
      <c r="DD50" s="399"/>
      <c r="DE50" s="399"/>
      <c r="DF50" s="399"/>
      <c r="DG50" s="399"/>
      <c r="DH50" s="399"/>
      <c r="DI50" s="399"/>
    </row>
    <row r="51" spans="5:113" x14ac:dyDescent="0.2">
      <c r="E51" s="399" t="s">
        <v>199</v>
      </c>
      <c r="F51" s="399"/>
      <c r="G51" s="399"/>
      <c r="H51" s="399"/>
      <c r="I51" s="399"/>
      <c r="J51" s="399"/>
      <c r="K51" s="399"/>
      <c r="L51" s="399"/>
      <c r="M51" s="399"/>
      <c r="N51" s="399"/>
      <c r="O51" s="399"/>
      <c r="P51" s="399"/>
      <c r="Q51" s="399"/>
      <c r="R51" s="399"/>
      <c r="S51" s="399"/>
      <c r="T51" s="399"/>
      <c r="U51" s="399"/>
      <c r="V51" s="399"/>
      <c r="W51" s="399"/>
      <c r="X51" s="399"/>
      <c r="Y51" s="399"/>
      <c r="Z51" s="399"/>
      <c r="AA51" s="399"/>
      <c r="AB51" s="399"/>
      <c r="AC51" s="399"/>
      <c r="AD51" s="399"/>
      <c r="AE51" s="399"/>
      <c r="AF51" s="399"/>
      <c r="AG51" s="399"/>
      <c r="AH51" s="399"/>
      <c r="AI51" s="399"/>
      <c r="AJ51" s="399"/>
      <c r="AK51" s="399"/>
      <c r="AL51" s="399"/>
      <c r="AM51" s="399"/>
      <c r="AN51" s="399"/>
      <c r="AO51" s="399"/>
      <c r="AP51" s="399"/>
      <c r="AQ51" s="399"/>
      <c r="AR51" s="399"/>
      <c r="AS51" s="399"/>
      <c r="AT51" s="399"/>
      <c r="AU51" s="399"/>
      <c r="AV51" s="399"/>
      <c r="AW51" s="399"/>
      <c r="AX51" s="399"/>
      <c r="AY51" s="399"/>
      <c r="AZ51" s="399"/>
      <c r="BA51" s="399"/>
      <c r="BB51" s="399"/>
      <c r="BC51" s="399"/>
      <c r="BD51" s="399"/>
      <c r="BE51" s="399"/>
      <c r="BF51" s="399"/>
      <c r="BG51" s="399"/>
      <c r="BH51" s="399"/>
      <c r="BI51" s="399"/>
      <c r="BJ51" s="399"/>
      <c r="BK51" s="399"/>
      <c r="BL51" s="399"/>
      <c r="BM51" s="399"/>
      <c r="BN51" s="399"/>
      <c r="BO51" s="399"/>
      <c r="BP51" s="399"/>
      <c r="BQ51" s="399"/>
      <c r="BR51" s="399"/>
      <c r="BS51" s="399"/>
      <c r="BT51" s="399"/>
      <c r="BU51" s="399"/>
      <c r="BV51" s="399"/>
      <c r="BW51" s="399"/>
      <c r="BX51" s="399"/>
      <c r="BY51" s="399"/>
      <c r="BZ51" s="399"/>
      <c r="CA51" s="399"/>
      <c r="CB51" s="399"/>
      <c r="CC51" s="399"/>
      <c r="CD51" s="399"/>
      <c r="CE51" s="399"/>
      <c r="CF51" s="399"/>
      <c r="CG51" s="399"/>
      <c r="CH51" s="399"/>
      <c r="CI51" s="399"/>
      <c r="CJ51" s="399"/>
      <c r="CK51" s="399"/>
      <c r="CL51" s="399"/>
      <c r="CM51" s="399"/>
      <c r="CN51" s="399"/>
      <c r="CO51" s="399"/>
      <c r="CP51" s="399"/>
      <c r="CQ51" s="399"/>
      <c r="CR51" s="399"/>
      <c r="CS51" s="399"/>
      <c r="CT51" s="399"/>
      <c r="CU51" s="399"/>
      <c r="CV51" s="399"/>
      <c r="CW51" s="399"/>
      <c r="CX51" s="399"/>
      <c r="CY51" s="399"/>
      <c r="CZ51" s="399"/>
      <c r="DA51" s="399"/>
      <c r="DB51" s="399"/>
      <c r="DC51" s="399"/>
      <c r="DD51" s="399"/>
      <c r="DE51" s="399"/>
      <c r="DF51" s="399"/>
      <c r="DG51" s="399"/>
      <c r="DH51" s="399"/>
      <c r="DI51" s="399"/>
    </row>
    <row r="52" spans="5:113" x14ac:dyDescent="0.2">
      <c r="E52" s="399" t="s">
        <v>200</v>
      </c>
      <c r="F52" s="399"/>
      <c r="G52" s="399"/>
      <c r="H52" s="399"/>
      <c r="I52" s="399"/>
      <c r="J52" s="399"/>
      <c r="K52" s="399"/>
      <c r="L52" s="399"/>
      <c r="M52" s="399"/>
      <c r="N52" s="399"/>
      <c r="O52" s="399"/>
      <c r="P52" s="399"/>
      <c r="Q52" s="399"/>
      <c r="R52" s="399"/>
      <c r="S52" s="399"/>
      <c r="T52" s="399"/>
      <c r="U52" s="399"/>
      <c r="V52" s="399"/>
      <c r="W52" s="399"/>
      <c r="X52" s="399"/>
      <c r="Y52" s="399"/>
      <c r="Z52" s="399"/>
      <c r="AA52" s="399"/>
      <c r="AB52" s="399"/>
      <c r="AC52" s="399"/>
      <c r="AD52" s="399"/>
      <c r="AE52" s="399"/>
      <c r="AF52" s="399"/>
      <c r="AG52" s="399"/>
      <c r="AH52" s="399"/>
      <c r="AI52" s="399"/>
      <c r="AJ52" s="399"/>
      <c r="AK52" s="399"/>
      <c r="AL52" s="399"/>
      <c r="AM52" s="399"/>
      <c r="AN52" s="399"/>
      <c r="AO52" s="399"/>
      <c r="AP52" s="399"/>
      <c r="AQ52" s="399"/>
      <c r="AR52" s="399"/>
      <c r="AS52" s="399"/>
      <c r="AT52" s="399"/>
      <c r="AU52" s="399"/>
      <c r="AV52" s="399"/>
      <c r="AW52" s="399"/>
      <c r="AX52" s="399"/>
      <c r="AY52" s="399"/>
      <c r="AZ52" s="399"/>
      <c r="BA52" s="399"/>
      <c r="BB52" s="399"/>
      <c r="BC52" s="399"/>
      <c r="BD52" s="399"/>
      <c r="BE52" s="399"/>
      <c r="BF52" s="399"/>
      <c r="BG52" s="399"/>
      <c r="BH52" s="399"/>
      <c r="BI52" s="399"/>
      <c r="BJ52" s="399"/>
      <c r="BK52" s="399"/>
      <c r="BL52" s="399"/>
      <c r="BM52" s="399"/>
      <c r="BN52" s="399"/>
      <c r="BO52" s="399"/>
      <c r="BP52" s="399"/>
      <c r="BQ52" s="399"/>
      <c r="BR52" s="399"/>
      <c r="BS52" s="399"/>
      <c r="BT52" s="399"/>
      <c r="BU52" s="399"/>
      <c r="BV52" s="399"/>
      <c r="BW52" s="399"/>
      <c r="BX52" s="399"/>
      <c r="BY52" s="399"/>
      <c r="BZ52" s="399"/>
      <c r="CA52" s="399"/>
      <c r="CB52" s="399"/>
      <c r="CC52" s="399"/>
      <c r="CD52" s="399"/>
      <c r="CE52" s="399"/>
      <c r="CF52" s="399"/>
      <c r="CG52" s="399"/>
      <c r="CH52" s="399"/>
      <c r="CI52" s="399"/>
      <c r="CJ52" s="399"/>
      <c r="CK52" s="399"/>
      <c r="CL52" s="399"/>
      <c r="CM52" s="399"/>
      <c r="CN52" s="399"/>
      <c r="CO52" s="399"/>
      <c r="CP52" s="399"/>
      <c r="CQ52" s="399"/>
      <c r="CR52" s="399"/>
      <c r="CS52" s="399"/>
      <c r="CT52" s="399"/>
      <c r="CU52" s="399"/>
      <c r="CV52" s="399"/>
      <c r="CW52" s="399"/>
      <c r="CX52" s="399"/>
      <c r="CY52" s="399"/>
      <c r="CZ52" s="399"/>
      <c r="DA52" s="399"/>
      <c r="DB52" s="399"/>
      <c r="DC52" s="399"/>
      <c r="DD52" s="399"/>
      <c r="DE52" s="399"/>
      <c r="DF52" s="399"/>
      <c r="DG52" s="399"/>
      <c r="DH52" s="399"/>
      <c r="DI52" s="399"/>
    </row>
    <row r="53" spans="5:113" x14ac:dyDescent="0.2">
      <c r="E53" s="399" t="s">
        <v>201</v>
      </c>
      <c r="F53" s="399"/>
      <c r="G53" s="399"/>
      <c r="H53" s="399"/>
      <c r="I53" s="399"/>
      <c r="J53" s="399"/>
      <c r="K53" s="399"/>
      <c r="L53" s="399"/>
      <c r="M53" s="399"/>
      <c r="N53" s="399"/>
      <c r="O53" s="399"/>
      <c r="P53" s="399"/>
      <c r="Q53" s="399"/>
      <c r="R53" s="399"/>
      <c r="S53" s="399"/>
      <c r="T53" s="399"/>
      <c r="U53" s="399"/>
      <c r="V53" s="399"/>
      <c r="W53" s="399"/>
      <c r="X53" s="399"/>
      <c r="Y53" s="399"/>
      <c r="Z53" s="399"/>
      <c r="AA53" s="399"/>
      <c r="AB53" s="399"/>
      <c r="AC53" s="399"/>
      <c r="AD53" s="399"/>
      <c r="AE53" s="399"/>
      <c r="AF53" s="399"/>
      <c r="AG53" s="399"/>
      <c r="AH53" s="399"/>
      <c r="AI53" s="399"/>
      <c r="AJ53" s="399"/>
      <c r="AK53" s="399"/>
      <c r="AL53" s="399"/>
      <c r="AM53" s="399"/>
      <c r="AN53" s="399"/>
      <c r="AO53" s="399"/>
      <c r="AP53" s="399"/>
      <c r="AQ53" s="399"/>
      <c r="AR53" s="399"/>
      <c r="AS53" s="399"/>
      <c r="AT53" s="399"/>
      <c r="AU53" s="399"/>
      <c r="AV53" s="399"/>
      <c r="AW53" s="399"/>
      <c r="AX53" s="399"/>
      <c r="AY53" s="399"/>
      <c r="AZ53" s="399"/>
      <c r="BA53" s="399"/>
      <c r="BB53" s="399"/>
      <c r="BC53" s="399"/>
      <c r="BD53" s="399"/>
      <c r="BE53" s="399"/>
      <c r="BF53" s="399"/>
      <c r="BG53" s="399"/>
      <c r="BH53" s="399"/>
      <c r="BI53" s="399"/>
      <c r="BJ53" s="399"/>
      <c r="BK53" s="399"/>
      <c r="BL53" s="399"/>
      <c r="BM53" s="399"/>
      <c r="BN53" s="399"/>
      <c r="BO53" s="399"/>
      <c r="BP53" s="399"/>
      <c r="BQ53" s="399"/>
      <c r="BR53" s="399"/>
      <c r="BS53" s="399"/>
      <c r="BT53" s="399"/>
      <c r="BU53" s="399"/>
      <c r="BV53" s="399"/>
      <c r="BW53" s="399"/>
      <c r="BX53" s="399"/>
      <c r="BY53" s="399"/>
      <c r="BZ53" s="399"/>
      <c r="CA53" s="399"/>
      <c r="CB53" s="399"/>
      <c r="CC53" s="399"/>
      <c r="CD53" s="399"/>
      <c r="CE53" s="399"/>
      <c r="CF53" s="399"/>
      <c r="CG53" s="399"/>
      <c r="CH53" s="399"/>
      <c r="CI53" s="399"/>
      <c r="CJ53" s="399"/>
      <c r="CK53" s="399"/>
      <c r="CL53" s="399"/>
      <c r="CM53" s="399"/>
      <c r="CN53" s="399"/>
      <c r="CO53" s="399"/>
      <c r="CP53" s="399"/>
      <c r="CQ53" s="399"/>
      <c r="CR53" s="399"/>
      <c r="CS53" s="399"/>
      <c r="CT53" s="399"/>
      <c r="CU53" s="399"/>
      <c r="CV53" s="399"/>
      <c r="CW53" s="399"/>
      <c r="CX53" s="399"/>
      <c r="CY53" s="399"/>
      <c r="CZ53" s="399"/>
      <c r="DA53" s="399"/>
      <c r="DB53" s="399"/>
      <c r="DC53" s="399"/>
      <c r="DD53" s="399"/>
      <c r="DE53" s="399"/>
      <c r="DF53" s="399"/>
      <c r="DG53" s="399"/>
      <c r="DH53" s="399"/>
      <c r="DI53" s="399"/>
    </row>
    <row r="54" spans="5:113" x14ac:dyDescent="0.2"/>
    <row r="55" spans="5:113" x14ac:dyDescent="0.2"/>
    <row r="56" spans="5:113" x14ac:dyDescent="0.2"/>
  </sheetData>
  <sheetProtection algorithmName="SHA-512" hashValue="kU0HNSVxCO09Qn3aLG2iRZSCGw5bxPnh7KxDKa9elILm8K5jCJjc2aj9XMckxgjoj6iuYP82lZkmM4XlvikH2A==" saltValue="vWnyQTVEt5e7NosdOB8lr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2" t="s">
        <v>202</v>
      </c>
      <c r="DI1" s="753"/>
      <c r="DJ1" s="753"/>
      <c r="DK1" s="753"/>
      <c r="DL1" s="753"/>
      <c r="DM1" s="753"/>
      <c r="DN1" s="754"/>
      <c r="DO1" s="196"/>
      <c r="DP1" s="752" t="s">
        <v>203</v>
      </c>
      <c r="DQ1" s="753"/>
      <c r="DR1" s="753"/>
      <c r="DS1" s="753"/>
      <c r="DT1" s="753"/>
      <c r="DU1" s="753"/>
      <c r="DV1" s="753"/>
      <c r="DW1" s="753"/>
      <c r="DX1" s="753"/>
      <c r="DY1" s="753"/>
      <c r="DZ1" s="753"/>
      <c r="EA1" s="753"/>
      <c r="EB1" s="753"/>
      <c r="EC1" s="754"/>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14" t="s">
        <v>205</v>
      </c>
      <c r="C3" s="715"/>
      <c r="D3" s="715"/>
      <c r="E3" s="715"/>
      <c r="F3" s="715"/>
      <c r="G3" s="715"/>
      <c r="H3" s="715"/>
      <c r="I3" s="715"/>
      <c r="J3" s="715"/>
      <c r="K3" s="715"/>
      <c r="L3" s="715"/>
      <c r="M3" s="715"/>
      <c r="N3" s="715"/>
      <c r="O3" s="715"/>
      <c r="P3" s="715"/>
      <c r="Q3" s="715"/>
      <c r="R3" s="715"/>
      <c r="S3" s="715"/>
      <c r="T3" s="715"/>
      <c r="U3" s="715"/>
      <c r="V3" s="715"/>
      <c r="W3" s="715"/>
      <c r="X3" s="715"/>
      <c r="Y3" s="715"/>
      <c r="Z3" s="715"/>
      <c r="AA3" s="715"/>
      <c r="AB3" s="715"/>
      <c r="AC3" s="715"/>
      <c r="AD3" s="715"/>
      <c r="AE3" s="715"/>
      <c r="AF3" s="715"/>
      <c r="AG3" s="715"/>
      <c r="AH3" s="715"/>
      <c r="AI3" s="715"/>
      <c r="AJ3" s="715"/>
      <c r="AK3" s="715"/>
      <c r="AL3" s="715"/>
      <c r="AM3" s="715"/>
      <c r="AN3" s="715"/>
      <c r="AO3" s="715"/>
      <c r="AP3" s="714" t="s">
        <v>206</v>
      </c>
      <c r="AQ3" s="715"/>
      <c r="AR3" s="715"/>
      <c r="AS3" s="715"/>
      <c r="AT3" s="715"/>
      <c r="AU3" s="715"/>
      <c r="AV3" s="715"/>
      <c r="AW3" s="715"/>
      <c r="AX3" s="715"/>
      <c r="AY3" s="715"/>
      <c r="AZ3" s="715"/>
      <c r="BA3" s="715"/>
      <c r="BB3" s="715"/>
      <c r="BC3" s="715"/>
      <c r="BD3" s="715"/>
      <c r="BE3" s="715"/>
      <c r="BF3" s="715"/>
      <c r="BG3" s="715"/>
      <c r="BH3" s="715"/>
      <c r="BI3" s="715"/>
      <c r="BJ3" s="715"/>
      <c r="BK3" s="715"/>
      <c r="BL3" s="715"/>
      <c r="BM3" s="715"/>
      <c r="BN3" s="715"/>
      <c r="BO3" s="715"/>
      <c r="BP3" s="715"/>
      <c r="BQ3" s="715"/>
      <c r="BR3" s="715"/>
      <c r="BS3" s="715"/>
      <c r="BT3" s="715"/>
      <c r="BU3" s="715"/>
      <c r="BV3" s="715"/>
      <c r="BW3" s="715"/>
      <c r="BX3" s="715"/>
      <c r="BY3" s="715"/>
      <c r="BZ3" s="715"/>
      <c r="CA3" s="715"/>
      <c r="CB3" s="716"/>
      <c r="CD3" s="714" t="s">
        <v>207</v>
      </c>
      <c r="CE3" s="715"/>
      <c r="CF3" s="715"/>
      <c r="CG3" s="715"/>
      <c r="CH3" s="715"/>
      <c r="CI3" s="715"/>
      <c r="CJ3" s="715"/>
      <c r="CK3" s="715"/>
      <c r="CL3" s="715"/>
      <c r="CM3" s="715"/>
      <c r="CN3" s="715"/>
      <c r="CO3" s="715"/>
      <c r="CP3" s="715"/>
      <c r="CQ3" s="715"/>
      <c r="CR3" s="715"/>
      <c r="CS3" s="715"/>
      <c r="CT3" s="715"/>
      <c r="CU3" s="715"/>
      <c r="CV3" s="715"/>
      <c r="CW3" s="715"/>
      <c r="CX3" s="715"/>
      <c r="CY3" s="715"/>
      <c r="CZ3" s="715"/>
      <c r="DA3" s="715"/>
      <c r="DB3" s="715"/>
      <c r="DC3" s="715"/>
      <c r="DD3" s="715"/>
      <c r="DE3" s="715"/>
      <c r="DF3" s="715"/>
      <c r="DG3" s="715"/>
      <c r="DH3" s="715"/>
      <c r="DI3" s="715"/>
      <c r="DJ3" s="715"/>
      <c r="DK3" s="715"/>
      <c r="DL3" s="715"/>
      <c r="DM3" s="715"/>
      <c r="DN3" s="715"/>
      <c r="DO3" s="715"/>
      <c r="DP3" s="715"/>
      <c r="DQ3" s="715"/>
      <c r="DR3" s="715"/>
      <c r="DS3" s="715"/>
      <c r="DT3" s="715"/>
      <c r="DU3" s="715"/>
      <c r="DV3" s="715"/>
      <c r="DW3" s="715"/>
      <c r="DX3" s="715"/>
      <c r="DY3" s="715"/>
      <c r="DZ3" s="715"/>
      <c r="EA3" s="715"/>
      <c r="EB3" s="715"/>
      <c r="EC3" s="716"/>
    </row>
    <row r="4" spans="2:143" ht="11.25" customHeight="1" x14ac:dyDescent="0.2">
      <c r="B4" s="714" t="s">
        <v>1</v>
      </c>
      <c r="C4" s="715"/>
      <c r="D4" s="715"/>
      <c r="E4" s="715"/>
      <c r="F4" s="715"/>
      <c r="G4" s="715"/>
      <c r="H4" s="715"/>
      <c r="I4" s="715"/>
      <c r="J4" s="715"/>
      <c r="K4" s="715"/>
      <c r="L4" s="715"/>
      <c r="M4" s="715"/>
      <c r="N4" s="715"/>
      <c r="O4" s="715"/>
      <c r="P4" s="715"/>
      <c r="Q4" s="716"/>
      <c r="R4" s="714" t="s">
        <v>208</v>
      </c>
      <c r="S4" s="715"/>
      <c r="T4" s="715"/>
      <c r="U4" s="715"/>
      <c r="V4" s="715"/>
      <c r="W4" s="715"/>
      <c r="X4" s="715"/>
      <c r="Y4" s="716"/>
      <c r="Z4" s="714" t="s">
        <v>209</v>
      </c>
      <c r="AA4" s="715"/>
      <c r="AB4" s="715"/>
      <c r="AC4" s="716"/>
      <c r="AD4" s="714" t="s">
        <v>210</v>
      </c>
      <c r="AE4" s="715"/>
      <c r="AF4" s="715"/>
      <c r="AG4" s="715"/>
      <c r="AH4" s="715"/>
      <c r="AI4" s="715"/>
      <c r="AJ4" s="715"/>
      <c r="AK4" s="716"/>
      <c r="AL4" s="714" t="s">
        <v>209</v>
      </c>
      <c r="AM4" s="715"/>
      <c r="AN4" s="715"/>
      <c r="AO4" s="716"/>
      <c r="AP4" s="755" t="s">
        <v>211</v>
      </c>
      <c r="AQ4" s="755"/>
      <c r="AR4" s="755"/>
      <c r="AS4" s="755"/>
      <c r="AT4" s="755"/>
      <c r="AU4" s="755"/>
      <c r="AV4" s="755"/>
      <c r="AW4" s="755"/>
      <c r="AX4" s="755"/>
      <c r="AY4" s="755"/>
      <c r="AZ4" s="755"/>
      <c r="BA4" s="755"/>
      <c r="BB4" s="755"/>
      <c r="BC4" s="755"/>
      <c r="BD4" s="755"/>
      <c r="BE4" s="755"/>
      <c r="BF4" s="755"/>
      <c r="BG4" s="755" t="s">
        <v>212</v>
      </c>
      <c r="BH4" s="755"/>
      <c r="BI4" s="755"/>
      <c r="BJ4" s="755"/>
      <c r="BK4" s="755"/>
      <c r="BL4" s="755"/>
      <c r="BM4" s="755"/>
      <c r="BN4" s="755"/>
      <c r="BO4" s="755" t="s">
        <v>209</v>
      </c>
      <c r="BP4" s="755"/>
      <c r="BQ4" s="755"/>
      <c r="BR4" s="755"/>
      <c r="BS4" s="755" t="s">
        <v>213</v>
      </c>
      <c r="BT4" s="755"/>
      <c r="BU4" s="755"/>
      <c r="BV4" s="755"/>
      <c r="BW4" s="755"/>
      <c r="BX4" s="755"/>
      <c r="BY4" s="755"/>
      <c r="BZ4" s="755"/>
      <c r="CA4" s="755"/>
      <c r="CB4" s="755"/>
      <c r="CD4" s="714" t="s">
        <v>214</v>
      </c>
      <c r="CE4" s="715"/>
      <c r="CF4" s="715"/>
      <c r="CG4" s="715"/>
      <c r="CH4" s="715"/>
      <c r="CI4" s="715"/>
      <c r="CJ4" s="715"/>
      <c r="CK4" s="715"/>
      <c r="CL4" s="715"/>
      <c r="CM4" s="715"/>
      <c r="CN4" s="715"/>
      <c r="CO4" s="715"/>
      <c r="CP4" s="715"/>
      <c r="CQ4" s="715"/>
      <c r="CR4" s="715"/>
      <c r="CS4" s="715"/>
      <c r="CT4" s="715"/>
      <c r="CU4" s="715"/>
      <c r="CV4" s="715"/>
      <c r="CW4" s="715"/>
      <c r="CX4" s="715"/>
      <c r="CY4" s="715"/>
      <c r="CZ4" s="715"/>
      <c r="DA4" s="715"/>
      <c r="DB4" s="715"/>
      <c r="DC4" s="715"/>
      <c r="DD4" s="715"/>
      <c r="DE4" s="715"/>
      <c r="DF4" s="715"/>
      <c r="DG4" s="715"/>
      <c r="DH4" s="715"/>
      <c r="DI4" s="715"/>
      <c r="DJ4" s="715"/>
      <c r="DK4" s="715"/>
      <c r="DL4" s="715"/>
      <c r="DM4" s="715"/>
      <c r="DN4" s="715"/>
      <c r="DO4" s="715"/>
      <c r="DP4" s="715"/>
      <c r="DQ4" s="715"/>
      <c r="DR4" s="715"/>
      <c r="DS4" s="715"/>
      <c r="DT4" s="715"/>
      <c r="DU4" s="715"/>
      <c r="DV4" s="715"/>
      <c r="DW4" s="715"/>
      <c r="DX4" s="715"/>
      <c r="DY4" s="715"/>
      <c r="DZ4" s="715"/>
      <c r="EA4" s="715"/>
      <c r="EB4" s="715"/>
      <c r="EC4" s="716"/>
    </row>
    <row r="5" spans="2:143" ht="11.25" customHeight="1" x14ac:dyDescent="0.2">
      <c r="B5" s="711" t="s">
        <v>215</v>
      </c>
      <c r="C5" s="712"/>
      <c r="D5" s="712"/>
      <c r="E5" s="712"/>
      <c r="F5" s="712"/>
      <c r="G5" s="712"/>
      <c r="H5" s="712"/>
      <c r="I5" s="712"/>
      <c r="J5" s="712"/>
      <c r="K5" s="712"/>
      <c r="L5" s="712"/>
      <c r="M5" s="712"/>
      <c r="N5" s="712"/>
      <c r="O5" s="712"/>
      <c r="P5" s="712"/>
      <c r="Q5" s="713"/>
      <c r="R5" s="708">
        <v>388717</v>
      </c>
      <c r="S5" s="709"/>
      <c r="T5" s="709"/>
      <c r="U5" s="709"/>
      <c r="V5" s="709"/>
      <c r="W5" s="709"/>
      <c r="X5" s="709"/>
      <c r="Y5" s="737"/>
      <c r="Z5" s="750">
        <v>8</v>
      </c>
      <c r="AA5" s="750"/>
      <c r="AB5" s="750"/>
      <c r="AC5" s="750"/>
      <c r="AD5" s="751">
        <v>388717</v>
      </c>
      <c r="AE5" s="751"/>
      <c r="AF5" s="751"/>
      <c r="AG5" s="751"/>
      <c r="AH5" s="751"/>
      <c r="AI5" s="751"/>
      <c r="AJ5" s="751"/>
      <c r="AK5" s="751"/>
      <c r="AL5" s="738">
        <v>15.4</v>
      </c>
      <c r="AM5" s="720"/>
      <c r="AN5" s="720"/>
      <c r="AO5" s="739"/>
      <c r="AP5" s="711" t="s">
        <v>216</v>
      </c>
      <c r="AQ5" s="712"/>
      <c r="AR5" s="712"/>
      <c r="AS5" s="712"/>
      <c r="AT5" s="712"/>
      <c r="AU5" s="712"/>
      <c r="AV5" s="712"/>
      <c r="AW5" s="712"/>
      <c r="AX5" s="712"/>
      <c r="AY5" s="712"/>
      <c r="AZ5" s="712"/>
      <c r="BA5" s="712"/>
      <c r="BB5" s="712"/>
      <c r="BC5" s="712"/>
      <c r="BD5" s="712"/>
      <c r="BE5" s="712"/>
      <c r="BF5" s="713"/>
      <c r="BG5" s="656">
        <v>387712</v>
      </c>
      <c r="BH5" s="657"/>
      <c r="BI5" s="657"/>
      <c r="BJ5" s="657"/>
      <c r="BK5" s="657"/>
      <c r="BL5" s="657"/>
      <c r="BM5" s="657"/>
      <c r="BN5" s="658"/>
      <c r="BO5" s="694">
        <v>99.7</v>
      </c>
      <c r="BP5" s="694"/>
      <c r="BQ5" s="694"/>
      <c r="BR5" s="694"/>
      <c r="BS5" s="695" t="s">
        <v>122</v>
      </c>
      <c r="BT5" s="695"/>
      <c r="BU5" s="695"/>
      <c r="BV5" s="695"/>
      <c r="BW5" s="695"/>
      <c r="BX5" s="695"/>
      <c r="BY5" s="695"/>
      <c r="BZ5" s="695"/>
      <c r="CA5" s="695"/>
      <c r="CB5" s="730"/>
      <c r="CD5" s="714" t="s">
        <v>211</v>
      </c>
      <c r="CE5" s="715"/>
      <c r="CF5" s="715"/>
      <c r="CG5" s="715"/>
      <c r="CH5" s="715"/>
      <c r="CI5" s="715"/>
      <c r="CJ5" s="715"/>
      <c r="CK5" s="715"/>
      <c r="CL5" s="715"/>
      <c r="CM5" s="715"/>
      <c r="CN5" s="715"/>
      <c r="CO5" s="715"/>
      <c r="CP5" s="715"/>
      <c r="CQ5" s="716"/>
      <c r="CR5" s="714" t="s">
        <v>217</v>
      </c>
      <c r="CS5" s="715"/>
      <c r="CT5" s="715"/>
      <c r="CU5" s="715"/>
      <c r="CV5" s="715"/>
      <c r="CW5" s="715"/>
      <c r="CX5" s="715"/>
      <c r="CY5" s="716"/>
      <c r="CZ5" s="714" t="s">
        <v>209</v>
      </c>
      <c r="DA5" s="715"/>
      <c r="DB5" s="715"/>
      <c r="DC5" s="716"/>
      <c r="DD5" s="714" t="s">
        <v>218</v>
      </c>
      <c r="DE5" s="715"/>
      <c r="DF5" s="715"/>
      <c r="DG5" s="715"/>
      <c r="DH5" s="715"/>
      <c r="DI5" s="715"/>
      <c r="DJ5" s="715"/>
      <c r="DK5" s="715"/>
      <c r="DL5" s="715"/>
      <c r="DM5" s="715"/>
      <c r="DN5" s="715"/>
      <c r="DO5" s="715"/>
      <c r="DP5" s="716"/>
      <c r="DQ5" s="714" t="s">
        <v>219</v>
      </c>
      <c r="DR5" s="715"/>
      <c r="DS5" s="715"/>
      <c r="DT5" s="715"/>
      <c r="DU5" s="715"/>
      <c r="DV5" s="715"/>
      <c r="DW5" s="715"/>
      <c r="DX5" s="715"/>
      <c r="DY5" s="715"/>
      <c r="DZ5" s="715"/>
      <c r="EA5" s="715"/>
      <c r="EB5" s="715"/>
      <c r="EC5" s="716"/>
    </row>
    <row r="6" spans="2:143" ht="11.25" customHeight="1" x14ac:dyDescent="0.2">
      <c r="B6" s="653" t="s">
        <v>220</v>
      </c>
      <c r="C6" s="654"/>
      <c r="D6" s="654"/>
      <c r="E6" s="654"/>
      <c r="F6" s="654"/>
      <c r="G6" s="654"/>
      <c r="H6" s="654"/>
      <c r="I6" s="654"/>
      <c r="J6" s="654"/>
      <c r="K6" s="654"/>
      <c r="L6" s="654"/>
      <c r="M6" s="654"/>
      <c r="N6" s="654"/>
      <c r="O6" s="654"/>
      <c r="P6" s="654"/>
      <c r="Q6" s="655"/>
      <c r="R6" s="656">
        <v>56508</v>
      </c>
      <c r="S6" s="657"/>
      <c r="T6" s="657"/>
      <c r="U6" s="657"/>
      <c r="V6" s="657"/>
      <c r="W6" s="657"/>
      <c r="X6" s="657"/>
      <c r="Y6" s="658"/>
      <c r="Z6" s="694">
        <v>1.2</v>
      </c>
      <c r="AA6" s="694"/>
      <c r="AB6" s="694"/>
      <c r="AC6" s="694"/>
      <c r="AD6" s="695">
        <v>56508</v>
      </c>
      <c r="AE6" s="695"/>
      <c r="AF6" s="695"/>
      <c r="AG6" s="695"/>
      <c r="AH6" s="695"/>
      <c r="AI6" s="695"/>
      <c r="AJ6" s="695"/>
      <c r="AK6" s="695"/>
      <c r="AL6" s="659">
        <v>2.2000000000000002</v>
      </c>
      <c r="AM6" s="660"/>
      <c r="AN6" s="660"/>
      <c r="AO6" s="696"/>
      <c r="AP6" s="653" t="s">
        <v>221</v>
      </c>
      <c r="AQ6" s="654"/>
      <c r="AR6" s="654"/>
      <c r="AS6" s="654"/>
      <c r="AT6" s="654"/>
      <c r="AU6" s="654"/>
      <c r="AV6" s="654"/>
      <c r="AW6" s="654"/>
      <c r="AX6" s="654"/>
      <c r="AY6" s="654"/>
      <c r="AZ6" s="654"/>
      <c r="BA6" s="654"/>
      <c r="BB6" s="654"/>
      <c r="BC6" s="654"/>
      <c r="BD6" s="654"/>
      <c r="BE6" s="654"/>
      <c r="BF6" s="655"/>
      <c r="BG6" s="656">
        <v>387712</v>
      </c>
      <c r="BH6" s="657"/>
      <c r="BI6" s="657"/>
      <c r="BJ6" s="657"/>
      <c r="BK6" s="657"/>
      <c r="BL6" s="657"/>
      <c r="BM6" s="657"/>
      <c r="BN6" s="658"/>
      <c r="BO6" s="694">
        <v>99.7</v>
      </c>
      <c r="BP6" s="694"/>
      <c r="BQ6" s="694"/>
      <c r="BR6" s="694"/>
      <c r="BS6" s="695" t="s">
        <v>122</v>
      </c>
      <c r="BT6" s="695"/>
      <c r="BU6" s="695"/>
      <c r="BV6" s="695"/>
      <c r="BW6" s="695"/>
      <c r="BX6" s="695"/>
      <c r="BY6" s="695"/>
      <c r="BZ6" s="695"/>
      <c r="CA6" s="695"/>
      <c r="CB6" s="730"/>
      <c r="CD6" s="711" t="s">
        <v>222</v>
      </c>
      <c r="CE6" s="712"/>
      <c r="CF6" s="712"/>
      <c r="CG6" s="712"/>
      <c r="CH6" s="712"/>
      <c r="CI6" s="712"/>
      <c r="CJ6" s="712"/>
      <c r="CK6" s="712"/>
      <c r="CL6" s="712"/>
      <c r="CM6" s="712"/>
      <c r="CN6" s="712"/>
      <c r="CO6" s="712"/>
      <c r="CP6" s="712"/>
      <c r="CQ6" s="713"/>
      <c r="CR6" s="656">
        <v>54038</v>
      </c>
      <c r="CS6" s="657"/>
      <c r="CT6" s="657"/>
      <c r="CU6" s="657"/>
      <c r="CV6" s="657"/>
      <c r="CW6" s="657"/>
      <c r="CX6" s="657"/>
      <c r="CY6" s="658"/>
      <c r="CZ6" s="738">
        <v>1.2</v>
      </c>
      <c r="DA6" s="720"/>
      <c r="DB6" s="720"/>
      <c r="DC6" s="740"/>
      <c r="DD6" s="662" t="s">
        <v>122</v>
      </c>
      <c r="DE6" s="657"/>
      <c r="DF6" s="657"/>
      <c r="DG6" s="657"/>
      <c r="DH6" s="657"/>
      <c r="DI6" s="657"/>
      <c r="DJ6" s="657"/>
      <c r="DK6" s="657"/>
      <c r="DL6" s="657"/>
      <c r="DM6" s="657"/>
      <c r="DN6" s="657"/>
      <c r="DO6" s="657"/>
      <c r="DP6" s="658"/>
      <c r="DQ6" s="662">
        <v>54038</v>
      </c>
      <c r="DR6" s="657"/>
      <c r="DS6" s="657"/>
      <c r="DT6" s="657"/>
      <c r="DU6" s="657"/>
      <c r="DV6" s="657"/>
      <c r="DW6" s="657"/>
      <c r="DX6" s="657"/>
      <c r="DY6" s="657"/>
      <c r="DZ6" s="657"/>
      <c r="EA6" s="657"/>
      <c r="EB6" s="657"/>
      <c r="EC6" s="693"/>
    </row>
    <row r="7" spans="2:143" ht="11.25" customHeight="1" x14ac:dyDescent="0.2">
      <c r="B7" s="653" t="s">
        <v>223</v>
      </c>
      <c r="C7" s="654"/>
      <c r="D7" s="654"/>
      <c r="E7" s="654"/>
      <c r="F7" s="654"/>
      <c r="G7" s="654"/>
      <c r="H7" s="654"/>
      <c r="I7" s="654"/>
      <c r="J7" s="654"/>
      <c r="K7" s="654"/>
      <c r="L7" s="654"/>
      <c r="M7" s="654"/>
      <c r="N7" s="654"/>
      <c r="O7" s="654"/>
      <c r="P7" s="654"/>
      <c r="Q7" s="655"/>
      <c r="R7" s="656">
        <v>106</v>
      </c>
      <c r="S7" s="657"/>
      <c r="T7" s="657"/>
      <c r="U7" s="657"/>
      <c r="V7" s="657"/>
      <c r="W7" s="657"/>
      <c r="X7" s="657"/>
      <c r="Y7" s="658"/>
      <c r="Z7" s="694">
        <v>0</v>
      </c>
      <c r="AA7" s="694"/>
      <c r="AB7" s="694"/>
      <c r="AC7" s="694"/>
      <c r="AD7" s="695">
        <v>106</v>
      </c>
      <c r="AE7" s="695"/>
      <c r="AF7" s="695"/>
      <c r="AG7" s="695"/>
      <c r="AH7" s="695"/>
      <c r="AI7" s="695"/>
      <c r="AJ7" s="695"/>
      <c r="AK7" s="695"/>
      <c r="AL7" s="659">
        <v>0</v>
      </c>
      <c r="AM7" s="660"/>
      <c r="AN7" s="660"/>
      <c r="AO7" s="696"/>
      <c r="AP7" s="653" t="s">
        <v>224</v>
      </c>
      <c r="AQ7" s="654"/>
      <c r="AR7" s="654"/>
      <c r="AS7" s="654"/>
      <c r="AT7" s="654"/>
      <c r="AU7" s="654"/>
      <c r="AV7" s="654"/>
      <c r="AW7" s="654"/>
      <c r="AX7" s="654"/>
      <c r="AY7" s="654"/>
      <c r="AZ7" s="654"/>
      <c r="BA7" s="654"/>
      <c r="BB7" s="654"/>
      <c r="BC7" s="654"/>
      <c r="BD7" s="654"/>
      <c r="BE7" s="654"/>
      <c r="BF7" s="655"/>
      <c r="BG7" s="656">
        <v>137989</v>
      </c>
      <c r="BH7" s="657"/>
      <c r="BI7" s="657"/>
      <c r="BJ7" s="657"/>
      <c r="BK7" s="657"/>
      <c r="BL7" s="657"/>
      <c r="BM7" s="657"/>
      <c r="BN7" s="658"/>
      <c r="BO7" s="694">
        <v>35.5</v>
      </c>
      <c r="BP7" s="694"/>
      <c r="BQ7" s="694"/>
      <c r="BR7" s="694"/>
      <c r="BS7" s="695" t="s">
        <v>122</v>
      </c>
      <c r="BT7" s="695"/>
      <c r="BU7" s="695"/>
      <c r="BV7" s="695"/>
      <c r="BW7" s="695"/>
      <c r="BX7" s="695"/>
      <c r="BY7" s="695"/>
      <c r="BZ7" s="695"/>
      <c r="CA7" s="695"/>
      <c r="CB7" s="730"/>
      <c r="CD7" s="653" t="s">
        <v>225</v>
      </c>
      <c r="CE7" s="654"/>
      <c r="CF7" s="654"/>
      <c r="CG7" s="654"/>
      <c r="CH7" s="654"/>
      <c r="CI7" s="654"/>
      <c r="CJ7" s="654"/>
      <c r="CK7" s="654"/>
      <c r="CL7" s="654"/>
      <c r="CM7" s="654"/>
      <c r="CN7" s="654"/>
      <c r="CO7" s="654"/>
      <c r="CP7" s="654"/>
      <c r="CQ7" s="655"/>
      <c r="CR7" s="656">
        <v>852275</v>
      </c>
      <c r="CS7" s="657"/>
      <c r="CT7" s="657"/>
      <c r="CU7" s="657"/>
      <c r="CV7" s="657"/>
      <c r="CW7" s="657"/>
      <c r="CX7" s="657"/>
      <c r="CY7" s="658"/>
      <c r="CZ7" s="694">
        <v>18.5</v>
      </c>
      <c r="DA7" s="694"/>
      <c r="DB7" s="694"/>
      <c r="DC7" s="694"/>
      <c r="DD7" s="662">
        <v>37200</v>
      </c>
      <c r="DE7" s="657"/>
      <c r="DF7" s="657"/>
      <c r="DG7" s="657"/>
      <c r="DH7" s="657"/>
      <c r="DI7" s="657"/>
      <c r="DJ7" s="657"/>
      <c r="DK7" s="657"/>
      <c r="DL7" s="657"/>
      <c r="DM7" s="657"/>
      <c r="DN7" s="657"/>
      <c r="DO7" s="657"/>
      <c r="DP7" s="658"/>
      <c r="DQ7" s="662">
        <v>644241</v>
      </c>
      <c r="DR7" s="657"/>
      <c r="DS7" s="657"/>
      <c r="DT7" s="657"/>
      <c r="DU7" s="657"/>
      <c r="DV7" s="657"/>
      <c r="DW7" s="657"/>
      <c r="DX7" s="657"/>
      <c r="DY7" s="657"/>
      <c r="DZ7" s="657"/>
      <c r="EA7" s="657"/>
      <c r="EB7" s="657"/>
      <c r="EC7" s="693"/>
    </row>
    <row r="8" spans="2:143" ht="11.25" customHeight="1" x14ac:dyDescent="0.2">
      <c r="B8" s="653" t="s">
        <v>226</v>
      </c>
      <c r="C8" s="654"/>
      <c r="D8" s="654"/>
      <c r="E8" s="654"/>
      <c r="F8" s="654"/>
      <c r="G8" s="654"/>
      <c r="H8" s="654"/>
      <c r="I8" s="654"/>
      <c r="J8" s="654"/>
      <c r="K8" s="654"/>
      <c r="L8" s="654"/>
      <c r="M8" s="654"/>
      <c r="N8" s="654"/>
      <c r="O8" s="654"/>
      <c r="P8" s="654"/>
      <c r="Q8" s="655"/>
      <c r="R8" s="656">
        <v>1288</v>
      </c>
      <c r="S8" s="657"/>
      <c r="T8" s="657"/>
      <c r="U8" s="657"/>
      <c r="V8" s="657"/>
      <c r="W8" s="657"/>
      <c r="X8" s="657"/>
      <c r="Y8" s="658"/>
      <c r="Z8" s="694">
        <v>0</v>
      </c>
      <c r="AA8" s="694"/>
      <c r="AB8" s="694"/>
      <c r="AC8" s="694"/>
      <c r="AD8" s="695">
        <v>1288</v>
      </c>
      <c r="AE8" s="695"/>
      <c r="AF8" s="695"/>
      <c r="AG8" s="695"/>
      <c r="AH8" s="695"/>
      <c r="AI8" s="695"/>
      <c r="AJ8" s="695"/>
      <c r="AK8" s="695"/>
      <c r="AL8" s="659">
        <v>0.1</v>
      </c>
      <c r="AM8" s="660"/>
      <c r="AN8" s="660"/>
      <c r="AO8" s="696"/>
      <c r="AP8" s="653" t="s">
        <v>227</v>
      </c>
      <c r="AQ8" s="654"/>
      <c r="AR8" s="654"/>
      <c r="AS8" s="654"/>
      <c r="AT8" s="654"/>
      <c r="AU8" s="654"/>
      <c r="AV8" s="654"/>
      <c r="AW8" s="654"/>
      <c r="AX8" s="654"/>
      <c r="AY8" s="654"/>
      <c r="AZ8" s="654"/>
      <c r="BA8" s="654"/>
      <c r="BB8" s="654"/>
      <c r="BC8" s="654"/>
      <c r="BD8" s="654"/>
      <c r="BE8" s="654"/>
      <c r="BF8" s="655"/>
      <c r="BG8" s="656">
        <v>5625</v>
      </c>
      <c r="BH8" s="657"/>
      <c r="BI8" s="657"/>
      <c r="BJ8" s="657"/>
      <c r="BK8" s="657"/>
      <c r="BL8" s="657"/>
      <c r="BM8" s="657"/>
      <c r="BN8" s="658"/>
      <c r="BO8" s="694">
        <v>1.4</v>
      </c>
      <c r="BP8" s="694"/>
      <c r="BQ8" s="694"/>
      <c r="BR8" s="694"/>
      <c r="BS8" s="695" t="s">
        <v>122</v>
      </c>
      <c r="BT8" s="695"/>
      <c r="BU8" s="695"/>
      <c r="BV8" s="695"/>
      <c r="BW8" s="695"/>
      <c r="BX8" s="695"/>
      <c r="BY8" s="695"/>
      <c r="BZ8" s="695"/>
      <c r="CA8" s="695"/>
      <c r="CB8" s="730"/>
      <c r="CD8" s="653" t="s">
        <v>228</v>
      </c>
      <c r="CE8" s="654"/>
      <c r="CF8" s="654"/>
      <c r="CG8" s="654"/>
      <c r="CH8" s="654"/>
      <c r="CI8" s="654"/>
      <c r="CJ8" s="654"/>
      <c r="CK8" s="654"/>
      <c r="CL8" s="654"/>
      <c r="CM8" s="654"/>
      <c r="CN8" s="654"/>
      <c r="CO8" s="654"/>
      <c r="CP8" s="654"/>
      <c r="CQ8" s="655"/>
      <c r="CR8" s="656">
        <v>996588</v>
      </c>
      <c r="CS8" s="657"/>
      <c r="CT8" s="657"/>
      <c r="CU8" s="657"/>
      <c r="CV8" s="657"/>
      <c r="CW8" s="657"/>
      <c r="CX8" s="657"/>
      <c r="CY8" s="658"/>
      <c r="CZ8" s="694">
        <v>21.6</v>
      </c>
      <c r="DA8" s="694"/>
      <c r="DB8" s="694"/>
      <c r="DC8" s="694"/>
      <c r="DD8" s="662" t="s">
        <v>122</v>
      </c>
      <c r="DE8" s="657"/>
      <c r="DF8" s="657"/>
      <c r="DG8" s="657"/>
      <c r="DH8" s="657"/>
      <c r="DI8" s="657"/>
      <c r="DJ8" s="657"/>
      <c r="DK8" s="657"/>
      <c r="DL8" s="657"/>
      <c r="DM8" s="657"/>
      <c r="DN8" s="657"/>
      <c r="DO8" s="657"/>
      <c r="DP8" s="658"/>
      <c r="DQ8" s="662">
        <v>560313</v>
      </c>
      <c r="DR8" s="657"/>
      <c r="DS8" s="657"/>
      <c r="DT8" s="657"/>
      <c r="DU8" s="657"/>
      <c r="DV8" s="657"/>
      <c r="DW8" s="657"/>
      <c r="DX8" s="657"/>
      <c r="DY8" s="657"/>
      <c r="DZ8" s="657"/>
      <c r="EA8" s="657"/>
      <c r="EB8" s="657"/>
      <c r="EC8" s="693"/>
    </row>
    <row r="9" spans="2:143" ht="11.25" customHeight="1" x14ac:dyDescent="0.2">
      <c r="B9" s="653" t="s">
        <v>229</v>
      </c>
      <c r="C9" s="654"/>
      <c r="D9" s="654"/>
      <c r="E9" s="654"/>
      <c r="F9" s="654"/>
      <c r="G9" s="654"/>
      <c r="H9" s="654"/>
      <c r="I9" s="654"/>
      <c r="J9" s="654"/>
      <c r="K9" s="654"/>
      <c r="L9" s="654"/>
      <c r="M9" s="654"/>
      <c r="N9" s="654"/>
      <c r="O9" s="654"/>
      <c r="P9" s="654"/>
      <c r="Q9" s="655"/>
      <c r="R9" s="656">
        <v>2170</v>
      </c>
      <c r="S9" s="657"/>
      <c r="T9" s="657"/>
      <c r="U9" s="657"/>
      <c r="V9" s="657"/>
      <c r="W9" s="657"/>
      <c r="X9" s="657"/>
      <c r="Y9" s="658"/>
      <c r="Z9" s="694">
        <v>0</v>
      </c>
      <c r="AA9" s="694"/>
      <c r="AB9" s="694"/>
      <c r="AC9" s="694"/>
      <c r="AD9" s="695">
        <v>2170</v>
      </c>
      <c r="AE9" s="695"/>
      <c r="AF9" s="695"/>
      <c r="AG9" s="695"/>
      <c r="AH9" s="695"/>
      <c r="AI9" s="695"/>
      <c r="AJ9" s="695"/>
      <c r="AK9" s="695"/>
      <c r="AL9" s="659">
        <v>0.1</v>
      </c>
      <c r="AM9" s="660"/>
      <c r="AN9" s="660"/>
      <c r="AO9" s="696"/>
      <c r="AP9" s="653" t="s">
        <v>230</v>
      </c>
      <c r="AQ9" s="654"/>
      <c r="AR9" s="654"/>
      <c r="AS9" s="654"/>
      <c r="AT9" s="654"/>
      <c r="AU9" s="654"/>
      <c r="AV9" s="654"/>
      <c r="AW9" s="654"/>
      <c r="AX9" s="654"/>
      <c r="AY9" s="654"/>
      <c r="AZ9" s="654"/>
      <c r="BA9" s="654"/>
      <c r="BB9" s="654"/>
      <c r="BC9" s="654"/>
      <c r="BD9" s="654"/>
      <c r="BE9" s="654"/>
      <c r="BF9" s="655"/>
      <c r="BG9" s="656">
        <v>107962</v>
      </c>
      <c r="BH9" s="657"/>
      <c r="BI9" s="657"/>
      <c r="BJ9" s="657"/>
      <c r="BK9" s="657"/>
      <c r="BL9" s="657"/>
      <c r="BM9" s="657"/>
      <c r="BN9" s="658"/>
      <c r="BO9" s="694">
        <v>27.8</v>
      </c>
      <c r="BP9" s="694"/>
      <c r="BQ9" s="694"/>
      <c r="BR9" s="694"/>
      <c r="BS9" s="695" t="s">
        <v>122</v>
      </c>
      <c r="BT9" s="695"/>
      <c r="BU9" s="695"/>
      <c r="BV9" s="695"/>
      <c r="BW9" s="695"/>
      <c r="BX9" s="695"/>
      <c r="BY9" s="695"/>
      <c r="BZ9" s="695"/>
      <c r="CA9" s="695"/>
      <c r="CB9" s="730"/>
      <c r="CD9" s="653" t="s">
        <v>231</v>
      </c>
      <c r="CE9" s="654"/>
      <c r="CF9" s="654"/>
      <c r="CG9" s="654"/>
      <c r="CH9" s="654"/>
      <c r="CI9" s="654"/>
      <c r="CJ9" s="654"/>
      <c r="CK9" s="654"/>
      <c r="CL9" s="654"/>
      <c r="CM9" s="654"/>
      <c r="CN9" s="654"/>
      <c r="CO9" s="654"/>
      <c r="CP9" s="654"/>
      <c r="CQ9" s="655"/>
      <c r="CR9" s="656">
        <v>256731</v>
      </c>
      <c r="CS9" s="657"/>
      <c r="CT9" s="657"/>
      <c r="CU9" s="657"/>
      <c r="CV9" s="657"/>
      <c r="CW9" s="657"/>
      <c r="CX9" s="657"/>
      <c r="CY9" s="658"/>
      <c r="CZ9" s="694">
        <v>5.6</v>
      </c>
      <c r="DA9" s="694"/>
      <c r="DB9" s="694"/>
      <c r="DC9" s="694"/>
      <c r="DD9" s="662">
        <v>1000</v>
      </c>
      <c r="DE9" s="657"/>
      <c r="DF9" s="657"/>
      <c r="DG9" s="657"/>
      <c r="DH9" s="657"/>
      <c r="DI9" s="657"/>
      <c r="DJ9" s="657"/>
      <c r="DK9" s="657"/>
      <c r="DL9" s="657"/>
      <c r="DM9" s="657"/>
      <c r="DN9" s="657"/>
      <c r="DO9" s="657"/>
      <c r="DP9" s="658"/>
      <c r="DQ9" s="662">
        <v>232127</v>
      </c>
      <c r="DR9" s="657"/>
      <c r="DS9" s="657"/>
      <c r="DT9" s="657"/>
      <c r="DU9" s="657"/>
      <c r="DV9" s="657"/>
      <c r="DW9" s="657"/>
      <c r="DX9" s="657"/>
      <c r="DY9" s="657"/>
      <c r="DZ9" s="657"/>
      <c r="EA9" s="657"/>
      <c r="EB9" s="657"/>
      <c r="EC9" s="693"/>
    </row>
    <row r="10" spans="2:143" ht="11.25" customHeight="1" x14ac:dyDescent="0.2">
      <c r="B10" s="653" t="s">
        <v>232</v>
      </c>
      <c r="C10" s="654"/>
      <c r="D10" s="654"/>
      <c r="E10" s="654"/>
      <c r="F10" s="654"/>
      <c r="G10" s="654"/>
      <c r="H10" s="654"/>
      <c r="I10" s="654"/>
      <c r="J10" s="654"/>
      <c r="K10" s="654"/>
      <c r="L10" s="654"/>
      <c r="M10" s="654"/>
      <c r="N10" s="654"/>
      <c r="O10" s="654"/>
      <c r="P10" s="654"/>
      <c r="Q10" s="655"/>
      <c r="R10" s="656" t="s">
        <v>122</v>
      </c>
      <c r="S10" s="657"/>
      <c r="T10" s="657"/>
      <c r="U10" s="657"/>
      <c r="V10" s="657"/>
      <c r="W10" s="657"/>
      <c r="X10" s="657"/>
      <c r="Y10" s="658"/>
      <c r="Z10" s="694" t="s">
        <v>122</v>
      </c>
      <c r="AA10" s="694"/>
      <c r="AB10" s="694"/>
      <c r="AC10" s="694"/>
      <c r="AD10" s="695" t="s">
        <v>122</v>
      </c>
      <c r="AE10" s="695"/>
      <c r="AF10" s="695"/>
      <c r="AG10" s="695"/>
      <c r="AH10" s="695"/>
      <c r="AI10" s="695"/>
      <c r="AJ10" s="695"/>
      <c r="AK10" s="695"/>
      <c r="AL10" s="659" t="s">
        <v>122</v>
      </c>
      <c r="AM10" s="660"/>
      <c r="AN10" s="660"/>
      <c r="AO10" s="696"/>
      <c r="AP10" s="653" t="s">
        <v>233</v>
      </c>
      <c r="AQ10" s="654"/>
      <c r="AR10" s="654"/>
      <c r="AS10" s="654"/>
      <c r="AT10" s="654"/>
      <c r="AU10" s="654"/>
      <c r="AV10" s="654"/>
      <c r="AW10" s="654"/>
      <c r="AX10" s="654"/>
      <c r="AY10" s="654"/>
      <c r="AZ10" s="654"/>
      <c r="BA10" s="654"/>
      <c r="BB10" s="654"/>
      <c r="BC10" s="654"/>
      <c r="BD10" s="654"/>
      <c r="BE10" s="654"/>
      <c r="BF10" s="655"/>
      <c r="BG10" s="656">
        <v>10729</v>
      </c>
      <c r="BH10" s="657"/>
      <c r="BI10" s="657"/>
      <c r="BJ10" s="657"/>
      <c r="BK10" s="657"/>
      <c r="BL10" s="657"/>
      <c r="BM10" s="657"/>
      <c r="BN10" s="658"/>
      <c r="BO10" s="694">
        <v>2.8</v>
      </c>
      <c r="BP10" s="694"/>
      <c r="BQ10" s="694"/>
      <c r="BR10" s="694"/>
      <c r="BS10" s="695" t="s">
        <v>122</v>
      </c>
      <c r="BT10" s="695"/>
      <c r="BU10" s="695"/>
      <c r="BV10" s="695"/>
      <c r="BW10" s="695"/>
      <c r="BX10" s="695"/>
      <c r="BY10" s="695"/>
      <c r="BZ10" s="695"/>
      <c r="CA10" s="695"/>
      <c r="CB10" s="730"/>
      <c r="CD10" s="653" t="s">
        <v>234</v>
      </c>
      <c r="CE10" s="654"/>
      <c r="CF10" s="654"/>
      <c r="CG10" s="654"/>
      <c r="CH10" s="654"/>
      <c r="CI10" s="654"/>
      <c r="CJ10" s="654"/>
      <c r="CK10" s="654"/>
      <c r="CL10" s="654"/>
      <c r="CM10" s="654"/>
      <c r="CN10" s="654"/>
      <c r="CO10" s="654"/>
      <c r="CP10" s="654"/>
      <c r="CQ10" s="655"/>
      <c r="CR10" s="656" t="s">
        <v>122</v>
      </c>
      <c r="CS10" s="657"/>
      <c r="CT10" s="657"/>
      <c r="CU10" s="657"/>
      <c r="CV10" s="657"/>
      <c r="CW10" s="657"/>
      <c r="CX10" s="657"/>
      <c r="CY10" s="658"/>
      <c r="CZ10" s="694" t="s">
        <v>122</v>
      </c>
      <c r="DA10" s="694"/>
      <c r="DB10" s="694"/>
      <c r="DC10" s="694"/>
      <c r="DD10" s="662" t="s">
        <v>122</v>
      </c>
      <c r="DE10" s="657"/>
      <c r="DF10" s="657"/>
      <c r="DG10" s="657"/>
      <c r="DH10" s="657"/>
      <c r="DI10" s="657"/>
      <c r="DJ10" s="657"/>
      <c r="DK10" s="657"/>
      <c r="DL10" s="657"/>
      <c r="DM10" s="657"/>
      <c r="DN10" s="657"/>
      <c r="DO10" s="657"/>
      <c r="DP10" s="658"/>
      <c r="DQ10" s="662" t="s">
        <v>122</v>
      </c>
      <c r="DR10" s="657"/>
      <c r="DS10" s="657"/>
      <c r="DT10" s="657"/>
      <c r="DU10" s="657"/>
      <c r="DV10" s="657"/>
      <c r="DW10" s="657"/>
      <c r="DX10" s="657"/>
      <c r="DY10" s="657"/>
      <c r="DZ10" s="657"/>
      <c r="EA10" s="657"/>
      <c r="EB10" s="657"/>
      <c r="EC10" s="693"/>
    </row>
    <row r="11" spans="2:143" ht="11.25" customHeight="1" x14ac:dyDescent="0.2">
      <c r="B11" s="653" t="s">
        <v>235</v>
      </c>
      <c r="C11" s="654"/>
      <c r="D11" s="654"/>
      <c r="E11" s="654"/>
      <c r="F11" s="654"/>
      <c r="G11" s="654"/>
      <c r="H11" s="654"/>
      <c r="I11" s="654"/>
      <c r="J11" s="654"/>
      <c r="K11" s="654"/>
      <c r="L11" s="654"/>
      <c r="M11" s="654"/>
      <c r="N11" s="654"/>
      <c r="O11" s="654"/>
      <c r="P11" s="654"/>
      <c r="Q11" s="655"/>
      <c r="R11" s="656">
        <v>105698</v>
      </c>
      <c r="S11" s="657"/>
      <c r="T11" s="657"/>
      <c r="U11" s="657"/>
      <c r="V11" s="657"/>
      <c r="W11" s="657"/>
      <c r="X11" s="657"/>
      <c r="Y11" s="658"/>
      <c r="Z11" s="659">
        <v>2.2000000000000002</v>
      </c>
      <c r="AA11" s="660"/>
      <c r="AB11" s="660"/>
      <c r="AC11" s="661"/>
      <c r="AD11" s="662">
        <v>105698</v>
      </c>
      <c r="AE11" s="657"/>
      <c r="AF11" s="657"/>
      <c r="AG11" s="657"/>
      <c r="AH11" s="657"/>
      <c r="AI11" s="657"/>
      <c r="AJ11" s="657"/>
      <c r="AK11" s="658"/>
      <c r="AL11" s="659">
        <v>4.2</v>
      </c>
      <c r="AM11" s="660"/>
      <c r="AN11" s="660"/>
      <c r="AO11" s="696"/>
      <c r="AP11" s="653" t="s">
        <v>236</v>
      </c>
      <c r="AQ11" s="654"/>
      <c r="AR11" s="654"/>
      <c r="AS11" s="654"/>
      <c r="AT11" s="654"/>
      <c r="AU11" s="654"/>
      <c r="AV11" s="654"/>
      <c r="AW11" s="654"/>
      <c r="AX11" s="654"/>
      <c r="AY11" s="654"/>
      <c r="AZ11" s="654"/>
      <c r="BA11" s="654"/>
      <c r="BB11" s="654"/>
      <c r="BC11" s="654"/>
      <c r="BD11" s="654"/>
      <c r="BE11" s="654"/>
      <c r="BF11" s="655"/>
      <c r="BG11" s="656">
        <v>13673</v>
      </c>
      <c r="BH11" s="657"/>
      <c r="BI11" s="657"/>
      <c r="BJ11" s="657"/>
      <c r="BK11" s="657"/>
      <c r="BL11" s="657"/>
      <c r="BM11" s="657"/>
      <c r="BN11" s="658"/>
      <c r="BO11" s="694">
        <v>3.5</v>
      </c>
      <c r="BP11" s="694"/>
      <c r="BQ11" s="694"/>
      <c r="BR11" s="694"/>
      <c r="BS11" s="695" t="s">
        <v>122</v>
      </c>
      <c r="BT11" s="695"/>
      <c r="BU11" s="695"/>
      <c r="BV11" s="695"/>
      <c r="BW11" s="695"/>
      <c r="BX11" s="695"/>
      <c r="BY11" s="695"/>
      <c r="BZ11" s="695"/>
      <c r="CA11" s="695"/>
      <c r="CB11" s="730"/>
      <c r="CD11" s="653" t="s">
        <v>237</v>
      </c>
      <c r="CE11" s="654"/>
      <c r="CF11" s="654"/>
      <c r="CG11" s="654"/>
      <c r="CH11" s="654"/>
      <c r="CI11" s="654"/>
      <c r="CJ11" s="654"/>
      <c r="CK11" s="654"/>
      <c r="CL11" s="654"/>
      <c r="CM11" s="654"/>
      <c r="CN11" s="654"/>
      <c r="CO11" s="654"/>
      <c r="CP11" s="654"/>
      <c r="CQ11" s="655"/>
      <c r="CR11" s="656">
        <v>380716</v>
      </c>
      <c r="CS11" s="657"/>
      <c r="CT11" s="657"/>
      <c r="CU11" s="657"/>
      <c r="CV11" s="657"/>
      <c r="CW11" s="657"/>
      <c r="CX11" s="657"/>
      <c r="CY11" s="658"/>
      <c r="CZ11" s="694">
        <v>8.3000000000000007</v>
      </c>
      <c r="DA11" s="694"/>
      <c r="DB11" s="694"/>
      <c r="DC11" s="694"/>
      <c r="DD11" s="662">
        <v>27842</v>
      </c>
      <c r="DE11" s="657"/>
      <c r="DF11" s="657"/>
      <c r="DG11" s="657"/>
      <c r="DH11" s="657"/>
      <c r="DI11" s="657"/>
      <c r="DJ11" s="657"/>
      <c r="DK11" s="657"/>
      <c r="DL11" s="657"/>
      <c r="DM11" s="657"/>
      <c r="DN11" s="657"/>
      <c r="DO11" s="657"/>
      <c r="DP11" s="658"/>
      <c r="DQ11" s="662">
        <v>297625</v>
      </c>
      <c r="DR11" s="657"/>
      <c r="DS11" s="657"/>
      <c r="DT11" s="657"/>
      <c r="DU11" s="657"/>
      <c r="DV11" s="657"/>
      <c r="DW11" s="657"/>
      <c r="DX11" s="657"/>
      <c r="DY11" s="657"/>
      <c r="DZ11" s="657"/>
      <c r="EA11" s="657"/>
      <c r="EB11" s="657"/>
      <c r="EC11" s="693"/>
    </row>
    <row r="12" spans="2:143" ht="11.25" customHeight="1" x14ac:dyDescent="0.2">
      <c r="B12" s="653" t="s">
        <v>238</v>
      </c>
      <c r="C12" s="654"/>
      <c r="D12" s="654"/>
      <c r="E12" s="654"/>
      <c r="F12" s="654"/>
      <c r="G12" s="654"/>
      <c r="H12" s="654"/>
      <c r="I12" s="654"/>
      <c r="J12" s="654"/>
      <c r="K12" s="654"/>
      <c r="L12" s="654"/>
      <c r="M12" s="654"/>
      <c r="N12" s="654"/>
      <c r="O12" s="654"/>
      <c r="P12" s="654"/>
      <c r="Q12" s="655"/>
      <c r="R12" s="656">
        <v>6176</v>
      </c>
      <c r="S12" s="657"/>
      <c r="T12" s="657"/>
      <c r="U12" s="657"/>
      <c r="V12" s="657"/>
      <c r="W12" s="657"/>
      <c r="X12" s="657"/>
      <c r="Y12" s="658"/>
      <c r="Z12" s="694">
        <v>0.1</v>
      </c>
      <c r="AA12" s="694"/>
      <c r="AB12" s="694"/>
      <c r="AC12" s="694"/>
      <c r="AD12" s="695">
        <v>6176</v>
      </c>
      <c r="AE12" s="695"/>
      <c r="AF12" s="695"/>
      <c r="AG12" s="695"/>
      <c r="AH12" s="695"/>
      <c r="AI12" s="695"/>
      <c r="AJ12" s="695"/>
      <c r="AK12" s="695"/>
      <c r="AL12" s="659">
        <v>0.2</v>
      </c>
      <c r="AM12" s="660"/>
      <c r="AN12" s="660"/>
      <c r="AO12" s="696"/>
      <c r="AP12" s="653" t="s">
        <v>239</v>
      </c>
      <c r="AQ12" s="654"/>
      <c r="AR12" s="654"/>
      <c r="AS12" s="654"/>
      <c r="AT12" s="654"/>
      <c r="AU12" s="654"/>
      <c r="AV12" s="654"/>
      <c r="AW12" s="654"/>
      <c r="AX12" s="654"/>
      <c r="AY12" s="654"/>
      <c r="AZ12" s="654"/>
      <c r="BA12" s="654"/>
      <c r="BB12" s="654"/>
      <c r="BC12" s="654"/>
      <c r="BD12" s="654"/>
      <c r="BE12" s="654"/>
      <c r="BF12" s="655"/>
      <c r="BG12" s="656">
        <v>196511</v>
      </c>
      <c r="BH12" s="657"/>
      <c r="BI12" s="657"/>
      <c r="BJ12" s="657"/>
      <c r="BK12" s="657"/>
      <c r="BL12" s="657"/>
      <c r="BM12" s="657"/>
      <c r="BN12" s="658"/>
      <c r="BO12" s="694">
        <v>50.6</v>
      </c>
      <c r="BP12" s="694"/>
      <c r="BQ12" s="694"/>
      <c r="BR12" s="694"/>
      <c r="BS12" s="695" t="s">
        <v>122</v>
      </c>
      <c r="BT12" s="695"/>
      <c r="BU12" s="695"/>
      <c r="BV12" s="695"/>
      <c r="BW12" s="695"/>
      <c r="BX12" s="695"/>
      <c r="BY12" s="695"/>
      <c r="BZ12" s="695"/>
      <c r="CA12" s="695"/>
      <c r="CB12" s="730"/>
      <c r="CD12" s="653" t="s">
        <v>240</v>
      </c>
      <c r="CE12" s="654"/>
      <c r="CF12" s="654"/>
      <c r="CG12" s="654"/>
      <c r="CH12" s="654"/>
      <c r="CI12" s="654"/>
      <c r="CJ12" s="654"/>
      <c r="CK12" s="654"/>
      <c r="CL12" s="654"/>
      <c r="CM12" s="654"/>
      <c r="CN12" s="654"/>
      <c r="CO12" s="654"/>
      <c r="CP12" s="654"/>
      <c r="CQ12" s="655"/>
      <c r="CR12" s="656">
        <v>68488</v>
      </c>
      <c r="CS12" s="657"/>
      <c r="CT12" s="657"/>
      <c r="CU12" s="657"/>
      <c r="CV12" s="657"/>
      <c r="CW12" s="657"/>
      <c r="CX12" s="657"/>
      <c r="CY12" s="658"/>
      <c r="CZ12" s="694">
        <v>1.5</v>
      </c>
      <c r="DA12" s="694"/>
      <c r="DB12" s="694"/>
      <c r="DC12" s="694"/>
      <c r="DD12" s="662" t="s">
        <v>122</v>
      </c>
      <c r="DE12" s="657"/>
      <c r="DF12" s="657"/>
      <c r="DG12" s="657"/>
      <c r="DH12" s="657"/>
      <c r="DI12" s="657"/>
      <c r="DJ12" s="657"/>
      <c r="DK12" s="657"/>
      <c r="DL12" s="657"/>
      <c r="DM12" s="657"/>
      <c r="DN12" s="657"/>
      <c r="DO12" s="657"/>
      <c r="DP12" s="658"/>
      <c r="DQ12" s="662">
        <v>54090</v>
      </c>
      <c r="DR12" s="657"/>
      <c r="DS12" s="657"/>
      <c r="DT12" s="657"/>
      <c r="DU12" s="657"/>
      <c r="DV12" s="657"/>
      <c r="DW12" s="657"/>
      <c r="DX12" s="657"/>
      <c r="DY12" s="657"/>
      <c r="DZ12" s="657"/>
      <c r="EA12" s="657"/>
      <c r="EB12" s="657"/>
      <c r="EC12" s="693"/>
    </row>
    <row r="13" spans="2:143" ht="11.25" customHeight="1" x14ac:dyDescent="0.2">
      <c r="B13" s="653" t="s">
        <v>241</v>
      </c>
      <c r="C13" s="654"/>
      <c r="D13" s="654"/>
      <c r="E13" s="654"/>
      <c r="F13" s="654"/>
      <c r="G13" s="654"/>
      <c r="H13" s="654"/>
      <c r="I13" s="654"/>
      <c r="J13" s="654"/>
      <c r="K13" s="654"/>
      <c r="L13" s="654"/>
      <c r="M13" s="654"/>
      <c r="N13" s="654"/>
      <c r="O13" s="654"/>
      <c r="P13" s="654"/>
      <c r="Q13" s="655"/>
      <c r="R13" s="656" t="s">
        <v>122</v>
      </c>
      <c r="S13" s="657"/>
      <c r="T13" s="657"/>
      <c r="U13" s="657"/>
      <c r="V13" s="657"/>
      <c r="W13" s="657"/>
      <c r="X13" s="657"/>
      <c r="Y13" s="658"/>
      <c r="Z13" s="694" t="s">
        <v>122</v>
      </c>
      <c r="AA13" s="694"/>
      <c r="AB13" s="694"/>
      <c r="AC13" s="694"/>
      <c r="AD13" s="695" t="s">
        <v>122</v>
      </c>
      <c r="AE13" s="695"/>
      <c r="AF13" s="695"/>
      <c r="AG13" s="695"/>
      <c r="AH13" s="695"/>
      <c r="AI13" s="695"/>
      <c r="AJ13" s="695"/>
      <c r="AK13" s="695"/>
      <c r="AL13" s="659" t="s">
        <v>122</v>
      </c>
      <c r="AM13" s="660"/>
      <c r="AN13" s="660"/>
      <c r="AO13" s="696"/>
      <c r="AP13" s="653" t="s">
        <v>242</v>
      </c>
      <c r="AQ13" s="654"/>
      <c r="AR13" s="654"/>
      <c r="AS13" s="654"/>
      <c r="AT13" s="654"/>
      <c r="AU13" s="654"/>
      <c r="AV13" s="654"/>
      <c r="AW13" s="654"/>
      <c r="AX13" s="654"/>
      <c r="AY13" s="654"/>
      <c r="AZ13" s="654"/>
      <c r="BA13" s="654"/>
      <c r="BB13" s="654"/>
      <c r="BC13" s="654"/>
      <c r="BD13" s="654"/>
      <c r="BE13" s="654"/>
      <c r="BF13" s="655"/>
      <c r="BG13" s="656">
        <v>195048</v>
      </c>
      <c r="BH13" s="657"/>
      <c r="BI13" s="657"/>
      <c r="BJ13" s="657"/>
      <c r="BK13" s="657"/>
      <c r="BL13" s="657"/>
      <c r="BM13" s="657"/>
      <c r="BN13" s="658"/>
      <c r="BO13" s="694">
        <v>50.2</v>
      </c>
      <c r="BP13" s="694"/>
      <c r="BQ13" s="694"/>
      <c r="BR13" s="694"/>
      <c r="BS13" s="695" t="s">
        <v>122</v>
      </c>
      <c r="BT13" s="695"/>
      <c r="BU13" s="695"/>
      <c r="BV13" s="695"/>
      <c r="BW13" s="695"/>
      <c r="BX13" s="695"/>
      <c r="BY13" s="695"/>
      <c r="BZ13" s="695"/>
      <c r="CA13" s="695"/>
      <c r="CB13" s="730"/>
      <c r="CD13" s="653" t="s">
        <v>243</v>
      </c>
      <c r="CE13" s="654"/>
      <c r="CF13" s="654"/>
      <c r="CG13" s="654"/>
      <c r="CH13" s="654"/>
      <c r="CI13" s="654"/>
      <c r="CJ13" s="654"/>
      <c r="CK13" s="654"/>
      <c r="CL13" s="654"/>
      <c r="CM13" s="654"/>
      <c r="CN13" s="654"/>
      <c r="CO13" s="654"/>
      <c r="CP13" s="654"/>
      <c r="CQ13" s="655"/>
      <c r="CR13" s="656">
        <v>477594</v>
      </c>
      <c r="CS13" s="657"/>
      <c r="CT13" s="657"/>
      <c r="CU13" s="657"/>
      <c r="CV13" s="657"/>
      <c r="CW13" s="657"/>
      <c r="CX13" s="657"/>
      <c r="CY13" s="658"/>
      <c r="CZ13" s="694">
        <v>10.4</v>
      </c>
      <c r="DA13" s="694"/>
      <c r="DB13" s="694"/>
      <c r="DC13" s="694"/>
      <c r="DD13" s="662">
        <v>393468</v>
      </c>
      <c r="DE13" s="657"/>
      <c r="DF13" s="657"/>
      <c r="DG13" s="657"/>
      <c r="DH13" s="657"/>
      <c r="DI13" s="657"/>
      <c r="DJ13" s="657"/>
      <c r="DK13" s="657"/>
      <c r="DL13" s="657"/>
      <c r="DM13" s="657"/>
      <c r="DN13" s="657"/>
      <c r="DO13" s="657"/>
      <c r="DP13" s="658"/>
      <c r="DQ13" s="662">
        <v>93942</v>
      </c>
      <c r="DR13" s="657"/>
      <c r="DS13" s="657"/>
      <c r="DT13" s="657"/>
      <c r="DU13" s="657"/>
      <c r="DV13" s="657"/>
      <c r="DW13" s="657"/>
      <c r="DX13" s="657"/>
      <c r="DY13" s="657"/>
      <c r="DZ13" s="657"/>
      <c r="EA13" s="657"/>
      <c r="EB13" s="657"/>
      <c r="EC13" s="693"/>
    </row>
    <row r="14" spans="2:143" ht="11.25" customHeight="1" x14ac:dyDescent="0.2">
      <c r="B14" s="653" t="s">
        <v>244</v>
      </c>
      <c r="C14" s="654"/>
      <c r="D14" s="654"/>
      <c r="E14" s="654"/>
      <c r="F14" s="654"/>
      <c r="G14" s="654"/>
      <c r="H14" s="654"/>
      <c r="I14" s="654"/>
      <c r="J14" s="654"/>
      <c r="K14" s="654"/>
      <c r="L14" s="654"/>
      <c r="M14" s="654"/>
      <c r="N14" s="654"/>
      <c r="O14" s="654"/>
      <c r="P14" s="654"/>
      <c r="Q14" s="655"/>
      <c r="R14" s="656" t="s">
        <v>122</v>
      </c>
      <c r="S14" s="657"/>
      <c r="T14" s="657"/>
      <c r="U14" s="657"/>
      <c r="V14" s="657"/>
      <c r="W14" s="657"/>
      <c r="X14" s="657"/>
      <c r="Y14" s="658"/>
      <c r="Z14" s="694" t="s">
        <v>122</v>
      </c>
      <c r="AA14" s="694"/>
      <c r="AB14" s="694"/>
      <c r="AC14" s="694"/>
      <c r="AD14" s="695" t="s">
        <v>122</v>
      </c>
      <c r="AE14" s="695"/>
      <c r="AF14" s="695"/>
      <c r="AG14" s="695"/>
      <c r="AH14" s="695"/>
      <c r="AI14" s="695"/>
      <c r="AJ14" s="695"/>
      <c r="AK14" s="695"/>
      <c r="AL14" s="659" t="s">
        <v>122</v>
      </c>
      <c r="AM14" s="660"/>
      <c r="AN14" s="660"/>
      <c r="AO14" s="696"/>
      <c r="AP14" s="653" t="s">
        <v>245</v>
      </c>
      <c r="AQ14" s="654"/>
      <c r="AR14" s="654"/>
      <c r="AS14" s="654"/>
      <c r="AT14" s="654"/>
      <c r="AU14" s="654"/>
      <c r="AV14" s="654"/>
      <c r="AW14" s="654"/>
      <c r="AX14" s="654"/>
      <c r="AY14" s="654"/>
      <c r="AZ14" s="654"/>
      <c r="BA14" s="654"/>
      <c r="BB14" s="654"/>
      <c r="BC14" s="654"/>
      <c r="BD14" s="654"/>
      <c r="BE14" s="654"/>
      <c r="BF14" s="655"/>
      <c r="BG14" s="656">
        <v>22383</v>
      </c>
      <c r="BH14" s="657"/>
      <c r="BI14" s="657"/>
      <c r="BJ14" s="657"/>
      <c r="BK14" s="657"/>
      <c r="BL14" s="657"/>
      <c r="BM14" s="657"/>
      <c r="BN14" s="658"/>
      <c r="BO14" s="694">
        <v>5.8</v>
      </c>
      <c r="BP14" s="694"/>
      <c r="BQ14" s="694"/>
      <c r="BR14" s="694"/>
      <c r="BS14" s="695" t="s">
        <v>122</v>
      </c>
      <c r="BT14" s="695"/>
      <c r="BU14" s="695"/>
      <c r="BV14" s="695"/>
      <c r="BW14" s="695"/>
      <c r="BX14" s="695"/>
      <c r="BY14" s="695"/>
      <c r="BZ14" s="695"/>
      <c r="CA14" s="695"/>
      <c r="CB14" s="730"/>
      <c r="CD14" s="653" t="s">
        <v>246</v>
      </c>
      <c r="CE14" s="654"/>
      <c r="CF14" s="654"/>
      <c r="CG14" s="654"/>
      <c r="CH14" s="654"/>
      <c r="CI14" s="654"/>
      <c r="CJ14" s="654"/>
      <c r="CK14" s="654"/>
      <c r="CL14" s="654"/>
      <c r="CM14" s="654"/>
      <c r="CN14" s="654"/>
      <c r="CO14" s="654"/>
      <c r="CP14" s="654"/>
      <c r="CQ14" s="655"/>
      <c r="CR14" s="656">
        <v>480313</v>
      </c>
      <c r="CS14" s="657"/>
      <c r="CT14" s="657"/>
      <c r="CU14" s="657"/>
      <c r="CV14" s="657"/>
      <c r="CW14" s="657"/>
      <c r="CX14" s="657"/>
      <c r="CY14" s="658"/>
      <c r="CZ14" s="694">
        <v>10.4</v>
      </c>
      <c r="DA14" s="694"/>
      <c r="DB14" s="694"/>
      <c r="DC14" s="694"/>
      <c r="DD14" s="662">
        <v>310054</v>
      </c>
      <c r="DE14" s="657"/>
      <c r="DF14" s="657"/>
      <c r="DG14" s="657"/>
      <c r="DH14" s="657"/>
      <c r="DI14" s="657"/>
      <c r="DJ14" s="657"/>
      <c r="DK14" s="657"/>
      <c r="DL14" s="657"/>
      <c r="DM14" s="657"/>
      <c r="DN14" s="657"/>
      <c r="DO14" s="657"/>
      <c r="DP14" s="658"/>
      <c r="DQ14" s="662">
        <v>169592</v>
      </c>
      <c r="DR14" s="657"/>
      <c r="DS14" s="657"/>
      <c r="DT14" s="657"/>
      <c r="DU14" s="657"/>
      <c r="DV14" s="657"/>
      <c r="DW14" s="657"/>
      <c r="DX14" s="657"/>
      <c r="DY14" s="657"/>
      <c r="DZ14" s="657"/>
      <c r="EA14" s="657"/>
      <c r="EB14" s="657"/>
      <c r="EC14" s="693"/>
    </row>
    <row r="15" spans="2:143" ht="11.25" customHeight="1" x14ac:dyDescent="0.2">
      <c r="B15" s="653" t="s">
        <v>247</v>
      </c>
      <c r="C15" s="654"/>
      <c r="D15" s="654"/>
      <c r="E15" s="654"/>
      <c r="F15" s="654"/>
      <c r="G15" s="654"/>
      <c r="H15" s="654"/>
      <c r="I15" s="654"/>
      <c r="J15" s="654"/>
      <c r="K15" s="654"/>
      <c r="L15" s="654"/>
      <c r="M15" s="654"/>
      <c r="N15" s="654"/>
      <c r="O15" s="654"/>
      <c r="P15" s="654"/>
      <c r="Q15" s="655"/>
      <c r="R15" s="656">
        <v>4072</v>
      </c>
      <c r="S15" s="657"/>
      <c r="T15" s="657"/>
      <c r="U15" s="657"/>
      <c r="V15" s="657"/>
      <c r="W15" s="657"/>
      <c r="X15" s="657"/>
      <c r="Y15" s="658"/>
      <c r="Z15" s="694">
        <v>0.1</v>
      </c>
      <c r="AA15" s="694"/>
      <c r="AB15" s="694"/>
      <c r="AC15" s="694"/>
      <c r="AD15" s="695">
        <v>4072</v>
      </c>
      <c r="AE15" s="695"/>
      <c r="AF15" s="695"/>
      <c r="AG15" s="695"/>
      <c r="AH15" s="695"/>
      <c r="AI15" s="695"/>
      <c r="AJ15" s="695"/>
      <c r="AK15" s="695"/>
      <c r="AL15" s="659">
        <v>0.2</v>
      </c>
      <c r="AM15" s="660"/>
      <c r="AN15" s="660"/>
      <c r="AO15" s="696"/>
      <c r="AP15" s="653" t="s">
        <v>248</v>
      </c>
      <c r="AQ15" s="654"/>
      <c r="AR15" s="654"/>
      <c r="AS15" s="654"/>
      <c r="AT15" s="654"/>
      <c r="AU15" s="654"/>
      <c r="AV15" s="654"/>
      <c r="AW15" s="654"/>
      <c r="AX15" s="654"/>
      <c r="AY15" s="654"/>
      <c r="AZ15" s="654"/>
      <c r="BA15" s="654"/>
      <c r="BB15" s="654"/>
      <c r="BC15" s="654"/>
      <c r="BD15" s="654"/>
      <c r="BE15" s="654"/>
      <c r="BF15" s="655"/>
      <c r="BG15" s="656">
        <v>30829</v>
      </c>
      <c r="BH15" s="657"/>
      <c r="BI15" s="657"/>
      <c r="BJ15" s="657"/>
      <c r="BK15" s="657"/>
      <c r="BL15" s="657"/>
      <c r="BM15" s="657"/>
      <c r="BN15" s="658"/>
      <c r="BO15" s="694">
        <v>7.9</v>
      </c>
      <c r="BP15" s="694"/>
      <c r="BQ15" s="694"/>
      <c r="BR15" s="694"/>
      <c r="BS15" s="695" t="s">
        <v>122</v>
      </c>
      <c r="BT15" s="695"/>
      <c r="BU15" s="695"/>
      <c r="BV15" s="695"/>
      <c r="BW15" s="695"/>
      <c r="BX15" s="695"/>
      <c r="BY15" s="695"/>
      <c r="BZ15" s="695"/>
      <c r="CA15" s="695"/>
      <c r="CB15" s="730"/>
      <c r="CD15" s="653" t="s">
        <v>249</v>
      </c>
      <c r="CE15" s="654"/>
      <c r="CF15" s="654"/>
      <c r="CG15" s="654"/>
      <c r="CH15" s="654"/>
      <c r="CI15" s="654"/>
      <c r="CJ15" s="654"/>
      <c r="CK15" s="654"/>
      <c r="CL15" s="654"/>
      <c r="CM15" s="654"/>
      <c r="CN15" s="654"/>
      <c r="CO15" s="654"/>
      <c r="CP15" s="654"/>
      <c r="CQ15" s="655"/>
      <c r="CR15" s="656">
        <v>365145</v>
      </c>
      <c r="CS15" s="657"/>
      <c r="CT15" s="657"/>
      <c r="CU15" s="657"/>
      <c r="CV15" s="657"/>
      <c r="CW15" s="657"/>
      <c r="CX15" s="657"/>
      <c r="CY15" s="658"/>
      <c r="CZ15" s="694">
        <v>7.9</v>
      </c>
      <c r="DA15" s="694"/>
      <c r="DB15" s="694"/>
      <c r="DC15" s="694"/>
      <c r="DD15" s="662">
        <v>7870</v>
      </c>
      <c r="DE15" s="657"/>
      <c r="DF15" s="657"/>
      <c r="DG15" s="657"/>
      <c r="DH15" s="657"/>
      <c r="DI15" s="657"/>
      <c r="DJ15" s="657"/>
      <c r="DK15" s="657"/>
      <c r="DL15" s="657"/>
      <c r="DM15" s="657"/>
      <c r="DN15" s="657"/>
      <c r="DO15" s="657"/>
      <c r="DP15" s="658"/>
      <c r="DQ15" s="662">
        <v>330078</v>
      </c>
      <c r="DR15" s="657"/>
      <c r="DS15" s="657"/>
      <c r="DT15" s="657"/>
      <c r="DU15" s="657"/>
      <c r="DV15" s="657"/>
      <c r="DW15" s="657"/>
      <c r="DX15" s="657"/>
      <c r="DY15" s="657"/>
      <c r="DZ15" s="657"/>
      <c r="EA15" s="657"/>
      <c r="EB15" s="657"/>
      <c r="EC15" s="693"/>
    </row>
    <row r="16" spans="2:143" ht="11.25" customHeight="1" x14ac:dyDescent="0.2">
      <c r="B16" s="653" t="s">
        <v>250</v>
      </c>
      <c r="C16" s="654"/>
      <c r="D16" s="654"/>
      <c r="E16" s="654"/>
      <c r="F16" s="654"/>
      <c r="G16" s="654"/>
      <c r="H16" s="654"/>
      <c r="I16" s="654"/>
      <c r="J16" s="654"/>
      <c r="K16" s="654"/>
      <c r="L16" s="654"/>
      <c r="M16" s="654"/>
      <c r="N16" s="654"/>
      <c r="O16" s="654"/>
      <c r="P16" s="654"/>
      <c r="Q16" s="655"/>
      <c r="R16" s="656">
        <v>7729</v>
      </c>
      <c r="S16" s="657"/>
      <c r="T16" s="657"/>
      <c r="U16" s="657"/>
      <c r="V16" s="657"/>
      <c r="W16" s="657"/>
      <c r="X16" s="657"/>
      <c r="Y16" s="658"/>
      <c r="Z16" s="694">
        <v>0.2</v>
      </c>
      <c r="AA16" s="694"/>
      <c r="AB16" s="694"/>
      <c r="AC16" s="694"/>
      <c r="AD16" s="695">
        <v>7729</v>
      </c>
      <c r="AE16" s="695"/>
      <c r="AF16" s="695"/>
      <c r="AG16" s="695"/>
      <c r="AH16" s="695"/>
      <c r="AI16" s="695"/>
      <c r="AJ16" s="695"/>
      <c r="AK16" s="695"/>
      <c r="AL16" s="659">
        <v>0.3</v>
      </c>
      <c r="AM16" s="660"/>
      <c r="AN16" s="660"/>
      <c r="AO16" s="696"/>
      <c r="AP16" s="653" t="s">
        <v>251</v>
      </c>
      <c r="AQ16" s="654"/>
      <c r="AR16" s="654"/>
      <c r="AS16" s="654"/>
      <c r="AT16" s="654"/>
      <c r="AU16" s="654"/>
      <c r="AV16" s="654"/>
      <c r="AW16" s="654"/>
      <c r="AX16" s="654"/>
      <c r="AY16" s="654"/>
      <c r="AZ16" s="654"/>
      <c r="BA16" s="654"/>
      <c r="BB16" s="654"/>
      <c r="BC16" s="654"/>
      <c r="BD16" s="654"/>
      <c r="BE16" s="654"/>
      <c r="BF16" s="655"/>
      <c r="BG16" s="656" t="s">
        <v>122</v>
      </c>
      <c r="BH16" s="657"/>
      <c r="BI16" s="657"/>
      <c r="BJ16" s="657"/>
      <c r="BK16" s="657"/>
      <c r="BL16" s="657"/>
      <c r="BM16" s="657"/>
      <c r="BN16" s="658"/>
      <c r="BO16" s="694" t="s">
        <v>122</v>
      </c>
      <c r="BP16" s="694"/>
      <c r="BQ16" s="694"/>
      <c r="BR16" s="694"/>
      <c r="BS16" s="695" t="s">
        <v>122</v>
      </c>
      <c r="BT16" s="695"/>
      <c r="BU16" s="695"/>
      <c r="BV16" s="695"/>
      <c r="BW16" s="695"/>
      <c r="BX16" s="695"/>
      <c r="BY16" s="695"/>
      <c r="BZ16" s="695"/>
      <c r="CA16" s="695"/>
      <c r="CB16" s="730"/>
      <c r="CD16" s="653" t="s">
        <v>252</v>
      </c>
      <c r="CE16" s="654"/>
      <c r="CF16" s="654"/>
      <c r="CG16" s="654"/>
      <c r="CH16" s="654"/>
      <c r="CI16" s="654"/>
      <c r="CJ16" s="654"/>
      <c r="CK16" s="654"/>
      <c r="CL16" s="654"/>
      <c r="CM16" s="654"/>
      <c r="CN16" s="654"/>
      <c r="CO16" s="654"/>
      <c r="CP16" s="654"/>
      <c r="CQ16" s="655"/>
      <c r="CR16" s="656">
        <v>336289</v>
      </c>
      <c r="CS16" s="657"/>
      <c r="CT16" s="657"/>
      <c r="CU16" s="657"/>
      <c r="CV16" s="657"/>
      <c r="CW16" s="657"/>
      <c r="CX16" s="657"/>
      <c r="CY16" s="658"/>
      <c r="CZ16" s="694">
        <v>7.3</v>
      </c>
      <c r="DA16" s="694"/>
      <c r="DB16" s="694"/>
      <c r="DC16" s="694"/>
      <c r="DD16" s="662" t="s">
        <v>122</v>
      </c>
      <c r="DE16" s="657"/>
      <c r="DF16" s="657"/>
      <c r="DG16" s="657"/>
      <c r="DH16" s="657"/>
      <c r="DI16" s="657"/>
      <c r="DJ16" s="657"/>
      <c r="DK16" s="657"/>
      <c r="DL16" s="657"/>
      <c r="DM16" s="657"/>
      <c r="DN16" s="657"/>
      <c r="DO16" s="657"/>
      <c r="DP16" s="658"/>
      <c r="DQ16" s="662">
        <v>17739</v>
      </c>
      <c r="DR16" s="657"/>
      <c r="DS16" s="657"/>
      <c r="DT16" s="657"/>
      <c r="DU16" s="657"/>
      <c r="DV16" s="657"/>
      <c r="DW16" s="657"/>
      <c r="DX16" s="657"/>
      <c r="DY16" s="657"/>
      <c r="DZ16" s="657"/>
      <c r="EA16" s="657"/>
      <c r="EB16" s="657"/>
      <c r="EC16" s="693"/>
    </row>
    <row r="17" spans="2:133" ht="11.25" customHeight="1" x14ac:dyDescent="0.2">
      <c r="B17" s="653" t="s">
        <v>253</v>
      </c>
      <c r="C17" s="654"/>
      <c r="D17" s="654"/>
      <c r="E17" s="654"/>
      <c r="F17" s="654"/>
      <c r="G17" s="654"/>
      <c r="H17" s="654"/>
      <c r="I17" s="654"/>
      <c r="J17" s="654"/>
      <c r="K17" s="654"/>
      <c r="L17" s="654"/>
      <c r="M17" s="654"/>
      <c r="N17" s="654"/>
      <c r="O17" s="654"/>
      <c r="P17" s="654"/>
      <c r="Q17" s="655"/>
      <c r="R17" s="656">
        <v>17147</v>
      </c>
      <c r="S17" s="657"/>
      <c r="T17" s="657"/>
      <c r="U17" s="657"/>
      <c r="V17" s="657"/>
      <c r="W17" s="657"/>
      <c r="X17" s="657"/>
      <c r="Y17" s="658"/>
      <c r="Z17" s="694">
        <v>0.4</v>
      </c>
      <c r="AA17" s="694"/>
      <c r="AB17" s="694"/>
      <c r="AC17" s="694"/>
      <c r="AD17" s="695">
        <v>17147</v>
      </c>
      <c r="AE17" s="695"/>
      <c r="AF17" s="695"/>
      <c r="AG17" s="695"/>
      <c r="AH17" s="695"/>
      <c r="AI17" s="695"/>
      <c r="AJ17" s="695"/>
      <c r="AK17" s="695"/>
      <c r="AL17" s="659">
        <v>0.7</v>
      </c>
      <c r="AM17" s="660"/>
      <c r="AN17" s="660"/>
      <c r="AO17" s="696"/>
      <c r="AP17" s="653" t="s">
        <v>254</v>
      </c>
      <c r="AQ17" s="654"/>
      <c r="AR17" s="654"/>
      <c r="AS17" s="654"/>
      <c r="AT17" s="654"/>
      <c r="AU17" s="654"/>
      <c r="AV17" s="654"/>
      <c r="AW17" s="654"/>
      <c r="AX17" s="654"/>
      <c r="AY17" s="654"/>
      <c r="AZ17" s="654"/>
      <c r="BA17" s="654"/>
      <c r="BB17" s="654"/>
      <c r="BC17" s="654"/>
      <c r="BD17" s="654"/>
      <c r="BE17" s="654"/>
      <c r="BF17" s="655"/>
      <c r="BG17" s="656" t="s">
        <v>122</v>
      </c>
      <c r="BH17" s="657"/>
      <c r="BI17" s="657"/>
      <c r="BJ17" s="657"/>
      <c r="BK17" s="657"/>
      <c r="BL17" s="657"/>
      <c r="BM17" s="657"/>
      <c r="BN17" s="658"/>
      <c r="BO17" s="694" t="s">
        <v>122</v>
      </c>
      <c r="BP17" s="694"/>
      <c r="BQ17" s="694"/>
      <c r="BR17" s="694"/>
      <c r="BS17" s="695" t="s">
        <v>122</v>
      </c>
      <c r="BT17" s="695"/>
      <c r="BU17" s="695"/>
      <c r="BV17" s="695"/>
      <c r="BW17" s="695"/>
      <c r="BX17" s="695"/>
      <c r="BY17" s="695"/>
      <c r="BZ17" s="695"/>
      <c r="CA17" s="695"/>
      <c r="CB17" s="730"/>
      <c r="CD17" s="653" t="s">
        <v>255</v>
      </c>
      <c r="CE17" s="654"/>
      <c r="CF17" s="654"/>
      <c r="CG17" s="654"/>
      <c r="CH17" s="654"/>
      <c r="CI17" s="654"/>
      <c r="CJ17" s="654"/>
      <c r="CK17" s="654"/>
      <c r="CL17" s="654"/>
      <c r="CM17" s="654"/>
      <c r="CN17" s="654"/>
      <c r="CO17" s="654"/>
      <c r="CP17" s="654"/>
      <c r="CQ17" s="655"/>
      <c r="CR17" s="656">
        <v>344280</v>
      </c>
      <c r="CS17" s="657"/>
      <c r="CT17" s="657"/>
      <c r="CU17" s="657"/>
      <c r="CV17" s="657"/>
      <c r="CW17" s="657"/>
      <c r="CX17" s="657"/>
      <c r="CY17" s="658"/>
      <c r="CZ17" s="694">
        <v>7.5</v>
      </c>
      <c r="DA17" s="694"/>
      <c r="DB17" s="694"/>
      <c r="DC17" s="694"/>
      <c r="DD17" s="662" t="s">
        <v>122</v>
      </c>
      <c r="DE17" s="657"/>
      <c r="DF17" s="657"/>
      <c r="DG17" s="657"/>
      <c r="DH17" s="657"/>
      <c r="DI17" s="657"/>
      <c r="DJ17" s="657"/>
      <c r="DK17" s="657"/>
      <c r="DL17" s="657"/>
      <c r="DM17" s="657"/>
      <c r="DN17" s="657"/>
      <c r="DO17" s="657"/>
      <c r="DP17" s="658"/>
      <c r="DQ17" s="662">
        <v>328295</v>
      </c>
      <c r="DR17" s="657"/>
      <c r="DS17" s="657"/>
      <c r="DT17" s="657"/>
      <c r="DU17" s="657"/>
      <c r="DV17" s="657"/>
      <c r="DW17" s="657"/>
      <c r="DX17" s="657"/>
      <c r="DY17" s="657"/>
      <c r="DZ17" s="657"/>
      <c r="EA17" s="657"/>
      <c r="EB17" s="657"/>
      <c r="EC17" s="693"/>
    </row>
    <row r="18" spans="2:133" ht="11.25" customHeight="1" x14ac:dyDescent="0.2">
      <c r="B18" s="653" t="s">
        <v>256</v>
      </c>
      <c r="C18" s="654"/>
      <c r="D18" s="654"/>
      <c r="E18" s="654"/>
      <c r="F18" s="654"/>
      <c r="G18" s="654"/>
      <c r="H18" s="654"/>
      <c r="I18" s="654"/>
      <c r="J18" s="654"/>
      <c r="K18" s="654"/>
      <c r="L18" s="654"/>
      <c r="M18" s="654"/>
      <c r="N18" s="654"/>
      <c r="O18" s="654"/>
      <c r="P18" s="654"/>
      <c r="Q18" s="655"/>
      <c r="R18" s="656">
        <v>1830</v>
      </c>
      <c r="S18" s="657"/>
      <c r="T18" s="657"/>
      <c r="U18" s="657"/>
      <c r="V18" s="657"/>
      <c r="W18" s="657"/>
      <c r="X18" s="657"/>
      <c r="Y18" s="658"/>
      <c r="Z18" s="694">
        <v>0</v>
      </c>
      <c r="AA18" s="694"/>
      <c r="AB18" s="694"/>
      <c r="AC18" s="694"/>
      <c r="AD18" s="695">
        <v>1830</v>
      </c>
      <c r="AE18" s="695"/>
      <c r="AF18" s="695"/>
      <c r="AG18" s="695"/>
      <c r="AH18" s="695"/>
      <c r="AI18" s="695"/>
      <c r="AJ18" s="695"/>
      <c r="AK18" s="695"/>
      <c r="AL18" s="659">
        <v>0.1</v>
      </c>
      <c r="AM18" s="660"/>
      <c r="AN18" s="660"/>
      <c r="AO18" s="696"/>
      <c r="AP18" s="653" t="s">
        <v>257</v>
      </c>
      <c r="AQ18" s="654"/>
      <c r="AR18" s="654"/>
      <c r="AS18" s="654"/>
      <c r="AT18" s="654"/>
      <c r="AU18" s="654"/>
      <c r="AV18" s="654"/>
      <c r="AW18" s="654"/>
      <c r="AX18" s="654"/>
      <c r="AY18" s="654"/>
      <c r="AZ18" s="654"/>
      <c r="BA18" s="654"/>
      <c r="BB18" s="654"/>
      <c r="BC18" s="654"/>
      <c r="BD18" s="654"/>
      <c r="BE18" s="654"/>
      <c r="BF18" s="655"/>
      <c r="BG18" s="656" t="s">
        <v>122</v>
      </c>
      <c r="BH18" s="657"/>
      <c r="BI18" s="657"/>
      <c r="BJ18" s="657"/>
      <c r="BK18" s="657"/>
      <c r="BL18" s="657"/>
      <c r="BM18" s="657"/>
      <c r="BN18" s="658"/>
      <c r="BO18" s="694" t="s">
        <v>122</v>
      </c>
      <c r="BP18" s="694"/>
      <c r="BQ18" s="694"/>
      <c r="BR18" s="694"/>
      <c r="BS18" s="695" t="s">
        <v>122</v>
      </c>
      <c r="BT18" s="695"/>
      <c r="BU18" s="695"/>
      <c r="BV18" s="695"/>
      <c r="BW18" s="695"/>
      <c r="BX18" s="695"/>
      <c r="BY18" s="695"/>
      <c r="BZ18" s="695"/>
      <c r="CA18" s="695"/>
      <c r="CB18" s="730"/>
      <c r="CD18" s="653" t="s">
        <v>258</v>
      </c>
      <c r="CE18" s="654"/>
      <c r="CF18" s="654"/>
      <c r="CG18" s="654"/>
      <c r="CH18" s="654"/>
      <c r="CI18" s="654"/>
      <c r="CJ18" s="654"/>
      <c r="CK18" s="654"/>
      <c r="CL18" s="654"/>
      <c r="CM18" s="654"/>
      <c r="CN18" s="654"/>
      <c r="CO18" s="654"/>
      <c r="CP18" s="654"/>
      <c r="CQ18" s="655"/>
      <c r="CR18" s="656" t="s">
        <v>122</v>
      </c>
      <c r="CS18" s="657"/>
      <c r="CT18" s="657"/>
      <c r="CU18" s="657"/>
      <c r="CV18" s="657"/>
      <c r="CW18" s="657"/>
      <c r="CX18" s="657"/>
      <c r="CY18" s="658"/>
      <c r="CZ18" s="694" t="s">
        <v>122</v>
      </c>
      <c r="DA18" s="694"/>
      <c r="DB18" s="694"/>
      <c r="DC18" s="694"/>
      <c r="DD18" s="662" t="s">
        <v>122</v>
      </c>
      <c r="DE18" s="657"/>
      <c r="DF18" s="657"/>
      <c r="DG18" s="657"/>
      <c r="DH18" s="657"/>
      <c r="DI18" s="657"/>
      <c r="DJ18" s="657"/>
      <c r="DK18" s="657"/>
      <c r="DL18" s="657"/>
      <c r="DM18" s="657"/>
      <c r="DN18" s="657"/>
      <c r="DO18" s="657"/>
      <c r="DP18" s="658"/>
      <c r="DQ18" s="662" t="s">
        <v>122</v>
      </c>
      <c r="DR18" s="657"/>
      <c r="DS18" s="657"/>
      <c r="DT18" s="657"/>
      <c r="DU18" s="657"/>
      <c r="DV18" s="657"/>
      <c r="DW18" s="657"/>
      <c r="DX18" s="657"/>
      <c r="DY18" s="657"/>
      <c r="DZ18" s="657"/>
      <c r="EA18" s="657"/>
      <c r="EB18" s="657"/>
      <c r="EC18" s="693"/>
    </row>
    <row r="19" spans="2:133" ht="11.25" customHeight="1" x14ac:dyDescent="0.2">
      <c r="B19" s="653" t="s">
        <v>259</v>
      </c>
      <c r="C19" s="654"/>
      <c r="D19" s="654"/>
      <c r="E19" s="654"/>
      <c r="F19" s="654"/>
      <c r="G19" s="654"/>
      <c r="H19" s="654"/>
      <c r="I19" s="654"/>
      <c r="J19" s="654"/>
      <c r="K19" s="654"/>
      <c r="L19" s="654"/>
      <c r="M19" s="654"/>
      <c r="N19" s="654"/>
      <c r="O19" s="654"/>
      <c r="P19" s="654"/>
      <c r="Q19" s="655"/>
      <c r="R19" s="656">
        <v>14729</v>
      </c>
      <c r="S19" s="657"/>
      <c r="T19" s="657"/>
      <c r="U19" s="657"/>
      <c r="V19" s="657"/>
      <c r="W19" s="657"/>
      <c r="X19" s="657"/>
      <c r="Y19" s="658"/>
      <c r="Z19" s="694">
        <v>0.3</v>
      </c>
      <c r="AA19" s="694"/>
      <c r="AB19" s="694"/>
      <c r="AC19" s="694"/>
      <c r="AD19" s="695">
        <v>14729</v>
      </c>
      <c r="AE19" s="695"/>
      <c r="AF19" s="695"/>
      <c r="AG19" s="695"/>
      <c r="AH19" s="695"/>
      <c r="AI19" s="695"/>
      <c r="AJ19" s="695"/>
      <c r="AK19" s="695"/>
      <c r="AL19" s="659">
        <v>0.6</v>
      </c>
      <c r="AM19" s="660"/>
      <c r="AN19" s="660"/>
      <c r="AO19" s="696"/>
      <c r="AP19" s="653" t="s">
        <v>260</v>
      </c>
      <c r="AQ19" s="654"/>
      <c r="AR19" s="654"/>
      <c r="AS19" s="654"/>
      <c r="AT19" s="654"/>
      <c r="AU19" s="654"/>
      <c r="AV19" s="654"/>
      <c r="AW19" s="654"/>
      <c r="AX19" s="654"/>
      <c r="AY19" s="654"/>
      <c r="AZ19" s="654"/>
      <c r="BA19" s="654"/>
      <c r="BB19" s="654"/>
      <c r="BC19" s="654"/>
      <c r="BD19" s="654"/>
      <c r="BE19" s="654"/>
      <c r="BF19" s="655"/>
      <c r="BG19" s="656">
        <v>1005</v>
      </c>
      <c r="BH19" s="657"/>
      <c r="BI19" s="657"/>
      <c r="BJ19" s="657"/>
      <c r="BK19" s="657"/>
      <c r="BL19" s="657"/>
      <c r="BM19" s="657"/>
      <c r="BN19" s="658"/>
      <c r="BO19" s="694">
        <v>0.3</v>
      </c>
      <c r="BP19" s="694"/>
      <c r="BQ19" s="694"/>
      <c r="BR19" s="694"/>
      <c r="BS19" s="695" t="s">
        <v>122</v>
      </c>
      <c r="BT19" s="695"/>
      <c r="BU19" s="695"/>
      <c r="BV19" s="695"/>
      <c r="BW19" s="695"/>
      <c r="BX19" s="695"/>
      <c r="BY19" s="695"/>
      <c r="BZ19" s="695"/>
      <c r="CA19" s="695"/>
      <c r="CB19" s="730"/>
      <c r="CD19" s="653" t="s">
        <v>261</v>
      </c>
      <c r="CE19" s="654"/>
      <c r="CF19" s="654"/>
      <c r="CG19" s="654"/>
      <c r="CH19" s="654"/>
      <c r="CI19" s="654"/>
      <c r="CJ19" s="654"/>
      <c r="CK19" s="654"/>
      <c r="CL19" s="654"/>
      <c r="CM19" s="654"/>
      <c r="CN19" s="654"/>
      <c r="CO19" s="654"/>
      <c r="CP19" s="654"/>
      <c r="CQ19" s="655"/>
      <c r="CR19" s="656" t="s">
        <v>122</v>
      </c>
      <c r="CS19" s="657"/>
      <c r="CT19" s="657"/>
      <c r="CU19" s="657"/>
      <c r="CV19" s="657"/>
      <c r="CW19" s="657"/>
      <c r="CX19" s="657"/>
      <c r="CY19" s="658"/>
      <c r="CZ19" s="694" t="s">
        <v>122</v>
      </c>
      <c r="DA19" s="694"/>
      <c r="DB19" s="694"/>
      <c r="DC19" s="694"/>
      <c r="DD19" s="662" t="s">
        <v>122</v>
      </c>
      <c r="DE19" s="657"/>
      <c r="DF19" s="657"/>
      <c r="DG19" s="657"/>
      <c r="DH19" s="657"/>
      <c r="DI19" s="657"/>
      <c r="DJ19" s="657"/>
      <c r="DK19" s="657"/>
      <c r="DL19" s="657"/>
      <c r="DM19" s="657"/>
      <c r="DN19" s="657"/>
      <c r="DO19" s="657"/>
      <c r="DP19" s="658"/>
      <c r="DQ19" s="662" t="s">
        <v>122</v>
      </c>
      <c r="DR19" s="657"/>
      <c r="DS19" s="657"/>
      <c r="DT19" s="657"/>
      <c r="DU19" s="657"/>
      <c r="DV19" s="657"/>
      <c r="DW19" s="657"/>
      <c r="DX19" s="657"/>
      <c r="DY19" s="657"/>
      <c r="DZ19" s="657"/>
      <c r="EA19" s="657"/>
      <c r="EB19" s="657"/>
      <c r="EC19" s="693"/>
    </row>
    <row r="20" spans="2:133" ht="11.25" customHeight="1" x14ac:dyDescent="0.2">
      <c r="B20" s="731" t="s">
        <v>262</v>
      </c>
      <c r="C20" s="732"/>
      <c r="D20" s="732"/>
      <c r="E20" s="732"/>
      <c r="F20" s="732"/>
      <c r="G20" s="732"/>
      <c r="H20" s="732"/>
      <c r="I20" s="732"/>
      <c r="J20" s="732"/>
      <c r="K20" s="732"/>
      <c r="L20" s="732"/>
      <c r="M20" s="732"/>
      <c r="N20" s="732"/>
      <c r="O20" s="732"/>
      <c r="P20" s="732"/>
      <c r="Q20" s="733"/>
      <c r="R20" s="656">
        <v>588</v>
      </c>
      <c r="S20" s="657"/>
      <c r="T20" s="657"/>
      <c r="U20" s="657"/>
      <c r="V20" s="657"/>
      <c r="W20" s="657"/>
      <c r="X20" s="657"/>
      <c r="Y20" s="658"/>
      <c r="Z20" s="694">
        <v>0</v>
      </c>
      <c r="AA20" s="694"/>
      <c r="AB20" s="694"/>
      <c r="AC20" s="694"/>
      <c r="AD20" s="695">
        <v>588</v>
      </c>
      <c r="AE20" s="695"/>
      <c r="AF20" s="695"/>
      <c r="AG20" s="695"/>
      <c r="AH20" s="695"/>
      <c r="AI20" s="695"/>
      <c r="AJ20" s="695"/>
      <c r="AK20" s="695"/>
      <c r="AL20" s="659">
        <v>0</v>
      </c>
      <c r="AM20" s="660"/>
      <c r="AN20" s="660"/>
      <c r="AO20" s="696"/>
      <c r="AP20" s="653" t="s">
        <v>263</v>
      </c>
      <c r="AQ20" s="654"/>
      <c r="AR20" s="654"/>
      <c r="AS20" s="654"/>
      <c r="AT20" s="654"/>
      <c r="AU20" s="654"/>
      <c r="AV20" s="654"/>
      <c r="AW20" s="654"/>
      <c r="AX20" s="654"/>
      <c r="AY20" s="654"/>
      <c r="AZ20" s="654"/>
      <c r="BA20" s="654"/>
      <c r="BB20" s="654"/>
      <c r="BC20" s="654"/>
      <c r="BD20" s="654"/>
      <c r="BE20" s="654"/>
      <c r="BF20" s="655"/>
      <c r="BG20" s="656">
        <v>1005</v>
      </c>
      <c r="BH20" s="657"/>
      <c r="BI20" s="657"/>
      <c r="BJ20" s="657"/>
      <c r="BK20" s="657"/>
      <c r="BL20" s="657"/>
      <c r="BM20" s="657"/>
      <c r="BN20" s="658"/>
      <c r="BO20" s="694">
        <v>0.3</v>
      </c>
      <c r="BP20" s="694"/>
      <c r="BQ20" s="694"/>
      <c r="BR20" s="694"/>
      <c r="BS20" s="695" t="s">
        <v>122</v>
      </c>
      <c r="BT20" s="695"/>
      <c r="BU20" s="695"/>
      <c r="BV20" s="695"/>
      <c r="BW20" s="695"/>
      <c r="BX20" s="695"/>
      <c r="BY20" s="695"/>
      <c r="BZ20" s="695"/>
      <c r="CA20" s="695"/>
      <c r="CB20" s="730"/>
      <c r="CD20" s="653" t="s">
        <v>264</v>
      </c>
      <c r="CE20" s="654"/>
      <c r="CF20" s="654"/>
      <c r="CG20" s="654"/>
      <c r="CH20" s="654"/>
      <c r="CI20" s="654"/>
      <c r="CJ20" s="654"/>
      <c r="CK20" s="654"/>
      <c r="CL20" s="654"/>
      <c r="CM20" s="654"/>
      <c r="CN20" s="654"/>
      <c r="CO20" s="654"/>
      <c r="CP20" s="654"/>
      <c r="CQ20" s="655"/>
      <c r="CR20" s="656">
        <v>4612457</v>
      </c>
      <c r="CS20" s="657"/>
      <c r="CT20" s="657"/>
      <c r="CU20" s="657"/>
      <c r="CV20" s="657"/>
      <c r="CW20" s="657"/>
      <c r="CX20" s="657"/>
      <c r="CY20" s="658"/>
      <c r="CZ20" s="694">
        <v>100</v>
      </c>
      <c r="DA20" s="694"/>
      <c r="DB20" s="694"/>
      <c r="DC20" s="694"/>
      <c r="DD20" s="662">
        <v>777434</v>
      </c>
      <c r="DE20" s="657"/>
      <c r="DF20" s="657"/>
      <c r="DG20" s="657"/>
      <c r="DH20" s="657"/>
      <c r="DI20" s="657"/>
      <c r="DJ20" s="657"/>
      <c r="DK20" s="657"/>
      <c r="DL20" s="657"/>
      <c r="DM20" s="657"/>
      <c r="DN20" s="657"/>
      <c r="DO20" s="657"/>
      <c r="DP20" s="658"/>
      <c r="DQ20" s="662">
        <v>2782080</v>
      </c>
      <c r="DR20" s="657"/>
      <c r="DS20" s="657"/>
      <c r="DT20" s="657"/>
      <c r="DU20" s="657"/>
      <c r="DV20" s="657"/>
      <c r="DW20" s="657"/>
      <c r="DX20" s="657"/>
      <c r="DY20" s="657"/>
      <c r="DZ20" s="657"/>
      <c r="EA20" s="657"/>
      <c r="EB20" s="657"/>
      <c r="EC20" s="693"/>
    </row>
    <row r="21" spans="2:133" ht="11.25" customHeight="1" x14ac:dyDescent="0.2">
      <c r="B21" s="653" t="s">
        <v>265</v>
      </c>
      <c r="C21" s="654"/>
      <c r="D21" s="654"/>
      <c r="E21" s="654"/>
      <c r="F21" s="654"/>
      <c r="G21" s="654"/>
      <c r="H21" s="654"/>
      <c r="I21" s="654"/>
      <c r="J21" s="654"/>
      <c r="K21" s="654"/>
      <c r="L21" s="654"/>
      <c r="M21" s="654"/>
      <c r="N21" s="654"/>
      <c r="O21" s="654"/>
      <c r="P21" s="654"/>
      <c r="Q21" s="655"/>
      <c r="R21" s="656">
        <v>2069942</v>
      </c>
      <c r="S21" s="657"/>
      <c r="T21" s="657"/>
      <c r="U21" s="657"/>
      <c r="V21" s="657"/>
      <c r="W21" s="657"/>
      <c r="X21" s="657"/>
      <c r="Y21" s="658"/>
      <c r="Z21" s="694">
        <v>42.4</v>
      </c>
      <c r="AA21" s="694"/>
      <c r="AB21" s="694"/>
      <c r="AC21" s="694"/>
      <c r="AD21" s="695">
        <v>1927097</v>
      </c>
      <c r="AE21" s="695"/>
      <c r="AF21" s="695"/>
      <c r="AG21" s="695"/>
      <c r="AH21" s="695"/>
      <c r="AI21" s="695"/>
      <c r="AJ21" s="695"/>
      <c r="AK21" s="695"/>
      <c r="AL21" s="659">
        <v>76.599999999999994</v>
      </c>
      <c r="AM21" s="660"/>
      <c r="AN21" s="660"/>
      <c r="AO21" s="696"/>
      <c r="AP21" s="653" t="s">
        <v>266</v>
      </c>
      <c r="AQ21" s="734"/>
      <c r="AR21" s="734"/>
      <c r="AS21" s="734"/>
      <c r="AT21" s="734"/>
      <c r="AU21" s="734"/>
      <c r="AV21" s="734"/>
      <c r="AW21" s="734"/>
      <c r="AX21" s="734"/>
      <c r="AY21" s="734"/>
      <c r="AZ21" s="734"/>
      <c r="BA21" s="734"/>
      <c r="BB21" s="734"/>
      <c r="BC21" s="734"/>
      <c r="BD21" s="734"/>
      <c r="BE21" s="734"/>
      <c r="BF21" s="735"/>
      <c r="BG21" s="656">
        <v>1005</v>
      </c>
      <c r="BH21" s="657"/>
      <c r="BI21" s="657"/>
      <c r="BJ21" s="657"/>
      <c r="BK21" s="657"/>
      <c r="BL21" s="657"/>
      <c r="BM21" s="657"/>
      <c r="BN21" s="658"/>
      <c r="BO21" s="694">
        <v>0.3</v>
      </c>
      <c r="BP21" s="694"/>
      <c r="BQ21" s="694"/>
      <c r="BR21" s="694"/>
      <c r="BS21" s="695" t="s">
        <v>122</v>
      </c>
      <c r="BT21" s="695"/>
      <c r="BU21" s="695"/>
      <c r="BV21" s="695"/>
      <c r="BW21" s="695"/>
      <c r="BX21" s="695"/>
      <c r="BY21" s="695"/>
      <c r="BZ21" s="695"/>
      <c r="CA21" s="695"/>
      <c r="CB21" s="730"/>
      <c r="CD21" s="637"/>
      <c r="CE21" s="638"/>
      <c r="CF21" s="638"/>
      <c r="CG21" s="638"/>
      <c r="CH21" s="638"/>
      <c r="CI21" s="638"/>
      <c r="CJ21" s="638"/>
      <c r="CK21" s="638"/>
      <c r="CL21" s="638"/>
      <c r="CM21" s="638"/>
      <c r="CN21" s="638"/>
      <c r="CO21" s="638"/>
      <c r="CP21" s="638"/>
      <c r="CQ21" s="639"/>
      <c r="CR21" s="741"/>
      <c r="CS21" s="742"/>
      <c r="CT21" s="742"/>
      <c r="CU21" s="742"/>
      <c r="CV21" s="742"/>
      <c r="CW21" s="742"/>
      <c r="CX21" s="742"/>
      <c r="CY21" s="743"/>
      <c r="CZ21" s="744"/>
      <c r="DA21" s="744"/>
      <c r="DB21" s="744"/>
      <c r="DC21" s="744"/>
      <c r="DD21" s="745"/>
      <c r="DE21" s="742"/>
      <c r="DF21" s="742"/>
      <c r="DG21" s="742"/>
      <c r="DH21" s="742"/>
      <c r="DI21" s="742"/>
      <c r="DJ21" s="742"/>
      <c r="DK21" s="742"/>
      <c r="DL21" s="742"/>
      <c r="DM21" s="742"/>
      <c r="DN21" s="742"/>
      <c r="DO21" s="742"/>
      <c r="DP21" s="743"/>
      <c r="DQ21" s="745"/>
      <c r="DR21" s="742"/>
      <c r="DS21" s="742"/>
      <c r="DT21" s="742"/>
      <c r="DU21" s="742"/>
      <c r="DV21" s="742"/>
      <c r="DW21" s="742"/>
      <c r="DX21" s="742"/>
      <c r="DY21" s="742"/>
      <c r="DZ21" s="742"/>
      <c r="EA21" s="742"/>
      <c r="EB21" s="742"/>
      <c r="EC21" s="749"/>
    </row>
    <row r="22" spans="2:133" ht="11.25" customHeight="1" x14ac:dyDescent="0.2">
      <c r="B22" s="653" t="s">
        <v>267</v>
      </c>
      <c r="C22" s="654"/>
      <c r="D22" s="654"/>
      <c r="E22" s="654"/>
      <c r="F22" s="654"/>
      <c r="G22" s="654"/>
      <c r="H22" s="654"/>
      <c r="I22" s="654"/>
      <c r="J22" s="654"/>
      <c r="K22" s="654"/>
      <c r="L22" s="654"/>
      <c r="M22" s="654"/>
      <c r="N22" s="654"/>
      <c r="O22" s="654"/>
      <c r="P22" s="654"/>
      <c r="Q22" s="655"/>
      <c r="R22" s="656">
        <v>1927097</v>
      </c>
      <c r="S22" s="657"/>
      <c r="T22" s="657"/>
      <c r="U22" s="657"/>
      <c r="V22" s="657"/>
      <c r="W22" s="657"/>
      <c r="X22" s="657"/>
      <c r="Y22" s="658"/>
      <c r="Z22" s="694">
        <v>39.4</v>
      </c>
      <c r="AA22" s="694"/>
      <c r="AB22" s="694"/>
      <c r="AC22" s="694"/>
      <c r="AD22" s="695">
        <v>1927097</v>
      </c>
      <c r="AE22" s="695"/>
      <c r="AF22" s="695"/>
      <c r="AG22" s="695"/>
      <c r="AH22" s="695"/>
      <c r="AI22" s="695"/>
      <c r="AJ22" s="695"/>
      <c r="AK22" s="695"/>
      <c r="AL22" s="659">
        <v>76.599999999999994</v>
      </c>
      <c r="AM22" s="660"/>
      <c r="AN22" s="660"/>
      <c r="AO22" s="696"/>
      <c r="AP22" s="653" t="s">
        <v>268</v>
      </c>
      <c r="AQ22" s="734"/>
      <c r="AR22" s="734"/>
      <c r="AS22" s="734"/>
      <c r="AT22" s="734"/>
      <c r="AU22" s="734"/>
      <c r="AV22" s="734"/>
      <c r="AW22" s="734"/>
      <c r="AX22" s="734"/>
      <c r="AY22" s="734"/>
      <c r="AZ22" s="734"/>
      <c r="BA22" s="734"/>
      <c r="BB22" s="734"/>
      <c r="BC22" s="734"/>
      <c r="BD22" s="734"/>
      <c r="BE22" s="734"/>
      <c r="BF22" s="735"/>
      <c r="BG22" s="656" t="s">
        <v>122</v>
      </c>
      <c r="BH22" s="657"/>
      <c r="BI22" s="657"/>
      <c r="BJ22" s="657"/>
      <c r="BK22" s="657"/>
      <c r="BL22" s="657"/>
      <c r="BM22" s="657"/>
      <c r="BN22" s="658"/>
      <c r="BO22" s="694" t="s">
        <v>122</v>
      </c>
      <c r="BP22" s="694"/>
      <c r="BQ22" s="694"/>
      <c r="BR22" s="694"/>
      <c r="BS22" s="695" t="s">
        <v>122</v>
      </c>
      <c r="BT22" s="695"/>
      <c r="BU22" s="695"/>
      <c r="BV22" s="695"/>
      <c r="BW22" s="695"/>
      <c r="BX22" s="695"/>
      <c r="BY22" s="695"/>
      <c r="BZ22" s="695"/>
      <c r="CA22" s="695"/>
      <c r="CB22" s="730"/>
      <c r="CD22" s="714" t="s">
        <v>269</v>
      </c>
      <c r="CE22" s="715"/>
      <c r="CF22" s="715"/>
      <c r="CG22" s="715"/>
      <c r="CH22" s="715"/>
      <c r="CI22" s="715"/>
      <c r="CJ22" s="715"/>
      <c r="CK22" s="715"/>
      <c r="CL22" s="715"/>
      <c r="CM22" s="715"/>
      <c r="CN22" s="715"/>
      <c r="CO22" s="715"/>
      <c r="CP22" s="715"/>
      <c r="CQ22" s="715"/>
      <c r="CR22" s="715"/>
      <c r="CS22" s="715"/>
      <c r="CT22" s="715"/>
      <c r="CU22" s="715"/>
      <c r="CV22" s="715"/>
      <c r="CW22" s="715"/>
      <c r="CX22" s="715"/>
      <c r="CY22" s="715"/>
      <c r="CZ22" s="715"/>
      <c r="DA22" s="715"/>
      <c r="DB22" s="715"/>
      <c r="DC22" s="715"/>
      <c r="DD22" s="715"/>
      <c r="DE22" s="715"/>
      <c r="DF22" s="715"/>
      <c r="DG22" s="715"/>
      <c r="DH22" s="715"/>
      <c r="DI22" s="715"/>
      <c r="DJ22" s="715"/>
      <c r="DK22" s="715"/>
      <c r="DL22" s="715"/>
      <c r="DM22" s="715"/>
      <c r="DN22" s="715"/>
      <c r="DO22" s="715"/>
      <c r="DP22" s="715"/>
      <c r="DQ22" s="715"/>
      <c r="DR22" s="715"/>
      <c r="DS22" s="715"/>
      <c r="DT22" s="715"/>
      <c r="DU22" s="715"/>
      <c r="DV22" s="715"/>
      <c r="DW22" s="715"/>
      <c r="DX22" s="715"/>
      <c r="DY22" s="715"/>
      <c r="DZ22" s="715"/>
      <c r="EA22" s="715"/>
      <c r="EB22" s="715"/>
      <c r="EC22" s="716"/>
    </row>
    <row r="23" spans="2:133" ht="11.25" customHeight="1" x14ac:dyDescent="0.2">
      <c r="B23" s="653" t="s">
        <v>270</v>
      </c>
      <c r="C23" s="654"/>
      <c r="D23" s="654"/>
      <c r="E23" s="654"/>
      <c r="F23" s="654"/>
      <c r="G23" s="654"/>
      <c r="H23" s="654"/>
      <c r="I23" s="654"/>
      <c r="J23" s="654"/>
      <c r="K23" s="654"/>
      <c r="L23" s="654"/>
      <c r="M23" s="654"/>
      <c r="N23" s="654"/>
      <c r="O23" s="654"/>
      <c r="P23" s="654"/>
      <c r="Q23" s="655"/>
      <c r="R23" s="656">
        <v>142845</v>
      </c>
      <c r="S23" s="657"/>
      <c r="T23" s="657"/>
      <c r="U23" s="657"/>
      <c r="V23" s="657"/>
      <c r="W23" s="657"/>
      <c r="X23" s="657"/>
      <c r="Y23" s="658"/>
      <c r="Z23" s="694">
        <v>2.9</v>
      </c>
      <c r="AA23" s="694"/>
      <c r="AB23" s="694"/>
      <c r="AC23" s="694"/>
      <c r="AD23" s="695" t="s">
        <v>122</v>
      </c>
      <c r="AE23" s="695"/>
      <c r="AF23" s="695"/>
      <c r="AG23" s="695"/>
      <c r="AH23" s="695"/>
      <c r="AI23" s="695"/>
      <c r="AJ23" s="695"/>
      <c r="AK23" s="695"/>
      <c r="AL23" s="659" t="s">
        <v>122</v>
      </c>
      <c r="AM23" s="660"/>
      <c r="AN23" s="660"/>
      <c r="AO23" s="696"/>
      <c r="AP23" s="653" t="s">
        <v>271</v>
      </c>
      <c r="AQ23" s="734"/>
      <c r="AR23" s="734"/>
      <c r="AS23" s="734"/>
      <c r="AT23" s="734"/>
      <c r="AU23" s="734"/>
      <c r="AV23" s="734"/>
      <c r="AW23" s="734"/>
      <c r="AX23" s="734"/>
      <c r="AY23" s="734"/>
      <c r="AZ23" s="734"/>
      <c r="BA23" s="734"/>
      <c r="BB23" s="734"/>
      <c r="BC23" s="734"/>
      <c r="BD23" s="734"/>
      <c r="BE23" s="734"/>
      <c r="BF23" s="735"/>
      <c r="BG23" s="656" t="s">
        <v>122</v>
      </c>
      <c r="BH23" s="657"/>
      <c r="BI23" s="657"/>
      <c r="BJ23" s="657"/>
      <c r="BK23" s="657"/>
      <c r="BL23" s="657"/>
      <c r="BM23" s="657"/>
      <c r="BN23" s="658"/>
      <c r="BO23" s="694" t="s">
        <v>122</v>
      </c>
      <c r="BP23" s="694"/>
      <c r="BQ23" s="694"/>
      <c r="BR23" s="694"/>
      <c r="BS23" s="695" t="s">
        <v>122</v>
      </c>
      <c r="BT23" s="695"/>
      <c r="BU23" s="695"/>
      <c r="BV23" s="695"/>
      <c r="BW23" s="695"/>
      <c r="BX23" s="695"/>
      <c r="BY23" s="695"/>
      <c r="BZ23" s="695"/>
      <c r="CA23" s="695"/>
      <c r="CB23" s="730"/>
      <c r="CD23" s="714" t="s">
        <v>211</v>
      </c>
      <c r="CE23" s="715"/>
      <c r="CF23" s="715"/>
      <c r="CG23" s="715"/>
      <c r="CH23" s="715"/>
      <c r="CI23" s="715"/>
      <c r="CJ23" s="715"/>
      <c r="CK23" s="715"/>
      <c r="CL23" s="715"/>
      <c r="CM23" s="715"/>
      <c r="CN23" s="715"/>
      <c r="CO23" s="715"/>
      <c r="CP23" s="715"/>
      <c r="CQ23" s="716"/>
      <c r="CR23" s="714" t="s">
        <v>272</v>
      </c>
      <c r="CS23" s="715"/>
      <c r="CT23" s="715"/>
      <c r="CU23" s="715"/>
      <c r="CV23" s="715"/>
      <c r="CW23" s="715"/>
      <c r="CX23" s="715"/>
      <c r="CY23" s="716"/>
      <c r="CZ23" s="714" t="s">
        <v>273</v>
      </c>
      <c r="DA23" s="715"/>
      <c r="DB23" s="715"/>
      <c r="DC23" s="716"/>
      <c r="DD23" s="714" t="s">
        <v>274</v>
      </c>
      <c r="DE23" s="715"/>
      <c r="DF23" s="715"/>
      <c r="DG23" s="715"/>
      <c r="DH23" s="715"/>
      <c r="DI23" s="715"/>
      <c r="DJ23" s="715"/>
      <c r="DK23" s="716"/>
      <c r="DL23" s="746" t="s">
        <v>275</v>
      </c>
      <c r="DM23" s="747"/>
      <c r="DN23" s="747"/>
      <c r="DO23" s="747"/>
      <c r="DP23" s="747"/>
      <c r="DQ23" s="747"/>
      <c r="DR23" s="747"/>
      <c r="DS23" s="747"/>
      <c r="DT23" s="747"/>
      <c r="DU23" s="747"/>
      <c r="DV23" s="748"/>
      <c r="DW23" s="714" t="s">
        <v>276</v>
      </c>
      <c r="DX23" s="715"/>
      <c r="DY23" s="715"/>
      <c r="DZ23" s="715"/>
      <c r="EA23" s="715"/>
      <c r="EB23" s="715"/>
      <c r="EC23" s="716"/>
    </row>
    <row r="24" spans="2:133" ht="11.25" customHeight="1" x14ac:dyDescent="0.2">
      <c r="B24" s="653" t="s">
        <v>277</v>
      </c>
      <c r="C24" s="654"/>
      <c r="D24" s="654"/>
      <c r="E24" s="654"/>
      <c r="F24" s="654"/>
      <c r="G24" s="654"/>
      <c r="H24" s="654"/>
      <c r="I24" s="654"/>
      <c r="J24" s="654"/>
      <c r="K24" s="654"/>
      <c r="L24" s="654"/>
      <c r="M24" s="654"/>
      <c r="N24" s="654"/>
      <c r="O24" s="654"/>
      <c r="P24" s="654"/>
      <c r="Q24" s="655"/>
      <c r="R24" s="656" t="s">
        <v>122</v>
      </c>
      <c r="S24" s="657"/>
      <c r="T24" s="657"/>
      <c r="U24" s="657"/>
      <c r="V24" s="657"/>
      <c r="W24" s="657"/>
      <c r="X24" s="657"/>
      <c r="Y24" s="658"/>
      <c r="Z24" s="694" t="s">
        <v>122</v>
      </c>
      <c r="AA24" s="694"/>
      <c r="AB24" s="694"/>
      <c r="AC24" s="694"/>
      <c r="AD24" s="695" t="s">
        <v>122</v>
      </c>
      <c r="AE24" s="695"/>
      <c r="AF24" s="695"/>
      <c r="AG24" s="695"/>
      <c r="AH24" s="695"/>
      <c r="AI24" s="695"/>
      <c r="AJ24" s="695"/>
      <c r="AK24" s="695"/>
      <c r="AL24" s="659" t="s">
        <v>122</v>
      </c>
      <c r="AM24" s="660"/>
      <c r="AN24" s="660"/>
      <c r="AO24" s="696"/>
      <c r="AP24" s="653" t="s">
        <v>278</v>
      </c>
      <c r="AQ24" s="734"/>
      <c r="AR24" s="734"/>
      <c r="AS24" s="734"/>
      <c r="AT24" s="734"/>
      <c r="AU24" s="734"/>
      <c r="AV24" s="734"/>
      <c r="AW24" s="734"/>
      <c r="AX24" s="734"/>
      <c r="AY24" s="734"/>
      <c r="AZ24" s="734"/>
      <c r="BA24" s="734"/>
      <c r="BB24" s="734"/>
      <c r="BC24" s="734"/>
      <c r="BD24" s="734"/>
      <c r="BE24" s="734"/>
      <c r="BF24" s="735"/>
      <c r="BG24" s="656" t="s">
        <v>122</v>
      </c>
      <c r="BH24" s="657"/>
      <c r="BI24" s="657"/>
      <c r="BJ24" s="657"/>
      <c r="BK24" s="657"/>
      <c r="BL24" s="657"/>
      <c r="BM24" s="657"/>
      <c r="BN24" s="658"/>
      <c r="BO24" s="694" t="s">
        <v>122</v>
      </c>
      <c r="BP24" s="694"/>
      <c r="BQ24" s="694"/>
      <c r="BR24" s="694"/>
      <c r="BS24" s="695" t="s">
        <v>122</v>
      </c>
      <c r="BT24" s="695"/>
      <c r="BU24" s="695"/>
      <c r="BV24" s="695"/>
      <c r="BW24" s="695"/>
      <c r="BX24" s="695"/>
      <c r="BY24" s="695"/>
      <c r="BZ24" s="695"/>
      <c r="CA24" s="695"/>
      <c r="CB24" s="730"/>
      <c r="CD24" s="711" t="s">
        <v>279</v>
      </c>
      <c r="CE24" s="712"/>
      <c r="CF24" s="712"/>
      <c r="CG24" s="712"/>
      <c r="CH24" s="712"/>
      <c r="CI24" s="712"/>
      <c r="CJ24" s="712"/>
      <c r="CK24" s="712"/>
      <c r="CL24" s="712"/>
      <c r="CM24" s="712"/>
      <c r="CN24" s="712"/>
      <c r="CO24" s="712"/>
      <c r="CP24" s="712"/>
      <c r="CQ24" s="713"/>
      <c r="CR24" s="708">
        <v>1512075</v>
      </c>
      <c r="CS24" s="709"/>
      <c r="CT24" s="709"/>
      <c r="CU24" s="709"/>
      <c r="CV24" s="709"/>
      <c r="CW24" s="709"/>
      <c r="CX24" s="709"/>
      <c r="CY24" s="737"/>
      <c r="CZ24" s="738">
        <v>32.799999999999997</v>
      </c>
      <c r="DA24" s="720"/>
      <c r="DB24" s="720"/>
      <c r="DC24" s="740"/>
      <c r="DD24" s="736">
        <v>1091442</v>
      </c>
      <c r="DE24" s="709"/>
      <c r="DF24" s="709"/>
      <c r="DG24" s="709"/>
      <c r="DH24" s="709"/>
      <c r="DI24" s="709"/>
      <c r="DJ24" s="709"/>
      <c r="DK24" s="737"/>
      <c r="DL24" s="736">
        <v>1005264</v>
      </c>
      <c r="DM24" s="709"/>
      <c r="DN24" s="709"/>
      <c r="DO24" s="709"/>
      <c r="DP24" s="709"/>
      <c r="DQ24" s="709"/>
      <c r="DR24" s="709"/>
      <c r="DS24" s="709"/>
      <c r="DT24" s="709"/>
      <c r="DU24" s="709"/>
      <c r="DV24" s="737"/>
      <c r="DW24" s="738">
        <v>39.9</v>
      </c>
      <c r="DX24" s="720"/>
      <c r="DY24" s="720"/>
      <c r="DZ24" s="720"/>
      <c r="EA24" s="720"/>
      <c r="EB24" s="720"/>
      <c r="EC24" s="739"/>
    </row>
    <row r="25" spans="2:133" ht="11.25" customHeight="1" x14ac:dyDescent="0.2">
      <c r="B25" s="653" t="s">
        <v>280</v>
      </c>
      <c r="C25" s="654"/>
      <c r="D25" s="654"/>
      <c r="E25" s="654"/>
      <c r="F25" s="654"/>
      <c r="G25" s="654"/>
      <c r="H25" s="654"/>
      <c r="I25" s="654"/>
      <c r="J25" s="654"/>
      <c r="K25" s="654"/>
      <c r="L25" s="654"/>
      <c r="M25" s="654"/>
      <c r="N25" s="654"/>
      <c r="O25" s="654"/>
      <c r="P25" s="654"/>
      <c r="Q25" s="655"/>
      <c r="R25" s="656">
        <v>2659553</v>
      </c>
      <c r="S25" s="657"/>
      <c r="T25" s="657"/>
      <c r="U25" s="657"/>
      <c r="V25" s="657"/>
      <c r="W25" s="657"/>
      <c r="X25" s="657"/>
      <c r="Y25" s="658"/>
      <c r="Z25" s="694">
        <v>54.4</v>
      </c>
      <c r="AA25" s="694"/>
      <c r="AB25" s="694"/>
      <c r="AC25" s="694"/>
      <c r="AD25" s="695">
        <v>2516708</v>
      </c>
      <c r="AE25" s="695"/>
      <c r="AF25" s="695"/>
      <c r="AG25" s="695"/>
      <c r="AH25" s="695"/>
      <c r="AI25" s="695"/>
      <c r="AJ25" s="695"/>
      <c r="AK25" s="695"/>
      <c r="AL25" s="659">
        <v>100</v>
      </c>
      <c r="AM25" s="660"/>
      <c r="AN25" s="660"/>
      <c r="AO25" s="696"/>
      <c r="AP25" s="653" t="s">
        <v>281</v>
      </c>
      <c r="AQ25" s="734"/>
      <c r="AR25" s="734"/>
      <c r="AS25" s="734"/>
      <c r="AT25" s="734"/>
      <c r="AU25" s="734"/>
      <c r="AV25" s="734"/>
      <c r="AW25" s="734"/>
      <c r="AX25" s="734"/>
      <c r="AY25" s="734"/>
      <c r="AZ25" s="734"/>
      <c r="BA25" s="734"/>
      <c r="BB25" s="734"/>
      <c r="BC25" s="734"/>
      <c r="BD25" s="734"/>
      <c r="BE25" s="734"/>
      <c r="BF25" s="735"/>
      <c r="BG25" s="656" t="s">
        <v>122</v>
      </c>
      <c r="BH25" s="657"/>
      <c r="BI25" s="657"/>
      <c r="BJ25" s="657"/>
      <c r="BK25" s="657"/>
      <c r="BL25" s="657"/>
      <c r="BM25" s="657"/>
      <c r="BN25" s="658"/>
      <c r="BO25" s="694" t="s">
        <v>122</v>
      </c>
      <c r="BP25" s="694"/>
      <c r="BQ25" s="694"/>
      <c r="BR25" s="694"/>
      <c r="BS25" s="695" t="s">
        <v>122</v>
      </c>
      <c r="BT25" s="695"/>
      <c r="BU25" s="695"/>
      <c r="BV25" s="695"/>
      <c r="BW25" s="695"/>
      <c r="BX25" s="695"/>
      <c r="BY25" s="695"/>
      <c r="BZ25" s="695"/>
      <c r="CA25" s="695"/>
      <c r="CB25" s="730"/>
      <c r="CD25" s="653" t="s">
        <v>282</v>
      </c>
      <c r="CE25" s="654"/>
      <c r="CF25" s="654"/>
      <c r="CG25" s="654"/>
      <c r="CH25" s="654"/>
      <c r="CI25" s="654"/>
      <c r="CJ25" s="654"/>
      <c r="CK25" s="654"/>
      <c r="CL25" s="654"/>
      <c r="CM25" s="654"/>
      <c r="CN25" s="654"/>
      <c r="CO25" s="654"/>
      <c r="CP25" s="654"/>
      <c r="CQ25" s="655"/>
      <c r="CR25" s="656">
        <v>540148</v>
      </c>
      <c r="CS25" s="669"/>
      <c r="CT25" s="669"/>
      <c r="CU25" s="669"/>
      <c r="CV25" s="669"/>
      <c r="CW25" s="669"/>
      <c r="CX25" s="669"/>
      <c r="CY25" s="670"/>
      <c r="CZ25" s="659">
        <v>11.7</v>
      </c>
      <c r="DA25" s="671"/>
      <c r="DB25" s="671"/>
      <c r="DC25" s="672"/>
      <c r="DD25" s="662">
        <v>505536</v>
      </c>
      <c r="DE25" s="669"/>
      <c r="DF25" s="669"/>
      <c r="DG25" s="669"/>
      <c r="DH25" s="669"/>
      <c r="DI25" s="669"/>
      <c r="DJ25" s="669"/>
      <c r="DK25" s="670"/>
      <c r="DL25" s="662">
        <v>496543</v>
      </c>
      <c r="DM25" s="669"/>
      <c r="DN25" s="669"/>
      <c r="DO25" s="669"/>
      <c r="DP25" s="669"/>
      <c r="DQ25" s="669"/>
      <c r="DR25" s="669"/>
      <c r="DS25" s="669"/>
      <c r="DT25" s="669"/>
      <c r="DU25" s="669"/>
      <c r="DV25" s="670"/>
      <c r="DW25" s="659">
        <v>19.7</v>
      </c>
      <c r="DX25" s="671"/>
      <c r="DY25" s="671"/>
      <c r="DZ25" s="671"/>
      <c r="EA25" s="671"/>
      <c r="EB25" s="671"/>
      <c r="EC25" s="683"/>
    </row>
    <row r="26" spans="2:133" ht="11.25" customHeight="1" x14ac:dyDescent="0.2">
      <c r="B26" s="653" t="s">
        <v>283</v>
      </c>
      <c r="C26" s="654"/>
      <c r="D26" s="654"/>
      <c r="E26" s="654"/>
      <c r="F26" s="654"/>
      <c r="G26" s="654"/>
      <c r="H26" s="654"/>
      <c r="I26" s="654"/>
      <c r="J26" s="654"/>
      <c r="K26" s="654"/>
      <c r="L26" s="654"/>
      <c r="M26" s="654"/>
      <c r="N26" s="654"/>
      <c r="O26" s="654"/>
      <c r="P26" s="654"/>
      <c r="Q26" s="655"/>
      <c r="R26" s="656" t="s">
        <v>122</v>
      </c>
      <c r="S26" s="657"/>
      <c r="T26" s="657"/>
      <c r="U26" s="657"/>
      <c r="V26" s="657"/>
      <c r="W26" s="657"/>
      <c r="X26" s="657"/>
      <c r="Y26" s="658"/>
      <c r="Z26" s="694" t="s">
        <v>122</v>
      </c>
      <c r="AA26" s="694"/>
      <c r="AB26" s="694"/>
      <c r="AC26" s="694"/>
      <c r="AD26" s="695" t="s">
        <v>122</v>
      </c>
      <c r="AE26" s="695"/>
      <c r="AF26" s="695"/>
      <c r="AG26" s="695"/>
      <c r="AH26" s="695"/>
      <c r="AI26" s="695"/>
      <c r="AJ26" s="695"/>
      <c r="AK26" s="695"/>
      <c r="AL26" s="659" t="s">
        <v>122</v>
      </c>
      <c r="AM26" s="660"/>
      <c r="AN26" s="660"/>
      <c r="AO26" s="696"/>
      <c r="AP26" s="653" t="s">
        <v>284</v>
      </c>
      <c r="AQ26" s="734"/>
      <c r="AR26" s="734"/>
      <c r="AS26" s="734"/>
      <c r="AT26" s="734"/>
      <c r="AU26" s="734"/>
      <c r="AV26" s="734"/>
      <c r="AW26" s="734"/>
      <c r="AX26" s="734"/>
      <c r="AY26" s="734"/>
      <c r="AZ26" s="734"/>
      <c r="BA26" s="734"/>
      <c r="BB26" s="734"/>
      <c r="BC26" s="734"/>
      <c r="BD26" s="734"/>
      <c r="BE26" s="734"/>
      <c r="BF26" s="735"/>
      <c r="BG26" s="656" t="s">
        <v>122</v>
      </c>
      <c r="BH26" s="657"/>
      <c r="BI26" s="657"/>
      <c r="BJ26" s="657"/>
      <c r="BK26" s="657"/>
      <c r="BL26" s="657"/>
      <c r="BM26" s="657"/>
      <c r="BN26" s="658"/>
      <c r="BO26" s="694" t="s">
        <v>122</v>
      </c>
      <c r="BP26" s="694"/>
      <c r="BQ26" s="694"/>
      <c r="BR26" s="694"/>
      <c r="BS26" s="695" t="s">
        <v>122</v>
      </c>
      <c r="BT26" s="695"/>
      <c r="BU26" s="695"/>
      <c r="BV26" s="695"/>
      <c r="BW26" s="695"/>
      <c r="BX26" s="695"/>
      <c r="BY26" s="695"/>
      <c r="BZ26" s="695"/>
      <c r="CA26" s="695"/>
      <c r="CB26" s="730"/>
      <c r="CD26" s="653" t="s">
        <v>285</v>
      </c>
      <c r="CE26" s="654"/>
      <c r="CF26" s="654"/>
      <c r="CG26" s="654"/>
      <c r="CH26" s="654"/>
      <c r="CI26" s="654"/>
      <c r="CJ26" s="654"/>
      <c r="CK26" s="654"/>
      <c r="CL26" s="654"/>
      <c r="CM26" s="654"/>
      <c r="CN26" s="654"/>
      <c r="CO26" s="654"/>
      <c r="CP26" s="654"/>
      <c r="CQ26" s="655"/>
      <c r="CR26" s="656">
        <v>301021</v>
      </c>
      <c r="CS26" s="657"/>
      <c r="CT26" s="657"/>
      <c r="CU26" s="657"/>
      <c r="CV26" s="657"/>
      <c r="CW26" s="657"/>
      <c r="CX26" s="657"/>
      <c r="CY26" s="658"/>
      <c r="CZ26" s="659">
        <v>6.5</v>
      </c>
      <c r="DA26" s="671"/>
      <c r="DB26" s="671"/>
      <c r="DC26" s="672"/>
      <c r="DD26" s="662">
        <v>298690</v>
      </c>
      <c r="DE26" s="657"/>
      <c r="DF26" s="657"/>
      <c r="DG26" s="657"/>
      <c r="DH26" s="657"/>
      <c r="DI26" s="657"/>
      <c r="DJ26" s="657"/>
      <c r="DK26" s="658"/>
      <c r="DL26" s="662" t="s">
        <v>122</v>
      </c>
      <c r="DM26" s="657"/>
      <c r="DN26" s="657"/>
      <c r="DO26" s="657"/>
      <c r="DP26" s="657"/>
      <c r="DQ26" s="657"/>
      <c r="DR26" s="657"/>
      <c r="DS26" s="657"/>
      <c r="DT26" s="657"/>
      <c r="DU26" s="657"/>
      <c r="DV26" s="658"/>
      <c r="DW26" s="659" t="s">
        <v>122</v>
      </c>
      <c r="DX26" s="671"/>
      <c r="DY26" s="671"/>
      <c r="DZ26" s="671"/>
      <c r="EA26" s="671"/>
      <c r="EB26" s="671"/>
      <c r="EC26" s="683"/>
    </row>
    <row r="27" spans="2:133" ht="11.25" customHeight="1" x14ac:dyDescent="0.2">
      <c r="B27" s="653" t="s">
        <v>286</v>
      </c>
      <c r="C27" s="654"/>
      <c r="D27" s="654"/>
      <c r="E27" s="654"/>
      <c r="F27" s="654"/>
      <c r="G27" s="654"/>
      <c r="H27" s="654"/>
      <c r="I27" s="654"/>
      <c r="J27" s="654"/>
      <c r="K27" s="654"/>
      <c r="L27" s="654"/>
      <c r="M27" s="654"/>
      <c r="N27" s="654"/>
      <c r="O27" s="654"/>
      <c r="P27" s="654"/>
      <c r="Q27" s="655"/>
      <c r="R27" s="656">
        <v>9840</v>
      </c>
      <c r="S27" s="657"/>
      <c r="T27" s="657"/>
      <c r="U27" s="657"/>
      <c r="V27" s="657"/>
      <c r="W27" s="657"/>
      <c r="X27" s="657"/>
      <c r="Y27" s="658"/>
      <c r="Z27" s="694">
        <v>0.2</v>
      </c>
      <c r="AA27" s="694"/>
      <c r="AB27" s="694"/>
      <c r="AC27" s="694"/>
      <c r="AD27" s="695" t="s">
        <v>122</v>
      </c>
      <c r="AE27" s="695"/>
      <c r="AF27" s="695"/>
      <c r="AG27" s="695"/>
      <c r="AH27" s="695"/>
      <c r="AI27" s="695"/>
      <c r="AJ27" s="695"/>
      <c r="AK27" s="695"/>
      <c r="AL27" s="659" t="s">
        <v>122</v>
      </c>
      <c r="AM27" s="660"/>
      <c r="AN27" s="660"/>
      <c r="AO27" s="696"/>
      <c r="AP27" s="653" t="s">
        <v>287</v>
      </c>
      <c r="AQ27" s="654"/>
      <c r="AR27" s="654"/>
      <c r="AS27" s="654"/>
      <c r="AT27" s="654"/>
      <c r="AU27" s="654"/>
      <c r="AV27" s="654"/>
      <c r="AW27" s="654"/>
      <c r="AX27" s="654"/>
      <c r="AY27" s="654"/>
      <c r="AZ27" s="654"/>
      <c r="BA27" s="654"/>
      <c r="BB27" s="654"/>
      <c r="BC27" s="654"/>
      <c r="BD27" s="654"/>
      <c r="BE27" s="654"/>
      <c r="BF27" s="655"/>
      <c r="BG27" s="656">
        <v>388717</v>
      </c>
      <c r="BH27" s="657"/>
      <c r="BI27" s="657"/>
      <c r="BJ27" s="657"/>
      <c r="BK27" s="657"/>
      <c r="BL27" s="657"/>
      <c r="BM27" s="657"/>
      <c r="BN27" s="658"/>
      <c r="BO27" s="694">
        <v>100</v>
      </c>
      <c r="BP27" s="694"/>
      <c r="BQ27" s="694"/>
      <c r="BR27" s="694"/>
      <c r="BS27" s="695" t="s">
        <v>122</v>
      </c>
      <c r="BT27" s="695"/>
      <c r="BU27" s="695"/>
      <c r="BV27" s="695"/>
      <c r="BW27" s="695"/>
      <c r="BX27" s="695"/>
      <c r="BY27" s="695"/>
      <c r="BZ27" s="695"/>
      <c r="CA27" s="695"/>
      <c r="CB27" s="730"/>
      <c r="CD27" s="653" t="s">
        <v>288</v>
      </c>
      <c r="CE27" s="654"/>
      <c r="CF27" s="654"/>
      <c r="CG27" s="654"/>
      <c r="CH27" s="654"/>
      <c r="CI27" s="654"/>
      <c r="CJ27" s="654"/>
      <c r="CK27" s="654"/>
      <c r="CL27" s="654"/>
      <c r="CM27" s="654"/>
      <c r="CN27" s="654"/>
      <c r="CO27" s="654"/>
      <c r="CP27" s="654"/>
      <c r="CQ27" s="655"/>
      <c r="CR27" s="656">
        <v>627647</v>
      </c>
      <c r="CS27" s="669"/>
      <c r="CT27" s="669"/>
      <c r="CU27" s="669"/>
      <c r="CV27" s="669"/>
      <c r="CW27" s="669"/>
      <c r="CX27" s="669"/>
      <c r="CY27" s="670"/>
      <c r="CZ27" s="659">
        <v>13.6</v>
      </c>
      <c r="DA27" s="671"/>
      <c r="DB27" s="671"/>
      <c r="DC27" s="672"/>
      <c r="DD27" s="662">
        <v>257611</v>
      </c>
      <c r="DE27" s="669"/>
      <c r="DF27" s="669"/>
      <c r="DG27" s="669"/>
      <c r="DH27" s="669"/>
      <c r="DI27" s="669"/>
      <c r="DJ27" s="669"/>
      <c r="DK27" s="670"/>
      <c r="DL27" s="662">
        <v>180426</v>
      </c>
      <c r="DM27" s="669"/>
      <c r="DN27" s="669"/>
      <c r="DO27" s="669"/>
      <c r="DP27" s="669"/>
      <c r="DQ27" s="669"/>
      <c r="DR27" s="669"/>
      <c r="DS27" s="669"/>
      <c r="DT27" s="669"/>
      <c r="DU27" s="669"/>
      <c r="DV27" s="670"/>
      <c r="DW27" s="659">
        <v>7.2</v>
      </c>
      <c r="DX27" s="671"/>
      <c r="DY27" s="671"/>
      <c r="DZ27" s="671"/>
      <c r="EA27" s="671"/>
      <c r="EB27" s="671"/>
      <c r="EC27" s="683"/>
    </row>
    <row r="28" spans="2:133" ht="11.25" customHeight="1" x14ac:dyDescent="0.2">
      <c r="B28" s="653" t="s">
        <v>289</v>
      </c>
      <c r="C28" s="654"/>
      <c r="D28" s="654"/>
      <c r="E28" s="654"/>
      <c r="F28" s="654"/>
      <c r="G28" s="654"/>
      <c r="H28" s="654"/>
      <c r="I28" s="654"/>
      <c r="J28" s="654"/>
      <c r="K28" s="654"/>
      <c r="L28" s="654"/>
      <c r="M28" s="654"/>
      <c r="N28" s="654"/>
      <c r="O28" s="654"/>
      <c r="P28" s="654"/>
      <c r="Q28" s="655"/>
      <c r="R28" s="656">
        <v>42223</v>
      </c>
      <c r="S28" s="657"/>
      <c r="T28" s="657"/>
      <c r="U28" s="657"/>
      <c r="V28" s="657"/>
      <c r="W28" s="657"/>
      <c r="X28" s="657"/>
      <c r="Y28" s="658"/>
      <c r="Z28" s="694">
        <v>0.9</v>
      </c>
      <c r="AA28" s="694"/>
      <c r="AB28" s="694"/>
      <c r="AC28" s="694"/>
      <c r="AD28" s="695" t="s">
        <v>122</v>
      </c>
      <c r="AE28" s="695"/>
      <c r="AF28" s="695"/>
      <c r="AG28" s="695"/>
      <c r="AH28" s="695"/>
      <c r="AI28" s="695"/>
      <c r="AJ28" s="695"/>
      <c r="AK28" s="695"/>
      <c r="AL28" s="659" t="s">
        <v>122</v>
      </c>
      <c r="AM28" s="660"/>
      <c r="AN28" s="660"/>
      <c r="AO28" s="696"/>
      <c r="AP28" s="653"/>
      <c r="AQ28" s="654"/>
      <c r="AR28" s="654"/>
      <c r="AS28" s="654"/>
      <c r="AT28" s="654"/>
      <c r="AU28" s="654"/>
      <c r="AV28" s="654"/>
      <c r="AW28" s="654"/>
      <c r="AX28" s="654"/>
      <c r="AY28" s="654"/>
      <c r="AZ28" s="654"/>
      <c r="BA28" s="654"/>
      <c r="BB28" s="654"/>
      <c r="BC28" s="654"/>
      <c r="BD28" s="654"/>
      <c r="BE28" s="654"/>
      <c r="BF28" s="655"/>
      <c r="BG28" s="656"/>
      <c r="BH28" s="657"/>
      <c r="BI28" s="657"/>
      <c r="BJ28" s="657"/>
      <c r="BK28" s="657"/>
      <c r="BL28" s="657"/>
      <c r="BM28" s="657"/>
      <c r="BN28" s="658"/>
      <c r="BO28" s="694"/>
      <c r="BP28" s="694"/>
      <c r="BQ28" s="694"/>
      <c r="BR28" s="694"/>
      <c r="BS28" s="662"/>
      <c r="BT28" s="657"/>
      <c r="BU28" s="657"/>
      <c r="BV28" s="657"/>
      <c r="BW28" s="657"/>
      <c r="BX28" s="657"/>
      <c r="BY28" s="657"/>
      <c r="BZ28" s="657"/>
      <c r="CA28" s="657"/>
      <c r="CB28" s="693"/>
      <c r="CD28" s="653" t="s">
        <v>290</v>
      </c>
      <c r="CE28" s="654"/>
      <c r="CF28" s="654"/>
      <c r="CG28" s="654"/>
      <c r="CH28" s="654"/>
      <c r="CI28" s="654"/>
      <c r="CJ28" s="654"/>
      <c r="CK28" s="654"/>
      <c r="CL28" s="654"/>
      <c r="CM28" s="654"/>
      <c r="CN28" s="654"/>
      <c r="CO28" s="654"/>
      <c r="CP28" s="654"/>
      <c r="CQ28" s="655"/>
      <c r="CR28" s="656">
        <v>344280</v>
      </c>
      <c r="CS28" s="657"/>
      <c r="CT28" s="657"/>
      <c r="CU28" s="657"/>
      <c r="CV28" s="657"/>
      <c r="CW28" s="657"/>
      <c r="CX28" s="657"/>
      <c r="CY28" s="658"/>
      <c r="CZ28" s="659">
        <v>7.5</v>
      </c>
      <c r="DA28" s="671"/>
      <c r="DB28" s="671"/>
      <c r="DC28" s="672"/>
      <c r="DD28" s="662">
        <v>328295</v>
      </c>
      <c r="DE28" s="657"/>
      <c r="DF28" s="657"/>
      <c r="DG28" s="657"/>
      <c r="DH28" s="657"/>
      <c r="DI28" s="657"/>
      <c r="DJ28" s="657"/>
      <c r="DK28" s="658"/>
      <c r="DL28" s="662">
        <v>328295</v>
      </c>
      <c r="DM28" s="657"/>
      <c r="DN28" s="657"/>
      <c r="DO28" s="657"/>
      <c r="DP28" s="657"/>
      <c r="DQ28" s="657"/>
      <c r="DR28" s="657"/>
      <c r="DS28" s="657"/>
      <c r="DT28" s="657"/>
      <c r="DU28" s="657"/>
      <c r="DV28" s="658"/>
      <c r="DW28" s="659">
        <v>13</v>
      </c>
      <c r="DX28" s="671"/>
      <c r="DY28" s="671"/>
      <c r="DZ28" s="671"/>
      <c r="EA28" s="671"/>
      <c r="EB28" s="671"/>
      <c r="EC28" s="683"/>
    </row>
    <row r="29" spans="2:133" ht="11.25" customHeight="1" x14ac:dyDescent="0.2">
      <c r="B29" s="653" t="s">
        <v>291</v>
      </c>
      <c r="C29" s="654"/>
      <c r="D29" s="654"/>
      <c r="E29" s="654"/>
      <c r="F29" s="654"/>
      <c r="G29" s="654"/>
      <c r="H29" s="654"/>
      <c r="I29" s="654"/>
      <c r="J29" s="654"/>
      <c r="K29" s="654"/>
      <c r="L29" s="654"/>
      <c r="M29" s="654"/>
      <c r="N29" s="654"/>
      <c r="O29" s="654"/>
      <c r="P29" s="654"/>
      <c r="Q29" s="655"/>
      <c r="R29" s="656">
        <v>2875</v>
      </c>
      <c r="S29" s="657"/>
      <c r="T29" s="657"/>
      <c r="U29" s="657"/>
      <c r="V29" s="657"/>
      <c r="W29" s="657"/>
      <c r="X29" s="657"/>
      <c r="Y29" s="658"/>
      <c r="Z29" s="694">
        <v>0.1</v>
      </c>
      <c r="AA29" s="694"/>
      <c r="AB29" s="694"/>
      <c r="AC29" s="694"/>
      <c r="AD29" s="695" t="s">
        <v>122</v>
      </c>
      <c r="AE29" s="695"/>
      <c r="AF29" s="695"/>
      <c r="AG29" s="695"/>
      <c r="AH29" s="695"/>
      <c r="AI29" s="695"/>
      <c r="AJ29" s="695"/>
      <c r="AK29" s="695"/>
      <c r="AL29" s="659" t="s">
        <v>122</v>
      </c>
      <c r="AM29" s="660"/>
      <c r="AN29" s="660"/>
      <c r="AO29" s="696"/>
      <c r="AP29" s="637"/>
      <c r="AQ29" s="638"/>
      <c r="AR29" s="638"/>
      <c r="AS29" s="638"/>
      <c r="AT29" s="638"/>
      <c r="AU29" s="638"/>
      <c r="AV29" s="638"/>
      <c r="AW29" s="638"/>
      <c r="AX29" s="638"/>
      <c r="AY29" s="638"/>
      <c r="AZ29" s="638"/>
      <c r="BA29" s="638"/>
      <c r="BB29" s="638"/>
      <c r="BC29" s="638"/>
      <c r="BD29" s="638"/>
      <c r="BE29" s="638"/>
      <c r="BF29" s="639"/>
      <c r="BG29" s="656"/>
      <c r="BH29" s="657"/>
      <c r="BI29" s="657"/>
      <c r="BJ29" s="657"/>
      <c r="BK29" s="657"/>
      <c r="BL29" s="657"/>
      <c r="BM29" s="657"/>
      <c r="BN29" s="658"/>
      <c r="BO29" s="694"/>
      <c r="BP29" s="694"/>
      <c r="BQ29" s="694"/>
      <c r="BR29" s="694"/>
      <c r="BS29" s="695"/>
      <c r="BT29" s="695"/>
      <c r="BU29" s="695"/>
      <c r="BV29" s="695"/>
      <c r="BW29" s="695"/>
      <c r="BX29" s="695"/>
      <c r="BY29" s="695"/>
      <c r="BZ29" s="695"/>
      <c r="CA29" s="695"/>
      <c r="CB29" s="730"/>
      <c r="CD29" s="675" t="s">
        <v>292</v>
      </c>
      <c r="CE29" s="676"/>
      <c r="CF29" s="653" t="s">
        <v>66</v>
      </c>
      <c r="CG29" s="654"/>
      <c r="CH29" s="654"/>
      <c r="CI29" s="654"/>
      <c r="CJ29" s="654"/>
      <c r="CK29" s="654"/>
      <c r="CL29" s="654"/>
      <c r="CM29" s="654"/>
      <c r="CN29" s="654"/>
      <c r="CO29" s="654"/>
      <c r="CP29" s="654"/>
      <c r="CQ29" s="655"/>
      <c r="CR29" s="656">
        <v>344280</v>
      </c>
      <c r="CS29" s="669"/>
      <c r="CT29" s="669"/>
      <c r="CU29" s="669"/>
      <c r="CV29" s="669"/>
      <c r="CW29" s="669"/>
      <c r="CX29" s="669"/>
      <c r="CY29" s="670"/>
      <c r="CZ29" s="659">
        <v>7.5</v>
      </c>
      <c r="DA29" s="671"/>
      <c r="DB29" s="671"/>
      <c r="DC29" s="672"/>
      <c r="DD29" s="662">
        <v>328295</v>
      </c>
      <c r="DE29" s="669"/>
      <c r="DF29" s="669"/>
      <c r="DG29" s="669"/>
      <c r="DH29" s="669"/>
      <c r="DI29" s="669"/>
      <c r="DJ29" s="669"/>
      <c r="DK29" s="670"/>
      <c r="DL29" s="662">
        <v>328295</v>
      </c>
      <c r="DM29" s="669"/>
      <c r="DN29" s="669"/>
      <c r="DO29" s="669"/>
      <c r="DP29" s="669"/>
      <c r="DQ29" s="669"/>
      <c r="DR29" s="669"/>
      <c r="DS29" s="669"/>
      <c r="DT29" s="669"/>
      <c r="DU29" s="669"/>
      <c r="DV29" s="670"/>
      <c r="DW29" s="659">
        <v>13</v>
      </c>
      <c r="DX29" s="671"/>
      <c r="DY29" s="671"/>
      <c r="DZ29" s="671"/>
      <c r="EA29" s="671"/>
      <c r="EB29" s="671"/>
      <c r="EC29" s="683"/>
    </row>
    <row r="30" spans="2:133" ht="11.25" customHeight="1" x14ac:dyDescent="0.2">
      <c r="B30" s="653" t="s">
        <v>293</v>
      </c>
      <c r="C30" s="654"/>
      <c r="D30" s="654"/>
      <c r="E30" s="654"/>
      <c r="F30" s="654"/>
      <c r="G30" s="654"/>
      <c r="H30" s="654"/>
      <c r="I30" s="654"/>
      <c r="J30" s="654"/>
      <c r="K30" s="654"/>
      <c r="L30" s="654"/>
      <c r="M30" s="654"/>
      <c r="N30" s="654"/>
      <c r="O30" s="654"/>
      <c r="P30" s="654"/>
      <c r="Q30" s="655"/>
      <c r="R30" s="656">
        <v>1076714</v>
      </c>
      <c r="S30" s="657"/>
      <c r="T30" s="657"/>
      <c r="U30" s="657"/>
      <c r="V30" s="657"/>
      <c r="W30" s="657"/>
      <c r="X30" s="657"/>
      <c r="Y30" s="658"/>
      <c r="Z30" s="694">
        <v>22</v>
      </c>
      <c r="AA30" s="694"/>
      <c r="AB30" s="694"/>
      <c r="AC30" s="694"/>
      <c r="AD30" s="695" t="s">
        <v>122</v>
      </c>
      <c r="AE30" s="695"/>
      <c r="AF30" s="695"/>
      <c r="AG30" s="695"/>
      <c r="AH30" s="695"/>
      <c r="AI30" s="695"/>
      <c r="AJ30" s="695"/>
      <c r="AK30" s="695"/>
      <c r="AL30" s="659" t="s">
        <v>122</v>
      </c>
      <c r="AM30" s="660"/>
      <c r="AN30" s="660"/>
      <c r="AO30" s="696"/>
      <c r="AP30" s="714" t="s">
        <v>211</v>
      </c>
      <c r="AQ30" s="715"/>
      <c r="AR30" s="715"/>
      <c r="AS30" s="715"/>
      <c r="AT30" s="715"/>
      <c r="AU30" s="715"/>
      <c r="AV30" s="715"/>
      <c r="AW30" s="715"/>
      <c r="AX30" s="715"/>
      <c r="AY30" s="715"/>
      <c r="AZ30" s="715"/>
      <c r="BA30" s="715"/>
      <c r="BB30" s="715"/>
      <c r="BC30" s="715"/>
      <c r="BD30" s="715"/>
      <c r="BE30" s="715"/>
      <c r="BF30" s="716"/>
      <c r="BG30" s="714" t="s">
        <v>294</v>
      </c>
      <c r="BH30" s="728"/>
      <c r="BI30" s="728"/>
      <c r="BJ30" s="728"/>
      <c r="BK30" s="728"/>
      <c r="BL30" s="728"/>
      <c r="BM30" s="728"/>
      <c r="BN30" s="728"/>
      <c r="BO30" s="728"/>
      <c r="BP30" s="728"/>
      <c r="BQ30" s="729"/>
      <c r="BR30" s="714" t="s">
        <v>295</v>
      </c>
      <c r="BS30" s="728"/>
      <c r="BT30" s="728"/>
      <c r="BU30" s="728"/>
      <c r="BV30" s="728"/>
      <c r="BW30" s="728"/>
      <c r="BX30" s="728"/>
      <c r="BY30" s="728"/>
      <c r="BZ30" s="728"/>
      <c r="CA30" s="728"/>
      <c r="CB30" s="729"/>
      <c r="CD30" s="677"/>
      <c r="CE30" s="678"/>
      <c r="CF30" s="653" t="s">
        <v>296</v>
      </c>
      <c r="CG30" s="654"/>
      <c r="CH30" s="654"/>
      <c r="CI30" s="654"/>
      <c r="CJ30" s="654"/>
      <c r="CK30" s="654"/>
      <c r="CL30" s="654"/>
      <c r="CM30" s="654"/>
      <c r="CN30" s="654"/>
      <c r="CO30" s="654"/>
      <c r="CP30" s="654"/>
      <c r="CQ30" s="655"/>
      <c r="CR30" s="656">
        <v>329357</v>
      </c>
      <c r="CS30" s="657"/>
      <c r="CT30" s="657"/>
      <c r="CU30" s="657"/>
      <c r="CV30" s="657"/>
      <c r="CW30" s="657"/>
      <c r="CX30" s="657"/>
      <c r="CY30" s="658"/>
      <c r="CZ30" s="659">
        <v>7.1</v>
      </c>
      <c r="DA30" s="671"/>
      <c r="DB30" s="671"/>
      <c r="DC30" s="672"/>
      <c r="DD30" s="662">
        <v>313372</v>
      </c>
      <c r="DE30" s="657"/>
      <c r="DF30" s="657"/>
      <c r="DG30" s="657"/>
      <c r="DH30" s="657"/>
      <c r="DI30" s="657"/>
      <c r="DJ30" s="657"/>
      <c r="DK30" s="658"/>
      <c r="DL30" s="662">
        <v>313372</v>
      </c>
      <c r="DM30" s="657"/>
      <c r="DN30" s="657"/>
      <c r="DO30" s="657"/>
      <c r="DP30" s="657"/>
      <c r="DQ30" s="657"/>
      <c r="DR30" s="657"/>
      <c r="DS30" s="657"/>
      <c r="DT30" s="657"/>
      <c r="DU30" s="657"/>
      <c r="DV30" s="658"/>
      <c r="DW30" s="659">
        <v>12.4</v>
      </c>
      <c r="DX30" s="671"/>
      <c r="DY30" s="671"/>
      <c r="DZ30" s="671"/>
      <c r="EA30" s="671"/>
      <c r="EB30" s="671"/>
      <c r="EC30" s="683"/>
    </row>
    <row r="31" spans="2:133" ht="11.25" customHeight="1" x14ac:dyDescent="0.2">
      <c r="B31" s="731" t="s">
        <v>297</v>
      </c>
      <c r="C31" s="732"/>
      <c r="D31" s="732"/>
      <c r="E31" s="732"/>
      <c r="F31" s="732"/>
      <c r="G31" s="732"/>
      <c r="H31" s="732"/>
      <c r="I31" s="732"/>
      <c r="J31" s="732"/>
      <c r="K31" s="732"/>
      <c r="L31" s="732"/>
      <c r="M31" s="732"/>
      <c r="N31" s="732"/>
      <c r="O31" s="732"/>
      <c r="P31" s="732"/>
      <c r="Q31" s="733"/>
      <c r="R31" s="656" t="s">
        <v>122</v>
      </c>
      <c r="S31" s="657"/>
      <c r="T31" s="657"/>
      <c r="U31" s="657"/>
      <c r="V31" s="657"/>
      <c r="W31" s="657"/>
      <c r="X31" s="657"/>
      <c r="Y31" s="658"/>
      <c r="Z31" s="694" t="s">
        <v>122</v>
      </c>
      <c r="AA31" s="694"/>
      <c r="AB31" s="694"/>
      <c r="AC31" s="694"/>
      <c r="AD31" s="695" t="s">
        <v>122</v>
      </c>
      <c r="AE31" s="695"/>
      <c r="AF31" s="695"/>
      <c r="AG31" s="695"/>
      <c r="AH31" s="695"/>
      <c r="AI31" s="695"/>
      <c r="AJ31" s="695"/>
      <c r="AK31" s="695"/>
      <c r="AL31" s="659" t="s">
        <v>122</v>
      </c>
      <c r="AM31" s="660"/>
      <c r="AN31" s="660"/>
      <c r="AO31" s="696"/>
      <c r="AP31" s="722" t="s">
        <v>298</v>
      </c>
      <c r="AQ31" s="723"/>
      <c r="AR31" s="723"/>
      <c r="AS31" s="723"/>
      <c r="AT31" s="724" t="s">
        <v>299</v>
      </c>
      <c r="AU31" s="200"/>
      <c r="AV31" s="200"/>
      <c r="AW31" s="200"/>
      <c r="AX31" s="711" t="s">
        <v>177</v>
      </c>
      <c r="AY31" s="712"/>
      <c r="AZ31" s="712"/>
      <c r="BA31" s="712"/>
      <c r="BB31" s="712"/>
      <c r="BC31" s="712"/>
      <c r="BD31" s="712"/>
      <c r="BE31" s="712"/>
      <c r="BF31" s="713"/>
      <c r="BG31" s="718">
        <v>99.5</v>
      </c>
      <c r="BH31" s="719"/>
      <c r="BI31" s="719"/>
      <c r="BJ31" s="719"/>
      <c r="BK31" s="719"/>
      <c r="BL31" s="719"/>
      <c r="BM31" s="720">
        <v>96</v>
      </c>
      <c r="BN31" s="719"/>
      <c r="BO31" s="719"/>
      <c r="BP31" s="719"/>
      <c r="BQ31" s="721"/>
      <c r="BR31" s="718">
        <v>99</v>
      </c>
      <c r="BS31" s="719"/>
      <c r="BT31" s="719"/>
      <c r="BU31" s="719"/>
      <c r="BV31" s="719"/>
      <c r="BW31" s="719"/>
      <c r="BX31" s="720">
        <v>95.5</v>
      </c>
      <c r="BY31" s="719"/>
      <c r="BZ31" s="719"/>
      <c r="CA31" s="719"/>
      <c r="CB31" s="721"/>
      <c r="CD31" s="677"/>
      <c r="CE31" s="678"/>
      <c r="CF31" s="653" t="s">
        <v>300</v>
      </c>
      <c r="CG31" s="654"/>
      <c r="CH31" s="654"/>
      <c r="CI31" s="654"/>
      <c r="CJ31" s="654"/>
      <c r="CK31" s="654"/>
      <c r="CL31" s="654"/>
      <c r="CM31" s="654"/>
      <c r="CN31" s="654"/>
      <c r="CO31" s="654"/>
      <c r="CP31" s="654"/>
      <c r="CQ31" s="655"/>
      <c r="CR31" s="656">
        <v>14923</v>
      </c>
      <c r="CS31" s="669"/>
      <c r="CT31" s="669"/>
      <c r="CU31" s="669"/>
      <c r="CV31" s="669"/>
      <c r="CW31" s="669"/>
      <c r="CX31" s="669"/>
      <c r="CY31" s="670"/>
      <c r="CZ31" s="659">
        <v>0.3</v>
      </c>
      <c r="DA31" s="671"/>
      <c r="DB31" s="671"/>
      <c r="DC31" s="672"/>
      <c r="DD31" s="662">
        <v>14923</v>
      </c>
      <c r="DE31" s="669"/>
      <c r="DF31" s="669"/>
      <c r="DG31" s="669"/>
      <c r="DH31" s="669"/>
      <c r="DI31" s="669"/>
      <c r="DJ31" s="669"/>
      <c r="DK31" s="670"/>
      <c r="DL31" s="662">
        <v>14923</v>
      </c>
      <c r="DM31" s="669"/>
      <c r="DN31" s="669"/>
      <c r="DO31" s="669"/>
      <c r="DP31" s="669"/>
      <c r="DQ31" s="669"/>
      <c r="DR31" s="669"/>
      <c r="DS31" s="669"/>
      <c r="DT31" s="669"/>
      <c r="DU31" s="669"/>
      <c r="DV31" s="670"/>
      <c r="DW31" s="659">
        <v>0.6</v>
      </c>
      <c r="DX31" s="671"/>
      <c r="DY31" s="671"/>
      <c r="DZ31" s="671"/>
      <c r="EA31" s="671"/>
      <c r="EB31" s="671"/>
      <c r="EC31" s="683"/>
    </row>
    <row r="32" spans="2:133" ht="11.25" customHeight="1" x14ac:dyDescent="0.2">
      <c r="B32" s="653" t="s">
        <v>301</v>
      </c>
      <c r="C32" s="654"/>
      <c r="D32" s="654"/>
      <c r="E32" s="654"/>
      <c r="F32" s="654"/>
      <c r="G32" s="654"/>
      <c r="H32" s="654"/>
      <c r="I32" s="654"/>
      <c r="J32" s="654"/>
      <c r="K32" s="654"/>
      <c r="L32" s="654"/>
      <c r="M32" s="654"/>
      <c r="N32" s="654"/>
      <c r="O32" s="654"/>
      <c r="P32" s="654"/>
      <c r="Q32" s="655"/>
      <c r="R32" s="656">
        <v>252985</v>
      </c>
      <c r="S32" s="657"/>
      <c r="T32" s="657"/>
      <c r="U32" s="657"/>
      <c r="V32" s="657"/>
      <c r="W32" s="657"/>
      <c r="X32" s="657"/>
      <c r="Y32" s="658"/>
      <c r="Z32" s="694">
        <v>5.2</v>
      </c>
      <c r="AA32" s="694"/>
      <c r="AB32" s="694"/>
      <c r="AC32" s="694"/>
      <c r="AD32" s="695" t="s">
        <v>122</v>
      </c>
      <c r="AE32" s="695"/>
      <c r="AF32" s="695"/>
      <c r="AG32" s="695"/>
      <c r="AH32" s="695"/>
      <c r="AI32" s="695"/>
      <c r="AJ32" s="695"/>
      <c r="AK32" s="695"/>
      <c r="AL32" s="659" t="s">
        <v>122</v>
      </c>
      <c r="AM32" s="660"/>
      <c r="AN32" s="660"/>
      <c r="AO32" s="696"/>
      <c r="AP32" s="697"/>
      <c r="AQ32" s="698"/>
      <c r="AR32" s="698"/>
      <c r="AS32" s="698"/>
      <c r="AT32" s="725"/>
      <c r="AU32" s="196" t="s">
        <v>302</v>
      </c>
      <c r="AX32" s="653" t="s">
        <v>303</v>
      </c>
      <c r="AY32" s="654"/>
      <c r="AZ32" s="654"/>
      <c r="BA32" s="654"/>
      <c r="BB32" s="654"/>
      <c r="BC32" s="654"/>
      <c r="BD32" s="654"/>
      <c r="BE32" s="654"/>
      <c r="BF32" s="655"/>
      <c r="BG32" s="727">
        <v>99.4</v>
      </c>
      <c r="BH32" s="669"/>
      <c r="BI32" s="669"/>
      <c r="BJ32" s="669"/>
      <c r="BK32" s="669"/>
      <c r="BL32" s="669"/>
      <c r="BM32" s="660">
        <v>96.5</v>
      </c>
      <c r="BN32" s="669"/>
      <c r="BO32" s="669"/>
      <c r="BP32" s="669"/>
      <c r="BQ32" s="692"/>
      <c r="BR32" s="727">
        <v>98.1</v>
      </c>
      <c r="BS32" s="669"/>
      <c r="BT32" s="669"/>
      <c r="BU32" s="669"/>
      <c r="BV32" s="669"/>
      <c r="BW32" s="669"/>
      <c r="BX32" s="660">
        <v>95.3</v>
      </c>
      <c r="BY32" s="669"/>
      <c r="BZ32" s="669"/>
      <c r="CA32" s="669"/>
      <c r="CB32" s="692"/>
      <c r="CD32" s="679"/>
      <c r="CE32" s="680"/>
      <c r="CF32" s="653" t="s">
        <v>304</v>
      </c>
      <c r="CG32" s="654"/>
      <c r="CH32" s="654"/>
      <c r="CI32" s="654"/>
      <c r="CJ32" s="654"/>
      <c r="CK32" s="654"/>
      <c r="CL32" s="654"/>
      <c r="CM32" s="654"/>
      <c r="CN32" s="654"/>
      <c r="CO32" s="654"/>
      <c r="CP32" s="654"/>
      <c r="CQ32" s="655"/>
      <c r="CR32" s="656" t="s">
        <v>122</v>
      </c>
      <c r="CS32" s="657"/>
      <c r="CT32" s="657"/>
      <c r="CU32" s="657"/>
      <c r="CV32" s="657"/>
      <c r="CW32" s="657"/>
      <c r="CX32" s="657"/>
      <c r="CY32" s="658"/>
      <c r="CZ32" s="659" t="s">
        <v>122</v>
      </c>
      <c r="DA32" s="671"/>
      <c r="DB32" s="671"/>
      <c r="DC32" s="672"/>
      <c r="DD32" s="662" t="s">
        <v>122</v>
      </c>
      <c r="DE32" s="657"/>
      <c r="DF32" s="657"/>
      <c r="DG32" s="657"/>
      <c r="DH32" s="657"/>
      <c r="DI32" s="657"/>
      <c r="DJ32" s="657"/>
      <c r="DK32" s="658"/>
      <c r="DL32" s="662" t="s">
        <v>122</v>
      </c>
      <c r="DM32" s="657"/>
      <c r="DN32" s="657"/>
      <c r="DO32" s="657"/>
      <c r="DP32" s="657"/>
      <c r="DQ32" s="657"/>
      <c r="DR32" s="657"/>
      <c r="DS32" s="657"/>
      <c r="DT32" s="657"/>
      <c r="DU32" s="657"/>
      <c r="DV32" s="658"/>
      <c r="DW32" s="659" t="s">
        <v>122</v>
      </c>
      <c r="DX32" s="671"/>
      <c r="DY32" s="671"/>
      <c r="DZ32" s="671"/>
      <c r="EA32" s="671"/>
      <c r="EB32" s="671"/>
      <c r="EC32" s="683"/>
    </row>
    <row r="33" spans="2:133" ht="11.25" customHeight="1" x14ac:dyDescent="0.2">
      <c r="B33" s="653" t="s">
        <v>305</v>
      </c>
      <c r="C33" s="654"/>
      <c r="D33" s="654"/>
      <c r="E33" s="654"/>
      <c r="F33" s="654"/>
      <c r="G33" s="654"/>
      <c r="H33" s="654"/>
      <c r="I33" s="654"/>
      <c r="J33" s="654"/>
      <c r="K33" s="654"/>
      <c r="L33" s="654"/>
      <c r="M33" s="654"/>
      <c r="N33" s="654"/>
      <c r="O33" s="654"/>
      <c r="P33" s="654"/>
      <c r="Q33" s="655"/>
      <c r="R33" s="656">
        <v>32377</v>
      </c>
      <c r="S33" s="657"/>
      <c r="T33" s="657"/>
      <c r="U33" s="657"/>
      <c r="V33" s="657"/>
      <c r="W33" s="657"/>
      <c r="X33" s="657"/>
      <c r="Y33" s="658"/>
      <c r="Z33" s="694">
        <v>0.7</v>
      </c>
      <c r="AA33" s="694"/>
      <c r="AB33" s="694"/>
      <c r="AC33" s="694"/>
      <c r="AD33" s="695" t="s">
        <v>122</v>
      </c>
      <c r="AE33" s="695"/>
      <c r="AF33" s="695"/>
      <c r="AG33" s="695"/>
      <c r="AH33" s="695"/>
      <c r="AI33" s="695"/>
      <c r="AJ33" s="695"/>
      <c r="AK33" s="695"/>
      <c r="AL33" s="659" t="s">
        <v>122</v>
      </c>
      <c r="AM33" s="660"/>
      <c r="AN33" s="660"/>
      <c r="AO33" s="696"/>
      <c r="AP33" s="699"/>
      <c r="AQ33" s="700"/>
      <c r="AR33" s="700"/>
      <c r="AS33" s="700"/>
      <c r="AT33" s="726"/>
      <c r="AU33" s="201"/>
      <c r="AV33" s="201"/>
      <c r="AW33" s="201"/>
      <c r="AX33" s="637" t="s">
        <v>306</v>
      </c>
      <c r="AY33" s="638"/>
      <c r="AZ33" s="638"/>
      <c r="BA33" s="638"/>
      <c r="BB33" s="638"/>
      <c r="BC33" s="638"/>
      <c r="BD33" s="638"/>
      <c r="BE33" s="638"/>
      <c r="BF33" s="639"/>
      <c r="BG33" s="717">
        <v>99.5</v>
      </c>
      <c r="BH33" s="641"/>
      <c r="BI33" s="641"/>
      <c r="BJ33" s="641"/>
      <c r="BK33" s="641"/>
      <c r="BL33" s="641"/>
      <c r="BM33" s="687">
        <v>94.7</v>
      </c>
      <c r="BN33" s="641"/>
      <c r="BO33" s="641"/>
      <c r="BP33" s="641"/>
      <c r="BQ33" s="704"/>
      <c r="BR33" s="717">
        <v>99.5</v>
      </c>
      <c r="BS33" s="641"/>
      <c r="BT33" s="641"/>
      <c r="BU33" s="641"/>
      <c r="BV33" s="641"/>
      <c r="BW33" s="641"/>
      <c r="BX33" s="687">
        <v>94.7</v>
      </c>
      <c r="BY33" s="641"/>
      <c r="BZ33" s="641"/>
      <c r="CA33" s="641"/>
      <c r="CB33" s="704"/>
      <c r="CD33" s="653" t="s">
        <v>307</v>
      </c>
      <c r="CE33" s="654"/>
      <c r="CF33" s="654"/>
      <c r="CG33" s="654"/>
      <c r="CH33" s="654"/>
      <c r="CI33" s="654"/>
      <c r="CJ33" s="654"/>
      <c r="CK33" s="654"/>
      <c r="CL33" s="654"/>
      <c r="CM33" s="654"/>
      <c r="CN33" s="654"/>
      <c r="CO33" s="654"/>
      <c r="CP33" s="654"/>
      <c r="CQ33" s="655"/>
      <c r="CR33" s="656">
        <v>1986659</v>
      </c>
      <c r="CS33" s="669"/>
      <c r="CT33" s="669"/>
      <c r="CU33" s="669"/>
      <c r="CV33" s="669"/>
      <c r="CW33" s="669"/>
      <c r="CX33" s="669"/>
      <c r="CY33" s="670"/>
      <c r="CZ33" s="659">
        <v>43.1</v>
      </c>
      <c r="DA33" s="671"/>
      <c r="DB33" s="671"/>
      <c r="DC33" s="672"/>
      <c r="DD33" s="662">
        <v>1641463</v>
      </c>
      <c r="DE33" s="669"/>
      <c r="DF33" s="669"/>
      <c r="DG33" s="669"/>
      <c r="DH33" s="669"/>
      <c r="DI33" s="669"/>
      <c r="DJ33" s="669"/>
      <c r="DK33" s="670"/>
      <c r="DL33" s="662">
        <v>1139186</v>
      </c>
      <c r="DM33" s="669"/>
      <c r="DN33" s="669"/>
      <c r="DO33" s="669"/>
      <c r="DP33" s="669"/>
      <c r="DQ33" s="669"/>
      <c r="DR33" s="669"/>
      <c r="DS33" s="669"/>
      <c r="DT33" s="669"/>
      <c r="DU33" s="669"/>
      <c r="DV33" s="670"/>
      <c r="DW33" s="659">
        <v>45.2</v>
      </c>
      <c r="DX33" s="671"/>
      <c r="DY33" s="671"/>
      <c r="DZ33" s="671"/>
      <c r="EA33" s="671"/>
      <c r="EB33" s="671"/>
      <c r="EC33" s="683"/>
    </row>
    <row r="34" spans="2:133" ht="11.25" customHeight="1" x14ac:dyDescent="0.2">
      <c r="B34" s="653" t="s">
        <v>308</v>
      </c>
      <c r="C34" s="654"/>
      <c r="D34" s="654"/>
      <c r="E34" s="654"/>
      <c r="F34" s="654"/>
      <c r="G34" s="654"/>
      <c r="H34" s="654"/>
      <c r="I34" s="654"/>
      <c r="J34" s="654"/>
      <c r="K34" s="654"/>
      <c r="L34" s="654"/>
      <c r="M34" s="654"/>
      <c r="N34" s="654"/>
      <c r="O34" s="654"/>
      <c r="P34" s="654"/>
      <c r="Q34" s="655"/>
      <c r="R34" s="656">
        <v>89156</v>
      </c>
      <c r="S34" s="657"/>
      <c r="T34" s="657"/>
      <c r="U34" s="657"/>
      <c r="V34" s="657"/>
      <c r="W34" s="657"/>
      <c r="X34" s="657"/>
      <c r="Y34" s="658"/>
      <c r="Z34" s="694">
        <v>1.8</v>
      </c>
      <c r="AA34" s="694"/>
      <c r="AB34" s="694"/>
      <c r="AC34" s="694"/>
      <c r="AD34" s="695" t="s">
        <v>122</v>
      </c>
      <c r="AE34" s="695"/>
      <c r="AF34" s="695"/>
      <c r="AG34" s="695"/>
      <c r="AH34" s="695"/>
      <c r="AI34" s="695"/>
      <c r="AJ34" s="695"/>
      <c r="AK34" s="695"/>
      <c r="AL34" s="659" t="s">
        <v>122</v>
      </c>
      <c r="AM34" s="660"/>
      <c r="AN34" s="660"/>
      <c r="AO34" s="696"/>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3" t="s">
        <v>309</v>
      </c>
      <c r="CE34" s="654"/>
      <c r="CF34" s="654"/>
      <c r="CG34" s="654"/>
      <c r="CH34" s="654"/>
      <c r="CI34" s="654"/>
      <c r="CJ34" s="654"/>
      <c r="CK34" s="654"/>
      <c r="CL34" s="654"/>
      <c r="CM34" s="654"/>
      <c r="CN34" s="654"/>
      <c r="CO34" s="654"/>
      <c r="CP34" s="654"/>
      <c r="CQ34" s="655"/>
      <c r="CR34" s="656">
        <v>715884</v>
      </c>
      <c r="CS34" s="657"/>
      <c r="CT34" s="657"/>
      <c r="CU34" s="657"/>
      <c r="CV34" s="657"/>
      <c r="CW34" s="657"/>
      <c r="CX34" s="657"/>
      <c r="CY34" s="658"/>
      <c r="CZ34" s="659">
        <v>15.5</v>
      </c>
      <c r="DA34" s="671"/>
      <c r="DB34" s="671"/>
      <c r="DC34" s="672"/>
      <c r="DD34" s="662">
        <v>519980</v>
      </c>
      <c r="DE34" s="657"/>
      <c r="DF34" s="657"/>
      <c r="DG34" s="657"/>
      <c r="DH34" s="657"/>
      <c r="DI34" s="657"/>
      <c r="DJ34" s="657"/>
      <c r="DK34" s="658"/>
      <c r="DL34" s="662">
        <v>389386</v>
      </c>
      <c r="DM34" s="657"/>
      <c r="DN34" s="657"/>
      <c r="DO34" s="657"/>
      <c r="DP34" s="657"/>
      <c r="DQ34" s="657"/>
      <c r="DR34" s="657"/>
      <c r="DS34" s="657"/>
      <c r="DT34" s="657"/>
      <c r="DU34" s="657"/>
      <c r="DV34" s="658"/>
      <c r="DW34" s="659">
        <v>15.4</v>
      </c>
      <c r="DX34" s="671"/>
      <c r="DY34" s="671"/>
      <c r="DZ34" s="671"/>
      <c r="EA34" s="671"/>
      <c r="EB34" s="671"/>
      <c r="EC34" s="683"/>
    </row>
    <row r="35" spans="2:133" ht="11.25" customHeight="1" x14ac:dyDescent="0.2">
      <c r="B35" s="653" t="s">
        <v>310</v>
      </c>
      <c r="C35" s="654"/>
      <c r="D35" s="654"/>
      <c r="E35" s="654"/>
      <c r="F35" s="654"/>
      <c r="G35" s="654"/>
      <c r="H35" s="654"/>
      <c r="I35" s="654"/>
      <c r="J35" s="654"/>
      <c r="K35" s="654"/>
      <c r="L35" s="654"/>
      <c r="M35" s="654"/>
      <c r="N35" s="654"/>
      <c r="O35" s="654"/>
      <c r="P35" s="654"/>
      <c r="Q35" s="655"/>
      <c r="R35" s="656">
        <v>59550</v>
      </c>
      <c r="S35" s="657"/>
      <c r="T35" s="657"/>
      <c r="U35" s="657"/>
      <c r="V35" s="657"/>
      <c r="W35" s="657"/>
      <c r="X35" s="657"/>
      <c r="Y35" s="658"/>
      <c r="Z35" s="694">
        <v>1.2</v>
      </c>
      <c r="AA35" s="694"/>
      <c r="AB35" s="694"/>
      <c r="AC35" s="694"/>
      <c r="AD35" s="695" t="s">
        <v>122</v>
      </c>
      <c r="AE35" s="695"/>
      <c r="AF35" s="695"/>
      <c r="AG35" s="695"/>
      <c r="AH35" s="695"/>
      <c r="AI35" s="695"/>
      <c r="AJ35" s="695"/>
      <c r="AK35" s="695"/>
      <c r="AL35" s="659" t="s">
        <v>122</v>
      </c>
      <c r="AM35" s="660"/>
      <c r="AN35" s="660"/>
      <c r="AO35" s="696"/>
      <c r="AP35" s="204"/>
      <c r="AQ35" s="714" t="s">
        <v>311</v>
      </c>
      <c r="AR35" s="715"/>
      <c r="AS35" s="715"/>
      <c r="AT35" s="715"/>
      <c r="AU35" s="715"/>
      <c r="AV35" s="715"/>
      <c r="AW35" s="715"/>
      <c r="AX35" s="715"/>
      <c r="AY35" s="715"/>
      <c r="AZ35" s="715"/>
      <c r="BA35" s="715"/>
      <c r="BB35" s="715"/>
      <c r="BC35" s="715"/>
      <c r="BD35" s="715"/>
      <c r="BE35" s="715"/>
      <c r="BF35" s="716"/>
      <c r="BG35" s="714" t="s">
        <v>312</v>
      </c>
      <c r="BH35" s="715"/>
      <c r="BI35" s="715"/>
      <c r="BJ35" s="715"/>
      <c r="BK35" s="715"/>
      <c r="BL35" s="715"/>
      <c r="BM35" s="715"/>
      <c r="BN35" s="715"/>
      <c r="BO35" s="715"/>
      <c r="BP35" s="715"/>
      <c r="BQ35" s="715"/>
      <c r="BR35" s="715"/>
      <c r="BS35" s="715"/>
      <c r="BT35" s="715"/>
      <c r="BU35" s="715"/>
      <c r="BV35" s="715"/>
      <c r="BW35" s="715"/>
      <c r="BX35" s="715"/>
      <c r="BY35" s="715"/>
      <c r="BZ35" s="715"/>
      <c r="CA35" s="715"/>
      <c r="CB35" s="716"/>
      <c r="CD35" s="653" t="s">
        <v>313</v>
      </c>
      <c r="CE35" s="654"/>
      <c r="CF35" s="654"/>
      <c r="CG35" s="654"/>
      <c r="CH35" s="654"/>
      <c r="CI35" s="654"/>
      <c r="CJ35" s="654"/>
      <c r="CK35" s="654"/>
      <c r="CL35" s="654"/>
      <c r="CM35" s="654"/>
      <c r="CN35" s="654"/>
      <c r="CO35" s="654"/>
      <c r="CP35" s="654"/>
      <c r="CQ35" s="655"/>
      <c r="CR35" s="656">
        <v>53195</v>
      </c>
      <c r="CS35" s="669"/>
      <c r="CT35" s="669"/>
      <c r="CU35" s="669"/>
      <c r="CV35" s="669"/>
      <c r="CW35" s="669"/>
      <c r="CX35" s="669"/>
      <c r="CY35" s="670"/>
      <c r="CZ35" s="659">
        <v>1.2</v>
      </c>
      <c r="DA35" s="671"/>
      <c r="DB35" s="671"/>
      <c r="DC35" s="672"/>
      <c r="DD35" s="662">
        <v>46990</v>
      </c>
      <c r="DE35" s="669"/>
      <c r="DF35" s="669"/>
      <c r="DG35" s="669"/>
      <c r="DH35" s="669"/>
      <c r="DI35" s="669"/>
      <c r="DJ35" s="669"/>
      <c r="DK35" s="670"/>
      <c r="DL35" s="662">
        <v>15185</v>
      </c>
      <c r="DM35" s="669"/>
      <c r="DN35" s="669"/>
      <c r="DO35" s="669"/>
      <c r="DP35" s="669"/>
      <c r="DQ35" s="669"/>
      <c r="DR35" s="669"/>
      <c r="DS35" s="669"/>
      <c r="DT35" s="669"/>
      <c r="DU35" s="669"/>
      <c r="DV35" s="670"/>
      <c r="DW35" s="659">
        <v>0.6</v>
      </c>
      <c r="DX35" s="671"/>
      <c r="DY35" s="671"/>
      <c r="DZ35" s="671"/>
      <c r="EA35" s="671"/>
      <c r="EB35" s="671"/>
      <c r="EC35" s="683"/>
    </row>
    <row r="36" spans="2:133" ht="11.25" customHeight="1" x14ac:dyDescent="0.2">
      <c r="B36" s="653" t="s">
        <v>314</v>
      </c>
      <c r="C36" s="654"/>
      <c r="D36" s="654"/>
      <c r="E36" s="654"/>
      <c r="F36" s="654"/>
      <c r="G36" s="654"/>
      <c r="H36" s="654"/>
      <c r="I36" s="654"/>
      <c r="J36" s="654"/>
      <c r="K36" s="654"/>
      <c r="L36" s="654"/>
      <c r="M36" s="654"/>
      <c r="N36" s="654"/>
      <c r="O36" s="654"/>
      <c r="P36" s="654"/>
      <c r="Q36" s="655"/>
      <c r="R36" s="656">
        <v>260858</v>
      </c>
      <c r="S36" s="657"/>
      <c r="T36" s="657"/>
      <c r="U36" s="657"/>
      <c r="V36" s="657"/>
      <c r="W36" s="657"/>
      <c r="X36" s="657"/>
      <c r="Y36" s="658"/>
      <c r="Z36" s="694">
        <v>5.3</v>
      </c>
      <c r="AA36" s="694"/>
      <c r="AB36" s="694"/>
      <c r="AC36" s="694"/>
      <c r="AD36" s="695" t="s">
        <v>122</v>
      </c>
      <c r="AE36" s="695"/>
      <c r="AF36" s="695"/>
      <c r="AG36" s="695"/>
      <c r="AH36" s="695"/>
      <c r="AI36" s="695"/>
      <c r="AJ36" s="695"/>
      <c r="AK36" s="695"/>
      <c r="AL36" s="659" t="s">
        <v>122</v>
      </c>
      <c r="AM36" s="660"/>
      <c r="AN36" s="660"/>
      <c r="AO36" s="696"/>
      <c r="AP36" s="204"/>
      <c r="AQ36" s="705" t="s">
        <v>315</v>
      </c>
      <c r="AR36" s="706"/>
      <c r="AS36" s="706"/>
      <c r="AT36" s="706"/>
      <c r="AU36" s="706"/>
      <c r="AV36" s="706"/>
      <c r="AW36" s="706"/>
      <c r="AX36" s="706"/>
      <c r="AY36" s="707"/>
      <c r="AZ36" s="708">
        <v>470205</v>
      </c>
      <c r="BA36" s="709"/>
      <c r="BB36" s="709"/>
      <c r="BC36" s="709"/>
      <c r="BD36" s="709"/>
      <c r="BE36" s="709"/>
      <c r="BF36" s="710"/>
      <c r="BG36" s="711" t="s">
        <v>316</v>
      </c>
      <c r="BH36" s="712"/>
      <c r="BI36" s="712"/>
      <c r="BJ36" s="712"/>
      <c r="BK36" s="712"/>
      <c r="BL36" s="712"/>
      <c r="BM36" s="712"/>
      <c r="BN36" s="712"/>
      <c r="BO36" s="712"/>
      <c r="BP36" s="712"/>
      <c r="BQ36" s="712"/>
      <c r="BR36" s="712"/>
      <c r="BS36" s="712"/>
      <c r="BT36" s="712"/>
      <c r="BU36" s="713"/>
      <c r="BV36" s="708">
        <v>34477</v>
      </c>
      <c r="BW36" s="709"/>
      <c r="BX36" s="709"/>
      <c r="BY36" s="709"/>
      <c r="BZ36" s="709"/>
      <c r="CA36" s="709"/>
      <c r="CB36" s="710"/>
      <c r="CD36" s="653" t="s">
        <v>317</v>
      </c>
      <c r="CE36" s="654"/>
      <c r="CF36" s="654"/>
      <c r="CG36" s="654"/>
      <c r="CH36" s="654"/>
      <c r="CI36" s="654"/>
      <c r="CJ36" s="654"/>
      <c r="CK36" s="654"/>
      <c r="CL36" s="654"/>
      <c r="CM36" s="654"/>
      <c r="CN36" s="654"/>
      <c r="CO36" s="654"/>
      <c r="CP36" s="654"/>
      <c r="CQ36" s="655"/>
      <c r="CR36" s="656">
        <v>520216</v>
      </c>
      <c r="CS36" s="657"/>
      <c r="CT36" s="657"/>
      <c r="CU36" s="657"/>
      <c r="CV36" s="657"/>
      <c r="CW36" s="657"/>
      <c r="CX36" s="657"/>
      <c r="CY36" s="658"/>
      <c r="CZ36" s="659">
        <v>11.3</v>
      </c>
      <c r="DA36" s="671"/>
      <c r="DB36" s="671"/>
      <c r="DC36" s="672"/>
      <c r="DD36" s="662">
        <v>428002</v>
      </c>
      <c r="DE36" s="657"/>
      <c r="DF36" s="657"/>
      <c r="DG36" s="657"/>
      <c r="DH36" s="657"/>
      <c r="DI36" s="657"/>
      <c r="DJ36" s="657"/>
      <c r="DK36" s="658"/>
      <c r="DL36" s="662">
        <v>363639</v>
      </c>
      <c r="DM36" s="657"/>
      <c r="DN36" s="657"/>
      <c r="DO36" s="657"/>
      <c r="DP36" s="657"/>
      <c r="DQ36" s="657"/>
      <c r="DR36" s="657"/>
      <c r="DS36" s="657"/>
      <c r="DT36" s="657"/>
      <c r="DU36" s="657"/>
      <c r="DV36" s="658"/>
      <c r="DW36" s="659">
        <v>14.4</v>
      </c>
      <c r="DX36" s="671"/>
      <c r="DY36" s="671"/>
      <c r="DZ36" s="671"/>
      <c r="EA36" s="671"/>
      <c r="EB36" s="671"/>
      <c r="EC36" s="683"/>
    </row>
    <row r="37" spans="2:133" ht="11.25" customHeight="1" x14ac:dyDescent="0.2">
      <c r="B37" s="653" t="s">
        <v>318</v>
      </c>
      <c r="C37" s="654"/>
      <c r="D37" s="654"/>
      <c r="E37" s="654"/>
      <c r="F37" s="654"/>
      <c r="G37" s="654"/>
      <c r="H37" s="654"/>
      <c r="I37" s="654"/>
      <c r="J37" s="654"/>
      <c r="K37" s="654"/>
      <c r="L37" s="654"/>
      <c r="M37" s="654"/>
      <c r="N37" s="654"/>
      <c r="O37" s="654"/>
      <c r="P37" s="654"/>
      <c r="Q37" s="655"/>
      <c r="R37" s="656">
        <v>69578</v>
      </c>
      <c r="S37" s="657"/>
      <c r="T37" s="657"/>
      <c r="U37" s="657"/>
      <c r="V37" s="657"/>
      <c r="W37" s="657"/>
      <c r="X37" s="657"/>
      <c r="Y37" s="658"/>
      <c r="Z37" s="694">
        <v>1.4</v>
      </c>
      <c r="AA37" s="694"/>
      <c r="AB37" s="694"/>
      <c r="AC37" s="694"/>
      <c r="AD37" s="695">
        <v>324</v>
      </c>
      <c r="AE37" s="695"/>
      <c r="AF37" s="695"/>
      <c r="AG37" s="695"/>
      <c r="AH37" s="695"/>
      <c r="AI37" s="695"/>
      <c r="AJ37" s="695"/>
      <c r="AK37" s="695"/>
      <c r="AL37" s="659">
        <v>0</v>
      </c>
      <c r="AM37" s="660"/>
      <c r="AN37" s="660"/>
      <c r="AO37" s="696"/>
      <c r="AQ37" s="689" t="s">
        <v>319</v>
      </c>
      <c r="AR37" s="690"/>
      <c r="AS37" s="690"/>
      <c r="AT37" s="690"/>
      <c r="AU37" s="690"/>
      <c r="AV37" s="690"/>
      <c r="AW37" s="690"/>
      <c r="AX37" s="690"/>
      <c r="AY37" s="691"/>
      <c r="AZ37" s="656">
        <v>135041</v>
      </c>
      <c r="BA37" s="657"/>
      <c r="BB37" s="657"/>
      <c r="BC37" s="657"/>
      <c r="BD37" s="669"/>
      <c r="BE37" s="669"/>
      <c r="BF37" s="692"/>
      <c r="BG37" s="653" t="s">
        <v>320</v>
      </c>
      <c r="BH37" s="654"/>
      <c r="BI37" s="654"/>
      <c r="BJ37" s="654"/>
      <c r="BK37" s="654"/>
      <c r="BL37" s="654"/>
      <c r="BM37" s="654"/>
      <c r="BN37" s="654"/>
      <c r="BO37" s="654"/>
      <c r="BP37" s="654"/>
      <c r="BQ37" s="654"/>
      <c r="BR37" s="654"/>
      <c r="BS37" s="654"/>
      <c r="BT37" s="654"/>
      <c r="BU37" s="655"/>
      <c r="BV37" s="656">
        <v>34477</v>
      </c>
      <c r="BW37" s="657"/>
      <c r="BX37" s="657"/>
      <c r="BY37" s="657"/>
      <c r="BZ37" s="657"/>
      <c r="CA37" s="657"/>
      <c r="CB37" s="693"/>
      <c r="CD37" s="653" t="s">
        <v>321</v>
      </c>
      <c r="CE37" s="654"/>
      <c r="CF37" s="654"/>
      <c r="CG37" s="654"/>
      <c r="CH37" s="654"/>
      <c r="CI37" s="654"/>
      <c r="CJ37" s="654"/>
      <c r="CK37" s="654"/>
      <c r="CL37" s="654"/>
      <c r="CM37" s="654"/>
      <c r="CN37" s="654"/>
      <c r="CO37" s="654"/>
      <c r="CP37" s="654"/>
      <c r="CQ37" s="655"/>
      <c r="CR37" s="656">
        <v>220315</v>
      </c>
      <c r="CS37" s="669"/>
      <c r="CT37" s="669"/>
      <c r="CU37" s="669"/>
      <c r="CV37" s="669"/>
      <c r="CW37" s="669"/>
      <c r="CX37" s="669"/>
      <c r="CY37" s="670"/>
      <c r="CZ37" s="659">
        <v>4.8</v>
      </c>
      <c r="DA37" s="671"/>
      <c r="DB37" s="671"/>
      <c r="DC37" s="672"/>
      <c r="DD37" s="662">
        <v>220243</v>
      </c>
      <c r="DE37" s="669"/>
      <c r="DF37" s="669"/>
      <c r="DG37" s="669"/>
      <c r="DH37" s="669"/>
      <c r="DI37" s="669"/>
      <c r="DJ37" s="669"/>
      <c r="DK37" s="670"/>
      <c r="DL37" s="662">
        <v>211466</v>
      </c>
      <c r="DM37" s="669"/>
      <c r="DN37" s="669"/>
      <c r="DO37" s="669"/>
      <c r="DP37" s="669"/>
      <c r="DQ37" s="669"/>
      <c r="DR37" s="669"/>
      <c r="DS37" s="669"/>
      <c r="DT37" s="669"/>
      <c r="DU37" s="669"/>
      <c r="DV37" s="670"/>
      <c r="DW37" s="659">
        <v>8.4</v>
      </c>
      <c r="DX37" s="671"/>
      <c r="DY37" s="671"/>
      <c r="DZ37" s="671"/>
      <c r="EA37" s="671"/>
      <c r="EB37" s="671"/>
      <c r="EC37" s="683"/>
    </row>
    <row r="38" spans="2:133" ht="11.25" customHeight="1" x14ac:dyDescent="0.2">
      <c r="B38" s="653" t="s">
        <v>322</v>
      </c>
      <c r="C38" s="654"/>
      <c r="D38" s="654"/>
      <c r="E38" s="654"/>
      <c r="F38" s="654"/>
      <c r="G38" s="654"/>
      <c r="H38" s="654"/>
      <c r="I38" s="654"/>
      <c r="J38" s="654"/>
      <c r="K38" s="654"/>
      <c r="L38" s="654"/>
      <c r="M38" s="654"/>
      <c r="N38" s="654"/>
      <c r="O38" s="654"/>
      <c r="P38" s="654"/>
      <c r="Q38" s="655"/>
      <c r="R38" s="656">
        <v>329659</v>
      </c>
      <c r="S38" s="657"/>
      <c r="T38" s="657"/>
      <c r="U38" s="657"/>
      <c r="V38" s="657"/>
      <c r="W38" s="657"/>
      <c r="X38" s="657"/>
      <c r="Y38" s="658"/>
      <c r="Z38" s="694">
        <v>6.7</v>
      </c>
      <c r="AA38" s="694"/>
      <c r="AB38" s="694"/>
      <c r="AC38" s="694"/>
      <c r="AD38" s="695" t="s">
        <v>122</v>
      </c>
      <c r="AE38" s="695"/>
      <c r="AF38" s="695"/>
      <c r="AG38" s="695"/>
      <c r="AH38" s="695"/>
      <c r="AI38" s="695"/>
      <c r="AJ38" s="695"/>
      <c r="AK38" s="695"/>
      <c r="AL38" s="659" t="s">
        <v>122</v>
      </c>
      <c r="AM38" s="660"/>
      <c r="AN38" s="660"/>
      <c r="AO38" s="696"/>
      <c r="AQ38" s="689" t="s">
        <v>323</v>
      </c>
      <c r="AR38" s="690"/>
      <c r="AS38" s="690"/>
      <c r="AT38" s="690"/>
      <c r="AU38" s="690"/>
      <c r="AV38" s="690"/>
      <c r="AW38" s="690"/>
      <c r="AX38" s="690"/>
      <c r="AY38" s="691"/>
      <c r="AZ38" s="656">
        <v>58135</v>
      </c>
      <c r="BA38" s="657"/>
      <c r="BB38" s="657"/>
      <c r="BC38" s="657"/>
      <c r="BD38" s="669"/>
      <c r="BE38" s="669"/>
      <c r="BF38" s="692"/>
      <c r="BG38" s="653" t="s">
        <v>324</v>
      </c>
      <c r="BH38" s="654"/>
      <c r="BI38" s="654"/>
      <c r="BJ38" s="654"/>
      <c r="BK38" s="654"/>
      <c r="BL38" s="654"/>
      <c r="BM38" s="654"/>
      <c r="BN38" s="654"/>
      <c r="BO38" s="654"/>
      <c r="BP38" s="654"/>
      <c r="BQ38" s="654"/>
      <c r="BR38" s="654"/>
      <c r="BS38" s="654"/>
      <c r="BT38" s="654"/>
      <c r="BU38" s="655"/>
      <c r="BV38" s="656">
        <v>547</v>
      </c>
      <c r="BW38" s="657"/>
      <c r="BX38" s="657"/>
      <c r="BY38" s="657"/>
      <c r="BZ38" s="657"/>
      <c r="CA38" s="657"/>
      <c r="CB38" s="693"/>
      <c r="CD38" s="653" t="s">
        <v>325</v>
      </c>
      <c r="CE38" s="654"/>
      <c r="CF38" s="654"/>
      <c r="CG38" s="654"/>
      <c r="CH38" s="654"/>
      <c r="CI38" s="654"/>
      <c r="CJ38" s="654"/>
      <c r="CK38" s="654"/>
      <c r="CL38" s="654"/>
      <c r="CM38" s="654"/>
      <c r="CN38" s="654"/>
      <c r="CO38" s="654"/>
      <c r="CP38" s="654"/>
      <c r="CQ38" s="655"/>
      <c r="CR38" s="656">
        <v>470205</v>
      </c>
      <c r="CS38" s="657"/>
      <c r="CT38" s="657"/>
      <c r="CU38" s="657"/>
      <c r="CV38" s="657"/>
      <c r="CW38" s="657"/>
      <c r="CX38" s="657"/>
      <c r="CY38" s="658"/>
      <c r="CZ38" s="659">
        <v>10.199999999999999</v>
      </c>
      <c r="DA38" s="671"/>
      <c r="DB38" s="671"/>
      <c r="DC38" s="672"/>
      <c r="DD38" s="662">
        <v>421572</v>
      </c>
      <c r="DE38" s="657"/>
      <c r="DF38" s="657"/>
      <c r="DG38" s="657"/>
      <c r="DH38" s="657"/>
      <c r="DI38" s="657"/>
      <c r="DJ38" s="657"/>
      <c r="DK38" s="658"/>
      <c r="DL38" s="662">
        <v>370976</v>
      </c>
      <c r="DM38" s="657"/>
      <c r="DN38" s="657"/>
      <c r="DO38" s="657"/>
      <c r="DP38" s="657"/>
      <c r="DQ38" s="657"/>
      <c r="DR38" s="657"/>
      <c r="DS38" s="657"/>
      <c r="DT38" s="657"/>
      <c r="DU38" s="657"/>
      <c r="DV38" s="658"/>
      <c r="DW38" s="659">
        <v>14.7</v>
      </c>
      <c r="DX38" s="671"/>
      <c r="DY38" s="671"/>
      <c r="DZ38" s="671"/>
      <c r="EA38" s="671"/>
      <c r="EB38" s="671"/>
      <c r="EC38" s="683"/>
    </row>
    <row r="39" spans="2:133" ht="11.25" customHeight="1" x14ac:dyDescent="0.2">
      <c r="B39" s="653" t="s">
        <v>326</v>
      </c>
      <c r="C39" s="654"/>
      <c r="D39" s="654"/>
      <c r="E39" s="654"/>
      <c r="F39" s="654"/>
      <c r="G39" s="654"/>
      <c r="H39" s="654"/>
      <c r="I39" s="654"/>
      <c r="J39" s="654"/>
      <c r="K39" s="654"/>
      <c r="L39" s="654"/>
      <c r="M39" s="654"/>
      <c r="N39" s="654"/>
      <c r="O39" s="654"/>
      <c r="P39" s="654"/>
      <c r="Q39" s="655"/>
      <c r="R39" s="656" t="s">
        <v>122</v>
      </c>
      <c r="S39" s="657"/>
      <c r="T39" s="657"/>
      <c r="U39" s="657"/>
      <c r="V39" s="657"/>
      <c r="W39" s="657"/>
      <c r="X39" s="657"/>
      <c r="Y39" s="658"/>
      <c r="Z39" s="694" t="s">
        <v>122</v>
      </c>
      <c r="AA39" s="694"/>
      <c r="AB39" s="694"/>
      <c r="AC39" s="694"/>
      <c r="AD39" s="695" t="s">
        <v>122</v>
      </c>
      <c r="AE39" s="695"/>
      <c r="AF39" s="695"/>
      <c r="AG39" s="695"/>
      <c r="AH39" s="695"/>
      <c r="AI39" s="695"/>
      <c r="AJ39" s="695"/>
      <c r="AK39" s="695"/>
      <c r="AL39" s="659" t="s">
        <v>122</v>
      </c>
      <c r="AM39" s="660"/>
      <c r="AN39" s="660"/>
      <c r="AO39" s="696"/>
      <c r="AQ39" s="689" t="s">
        <v>327</v>
      </c>
      <c r="AR39" s="690"/>
      <c r="AS39" s="690"/>
      <c r="AT39" s="690"/>
      <c r="AU39" s="690"/>
      <c r="AV39" s="690"/>
      <c r="AW39" s="690"/>
      <c r="AX39" s="690"/>
      <c r="AY39" s="691"/>
      <c r="AZ39" s="656" t="s">
        <v>122</v>
      </c>
      <c r="BA39" s="657"/>
      <c r="BB39" s="657"/>
      <c r="BC39" s="657"/>
      <c r="BD39" s="669"/>
      <c r="BE39" s="669"/>
      <c r="BF39" s="692"/>
      <c r="BG39" s="653" t="s">
        <v>328</v>
      </c>
      <c r="BH39" s="654"/>
      <c r="BI39" s="654"/>
      <c r="BJ39" s="654"/>
      <c r="BK39" s="654"/>
      <c r="BL39" s="654"/>
      <c r="BM39" s="654"/>
      <c r="BN39" s="654"/>
      <c r="BO39" s="654"/>
      <c r="BP39" s="654"/>
      <c r="BQ39" s="654"/>
      <c r="BR39" s="654"/>
      <c r="BS39" s="654"/>
      <c r="BT39" s="654"/>
      <c r="BU39" s="655"/>
      <c r="BV39" s="656">
        <v>867</v>
      </c>
      <c r="BW39" s="657"/>
      <c r="BX39" s="657"/>
      <c r="BY39" s="657"/>
      <c r="BZ39" s="657"/>
      <c r="CA39" s="657"/>
      <c r="CB39" s="693"/>
      <c r="CD39" s="653" t="s">
        <v>329</v>
      </c>
      <c r="CE39" s="654"/>
      <c r="CF39" s="654"/>
      <c r="CG39" s="654"/>
      <c r="CH39" s="654"/>
      <c r="CI39" s="654"/>
      <c r="CJ39" s="654"/>
      <c r="CK39" s="654"/>
      <c r="CL39" s="654"/>
      <c r="CM39" s="654"/>
      <c r="CN39" s="654"/>
      <c r="CO39" s="654"/>
      <c r="CP39" s="654"/>
      <c r="CQ39" s="655"/>
      <c r="CR39" s="656">
        <v>227159</v>
      </c>
      <c r="CS39" s="669"/>
      <c r="CT39" s="669"/>
      <c r="CU39" s="669"/>
      <c r="CV39" s="669"/>
      <c r="CW39" s="669"/>
      <c r="CX39" s="669"/>
      <c r="CY39" s="670"/>
      <c r="CZ39" s="659">
        <v>4.9000000000000004</v>
      </c>
      <c r="DA39" s="671"/>
      <c r="DB39" s="671"/>
      <c r="DC39" s="672"/>
      <c r="DD39" s="662">
        <v>224919</v>
      </c>
      <c r="DE39" s="669"/>
      <c r="DF39" s="669"/>
      <c r="DG39" s="669"/>
      <c r="DH39" s="669"/>
      <c r="DI39" s="669"/>
      <c r="DJ39" s="669"/>
      <c r="DK39" s="670"/>
      <c r="DL39" s="662" t="s">
        <v>122</v>
      </c>
      <c r="DM39" s="669"/>
      <c r="DN39" s="669"/>
      <c r="DO39" s="669"/>
      <c r="DP39" s="669"/>
      <c r="DQ39" s="669"/>
      <c r="DR39" s="669"/>
      <c r="DS39" s="669"/>
      <c r="DT39" s="669"/>
      <c r="DU39" s="669"/>
      <c r="DV39" s="670"/>
      <c r="DW39" s="659" t="s">
        <v>122</v>
      </c>
      <c r="DX39" s="671"/>
      <c r="DY39" s="671"/>
      <c r="DZ39" s="671"/>
      <c r="EA39" s="671"/>
      <c r="EB39" s="671"/>
      <c r="EC39" s="683"/>
    </row>
    <row r="40" spans="2:133" ht="11.25" customHeight="1" x14ac:dyDescent="0.2">
      <c r="B40" s="653" t="s">
        <v>330</v>
      </c>
      <c r="C40" s="654"/>
      <c r="D40" s="654"/>
      <c r="E40" s="654"/>
      <c r="F40" s="654"/>
      <c r="G40" s="654"/>
      <c r="H40" s="654"/>
      <c r="I40" s="654"/>
      <c r="J40" s="654"/>
      <c r="K40" s="654"/>
      <c r="L40" s="654"/>
      <c r="M40" s="654"/>
      <c r="N40" s="654"/>
      <c r="O40" s="654"/>
      <c r="P40" s="654"/>
      <c r="Q40" s="655"/>
      <c r="R40" s="656">
        <v>4559</v>
      </c>
      <c r="S40" s="657"/>
      <c r="T40" s="657"/>
      <c r="U40" s="657"/>
      <c r="V40" s="657"/>
      <c r="W40" s="657"/>
      <c r="X40" s="657"/>
      <c r="Y40" s="658"/>
      <c r="Z40" s="694">
        <v>0.1</v>
      </c>
      <c r="AA40" s="694"/>
      <c r="AB40" s="694"/>
      <c r="AC40" s="694"/>
      <c r="AD40" s="695" t="s">
        <v>122</v>
      </c>
      <c r="AE40" s="695"/>
      <c r="AF40" s="695"/>
      <c r="AG40" s="695"/>
      <c r="AH40" s="695"/>
      <c r="AI40" s="695"/>
      <c r="AJ40" s="695"/>
      <c r="AK40" s="695"/>
      <c r="AL40" s="659" t="s">
        <v>122</v>
      </c>
      <c r="AM40" s="660"/>
      <c r="AN40" s="660"/>
      <c r="AO40" s="696"/>
      <c r="AQ40" s="689" t="s">
        <v>331</v>
      </c>
      <c r="AR40" s="690"/>
      <c r="AS40" s="690"/>
      <c r="AT40" s="690"/>
      <c r="AU40" s="690"/>
      <c r="AV40" s="690"/>
      <c r="AW40" s="690"/>
      <c r="AX40" s="690"/>
      <c r="AY40" s="691"/>
      <c r="AZ40" s="656" t="s">
        <v>122</v>
      </c>
      <c r="BA40" s="657"/>
      <c r="BB40" s="657"/>
      <c r="BC40" s="657"/>
      <c r="BD40" s="669"/>
      <c r="BE40" s="669"/>
      <c r="BF40" s="692"/>
      <c r="BG40" s="697" t="s">
        <v>332</v>
      </c>
      <c r="BH40" s="698"/>
      <c r="BI40" s="698"/>
      <c r="BJ40" s="698"/>
      <c r="BK40" s="698"/>
      <c r="BL40" s="205"/>
      <c r="BM40" s="654" t="s">
        <v>333</v>
      </c>
      <c r="BN40" s="654"/>
      <c r="BO40" s="654"/>
      <c r="BP40" s="654"/>
      <c r="BQ40" s="654"/>
      <c r="BR40" s="654"/>
      <c r="BS40" s="654"/>
      <c r="BT40" s="654"/>
      <c r="BU40" s="655"/>
      <c r="BV40" s="656">
        <v>100</v>
      </c>
      <c r="BW40" s="657"/>
      <c r="BX40" s="657"/>
      <c r="BY40" s="657"/>
      <c r="BZ40" s="657"/>
      <c r="CA40" s="657"/>
      <c r="CB40" s="693"/>
      <c r="CD40" s="653" t="s">
        <v>334</v>
      </c>
      <c r="CE40" s="654"/>
      <c r="CF40" s="654"/>
      <c r="CG40" s="654"/>
      <c r="CH40" s="654"/>
      <c r="CI40" s="654"/>
      <c r="CJ40" s="654"/>
      <c r="CK40" s="654"/>
      <c r="CL40" s="654"/>
      <c r="CM40" s="654"/>
      <c r="CN40" s="654"/>
      <c r="CO40" s="654"/>
      <c r="CP40" s="654"/>
      <c r="CQ40" s="655"/>
      <c r="CR40" s="656" t="s">
        <v>122</v>
      </c>
      <c r="CS40" s="657"/>
      <c r="CT40" s="657"/>
      <c r="CU40" s="657"/>
      <c r="CV40" s="657"/>
      <c r="CW40" s="657"/>
      <c r="CX40" s="657"/>
      <c r="CY40" s="658"/>
      <c r="CZ40" s="659" t="s">
        <v>122</v>
      </c>
      <c r="DA40" s="671"/>
      <c r="DB40" s="671"/>
      <c r="DC40" s="672"/>
      <c r="DD40" s="662" t="s">
        <v>122</v>
      </c>
      <c r="DE40" s="657"/>
      <c r="DF40" s="657"/>
      <c r="DG40" s="657"/>
      <c r="DH40" s="657"/>
      <c r="DI40" s="657"/>
      <c r="DJ40" s="657"/>
      <c r="DK40" s="658"/>
      <c r="DL40" s="662" t="s">
        <v>122</v>
      </c>
      <c r="DM40" s="657"/>
      <c r="DN40" s="657"/>
      <c r="DO40" s="657"/>
      <c r="DP40" s="657"/>
      <c r="DQ40" s="657"/>
      <c r="DR40" s="657"/>
      <c r="DS40" s="657"/>
      <c r="DT40" s="657"/>
      <c r="DU40" s="657"/>
      <c r="DV40" s="658"/>
      <c r="DW40" s="659" t="s">
        <v>122</v>
      </c>
      <c r="DX40" s="671"/>
      <c r="DY40" s="671"/>
      <c r="DZ40" s="671"/>
      <c r="EA40" s="671"/>
      <c r="EB40" s="671"/>
      <c r="EC40" s="683"/>
    </row>
    <row r="41" spans="2:133" ht="11.25" customHeight="1" x14ac:dyDescent="0.2">
      <c r="B41" s="637" t="s">
        <v>335</v>
      </c>
      <c r="C41" s="638"/>
      <c r="D41" s="638"/>
      <c r="E41" s="638"/>
      <c r="F41" s="638"/>
      <c r="G41" s="638"/>
      <c r="H41" s="638"/>
      <c r="I41" s="638"/>
      <c r="J41" s="638"/>
      <c r="K41" s="638"/>
      <c r="L41" s="638"/>
      <c r="M41" s="638"/>
      <c r="N41" s="638"/>
      <c r="O41" s="638"/>
      <c r="P41" s="638"/>
      <c r="Q41" s="639"/>
      <c r="R41" s="640">
        <v>4885368</v>
      </c>
      <c r="S41" s="681"/>
      <c r="T41" s="681"/>
      <c r="U41" s="681"/>
      <c r="V41" s="681"/>
      <c r="W41" s="681"/>
      <c r="X41" s="681"/>
      <c r="Y41" s="684"/>
      <c r="Z41" s="685">
        <v>100</v>
      </c>
      <c r="AA41" s="685"/>
      <c r="AB41" s="685"/>
      <c r="AC41" s="685"/>
      <c r="AD41" s="686">
        <v>2517032</v>
      </c>
      <c r="AE41" s="686"/>
      <c r="AF41" s="686"/>
      <c r="AG41" s="686"/>
      <c r="AH41" s="686"/>
      <c r="AI41" s="686"/>
      <c r="AJ41" s="686"/>
      <c r="AK41" s="686"/>
      <c r="AL41" s="643">
        <v>100</v>
      </c>
      <c r="AM41" s="687"/>
      <c r="AN41" s="687"/>
      <c r="AO41" s="688"/>
      <c r="AQ41" s="689" t="s">
        <v>336</v>
      </c>
      <c r="AR41" s="690"/>
      <c r="AS41" s="690"/>
      <c r="AT41" s="690"/>
      <c r="AU41" s="690"/>
      <c r="AV41" s="690"/>
      <c r="AW41" s="690"/>
      <c r="AX41" s="690"/>
      <c r="AY41" s="691"/>
      <c r="AZ41" s="656">
        <v>51487</v>
      </c>
      <c r="BA41" s="657"/>
      <c r="BB41" s="657"/>
      <c r="BC41" s="657"/>
      <c r="BD41" s="669"/>
      <c r="BE41" s="669"/>
      <c r="BF41" s="692"/>
      <c r="BG41" s="697"/>
      <c r="BH41" s="698"/>
      <c r="BI41" s="698"/>
      <c r="BJ41" s="698"/>
      <c r="BK41" s="698"/>
      <c r="BL41" s="205"/>
      <c r="BM41" s="654" t="s">
        <v>337</v>
      </c>
      <c r="BN41" s="654"/>
      <c r="BO41" s="654"/>
      <c r="BP41" s="654"/>
      <c r="BQ41" s="654"/>
      <c r="BR41" s="654"/>
      <c r="BS41" s="654"/>
      <c r="BT41" s="654"/>
      <c r="BU41" s="655"/>
      <c r="BV41" s="656">
        <v>3</v>
      </c>
      <c r="BW41" s="657"/>
      <c r="BX41" s="657"/>
      <c r="BY41" s="657"/>
      <c r="BZ41" s="657"/>
      <c r="CA41" s="657"/>
      <c r="CB41" s="693"/>
      <c r="CD41" s="653" t="s">
        <v>338</v>
      </c>
      <c r="CE41" s="654"/>
      <c r="CF41" s="654"/>
      <c r="CG41" s="654"/>
      <c r="CH41" s="654"/>
      <c r="CI41" s="654"/>
      <c r="CJ41" s="654"/>
      <c r="CK41" s="654"/>
      <c r="CL41" s="654"/>
      <c r="CM41" s="654"/>
      <c r="CN41" s="654"/>
      <c r="CO41" s="654"/>
      <c r="CP41" s="654"/>
      <c r="CQ41" s="655"/>
      <c r="CR41" s="656" t="s">
        <v>122</v>
      </c>
      <c r="CS41" s="669"/>
      <c r="CT41" s="669"/>
      <c r="CU41" s="669"/>
      <c r="CV41" s="669"/>
      <c r="CW41" s="669"/>
      <c r="CX41" s="669"/>
      <c r="CY41" s="670"/>
      <c r="CZ41" s="659" t="s">
        <v>122</v>
      </c>
      <c r="DA41" s="671"/>
      <c r="DB41" s="671"/>
      <c r="DC41" s="672"/>
      <c r="DD41" s="662" t="s">
        <v>122</v>
      </c>
      <c r="DE41" s="669"/>
      <c r="DF41" s="669"/>
      <c r="DG41" s="669"/>
      <c r="DH41" s="669"/>
      <c r="DI41" s="669"/>
      <c r="DJ41" s="669"/>
      <c r="DK41" s="670"/>
      <c r="DL41" s="663"/>
      <c r="DM41" s="664"/>
      <c r="DN41" s="664"/>
      <c r="DO41" s="664"/>
      <c r="DP41" s="664"/>
      <c r="DQ41" s="664"/>
      <c r="DR41" s="664"/>
      <c r="DS41" s="664"/>
      <c r="DT41" s="664"/>
      <c r="DU41" s="664"/>
      <c r="DV41" s="665"/>
      <c r="DW41" s="666"/>
      <c r="DX41" s="667"/>
      <c r="DY41" s="667"/>
      <c r="DZ41" s="667"/>
      <c r="EA41" s="667"/>
      <c r="EB41" s="667"/>
      <c r="EC41" s="668"/>
    </row>
    <row r="42" spans="2:133" ht="11.25" customHeight="1" x14ac:dyDescent="0.2">
      <c r="AQ42" s="701" t="s">
        <v>339</v>
      </c>
      <c r="AR42" s="702"/>
      <c r="AS42" s="702"/>
      <c r="AT42" s="702"/>
      <c r="AU42" s="702"/>
      <c r="AV42" s="702"/>
      <c r="AW42" s="702"/>
      <c r="AX42" s="702"/>
      <c r="AY42" s="703"/>
      <c r="AZ42" s="640">
        <v>225542</v>
      </c>
      <c r="BA42" s="681"/>
      <c r="BB42" s="681"/>
      <c r="BC42" s="681"/>
      <c r="BD42" s="641"/>
      <c r="BE42" s="641"/>
      <c r="BF42" s="704"/>
      <c r="BG42" s="699"/>
      <c r="BH42" s="700"/>
      <c r="BI42" s="700"/>
      <c r="BJ42" s="700"/>
      <c r="BK42" s="700"/>
      <c r="BL42" s="206"/>
      <c r="BM42" s="638" t="s">
        <v>340</v>
      </c>
      <c r="BN42" s="638"/>
      <c r="BO42" s="638"/>
      <c r="BP42" s="638"/>
      <c r="BQ42" s="638"/>
      <c r="BR42" s="638"/>
      <c r="BS42" s="638"/>
      <c r="BT42" s="638"/>
      <c r="BU42" s="639"/>
      <c r="BV42" s="640">
        <v>390</v>
      </c>
      <c r="BW42" s="681"/>
      <c r="BX42" s="681"/>
      <c r="BY42" s="681"/>
      <c r="BZ42" s="681"/>
      <c r="CA42" s="681"/>
      <c r="CB42" s="682"/>
      <c r="CD42" s="653" t="s">
        <v>341</v>
      </c>
      <c r="CE42" s="654"/>
      <c r="CF42" s="654"/>
      <c r="CG42" s="654"/>
      <c r="CH42" s="654"/>
      <c r="CI42" s="654"/>
      <c r="CJ42" s="654"/>
      <c r="CK42" s="654"/>
      <c r="CL42" s="654"/>
      <c r="CM42" s="654"/>
      <c r="CN42" s="654"/>
      <c r="CO42" s="654"/>
      <c r="CP42" s="654"/>
      <c r="CQ42" s="655"/>
      <c r="CR42" s="656">
        <v>1113723</v>
      </c>
      <c r="CS42" s="669"/>
      <c r="CT42" s="669"/>
      <c r="CU42" s="669"/>
      <c r="CV42" s="669"/>
      <c r="CW42" s="669"/>
      <c r="CX42" s="669"/>
      <c r="CY42" s="670"/>
      <c r="CZ42" s="659">
        <v>24.1</v>
      </c>
      <c r="DA42" s="671"/>
      <c r="DB42" s="671"/>
      <c r="DC42" s="672"/>
      <c r="DD42" s="662">
        <v>49175</v>
      </c>
      <c r="DE42" s="669"/>
      <c r="DF42" s="669"/>
      <c r="DG42" s="669"/>
      <c r="DH42" s="669"/>
      <c r="DI42" s="669"/>
      <c r="DJ42" s="669"/>
      <c r="DK42" s="670"/>
      <c r="DL42" s="663"/>
      <c r="DM42" s="664"/>
      <c r="DN42" s="664"/>
      <c r="DO42" s="664"/>
      <c r="DP42" s="664"/>
      <c r="DQ42" s="664"/>
      <c r="DR42" s="664"/>
      <c r="DS42" s="664"/>
      <c r="DT42" s="664"/>
      <c r="DU42" s="664"/>
      <c r="DV42" s="665"/>
      <c r="DW42" s="666"/>
      <c r="DX42" s="667"/>
      <c r="DY42" s="667"/>
      <c r="DZ42" s="667"/>
      <c r="EA42" s="667"/>
      <c r="EB42" s="667"/>
      <c r="EC42" s="668"/>
    </row>
    <row r="43" spans="2:133" ht="11.25" customHeight="1" x14ac:dyDescent="0.2">
      <c r="B43" s="196" t="s">
        <v>342</v>
      </c>
      <c r="CD43" s="653" t="s">
        <v>343</v>
      </c>
      <c r="CE43" s="654"/>
      <c r="CF43" s="654"/>
      <c r="CG43" s="654"/>
      <c r="CH43" s="654"/>
      <c r="CI43" s="654"/>
      <c r="CJ43" s="654"/>
      <c r="CK43" s="654"/>
      <c r="CL43" s="654"/>
      <c r="CM43" s="654"/>
      <c r="CN43" s="654"/>
      <c r="CO43" s="654"/>
      <c r="CP43" s="654"/>
      <c r="CQ43" s="655"/>
      <c r="CR43" s="656">
        <v>24011</v>
      </c>
      <c r="CS43" s="669"/>
      <c r="CT43" s="669"/>
      <c r="CU43" s="669"/>
      <c r="CV43" s="669"/>
      <c r="CW43" s="669"/>
      <c r="CX43" s="669"/>
      <c r="CY43" s="670"/>
      <c r="CZ43" s="659">
        <v>0.5</v>
      </c>
      <c r="DA43" s="671"/>
      <c r="DB43" s="671"/>
      <c r="DC43" s="672"/>
      <c r="DD43" s="662">
        <v>24011</v>
      </c>
      <c r="DE43" s="669"/>
      <c r="DF43" s="669"/>
      <c r="DG43" s="669"/>
      <c r="DH43" s="669"/>
      <c r="DI43" s="669"/>
      <c r="DJ43" s="669"/>
      <c r="DK43" s="670"/>
      <c r="DL43" s="663"/>
      <c r="DM43" s="664"/>
      <c r="DN43" s="664"/>
      <c r="DO43" s="664"/>
      <c r="DP43" s="664"/>
      <c r="DQ43" s="664"/>
      <c r="DR43" s="664"/>
      <c r="DS43" s="664"/>
      <c r="DT43" s="664"/>
      <c r="DU43" s="664"/>
      <c r="DV43" s="665"/>
      <c r="DW43" s="666"/>
      <c r="DX43" s="667"/>
      <c r="DY43" s="667"/>
      <c r="DZ43" s="667"/>
      <c r="EA43" s="667"/>
      <c r="EB43" s="667"/>
      <c r="EC43" s="668"/>
    </row>
    <row r="44" spans="2:133" ht="11.25" customHeight="1" x14ac:dyDescent="0.2">
      <c r="B44" s="673" t="s">
        <v>344</v>
      </c>
      <c r="C44" s="673"/>
      <c r="D44" s="673"/>
      <c r="E44" s="673"/>
      <c r="F44" s="673"/>
      <c r="G44" s="673"/>
      <c r="H44" s="673"/>
      <c r="I44" s="673"/>
      <c r="J44" s="673"/>
      <c r="K44" s="673"/>
      <c r="L44" s="673"/>
      <c r="M44" s="673"/>
      <c r="N44" s="673"/>
      <c r="O44" s="673"/>
      <c r="P44" s="673"/>
      <c r="Q44" s="673"/>
      <c r="R44" s="673"/>
      <c r="S44" s="673"/>
      <c r="T44" s="673"/>
      <c r="U44" s="673"/>
      <c r="V44" s="673"/>
      <c r="W44" s="673"/>
      <c r="X44" s="673"/>
      <c r="Y44" s="673"/>
      <c r="Z44" s="673"/>
      <c r="AA44" s="673"/>
      <c r="AB44" s="673"/>
      <c r="AC44" s="673"/>
      <c r="AD44" s="673"/>
      <c r="AE44" s="673"/>
      <c r="AF44" s="673"/>
      <c r="AG44" s="673"/>
      <c r="AH44" s="673"/>
      <c r="AI44" s="673"/>
      <c r="AJ44" s="673"/>
      <c r="AK44" s="673"/>
      <c r="AL44" s="673"/>
      <c r="AM44" s="673"/>
      <c r="AN44" s="673"/>
      <c r="AO44" s="673"/>
      <c r="AP44" s="673"/>
      <c r="AQ44" s="673"/>
      <c r="AR44" s="673"/>
      <c r="AS44" s="673"/>
      <c r="AT44" s="673"/>
      <c r="AU44" s="673"/>
      <c r="AV44" s="673"/>
      <c r="AW44" s="673"/>
      <c r="AX44" s="673"/>
      <c r="AY44" s="673"/>
      <c r="AZ44" s="673"/>
      <c r="BA44" s="673"/>
      <c r="BB44" s="673"/>
      <c r="BC44" s="673"/>
      <c r="BD44" s="673"/>
      <c r="BE44" s="673"/>
      <c r="BF44" s="673"/>
      <c r="BG44" s="673"/>
      <c r="BH44" s="673"/>
      <c r="BI44" s="673"/>
      <c r="BJ44" s="673"/>
      <c r="BK44" s="673"/>
      <c r="BL44" s="673"/>
      <c r="BM44" s="673"/>
      <c r="BN44" s="673"/>
      <c r="BO44" s="673"/>
      <c r="BP44" s="673"/>
      <c r="BQ44" s="673"/>
      <c r="BR44" s="673"/>
      <c r="BS44" s="673"/>
      <c r="BT44" s="673"/>
      <c r="BU44" s="673"/>
      <c r="BV44" s="673"/>
      <c r="BW44" s="673"/>
      <c r="BX44" s="673"/>
      <c r="BY44" s="673"/>
      <c r="BZ44" s="673"/>
      <c r="CA44" s="673"/>
      <c r="CB44" s="673"/>
      <c r="CC44" s="674"/>
      <c r="CD44" s="675" t="s">
        <v>292</v>
      </c>
      <c r="CE44" s="676"/>
      <c r="CF44" s="653" t="s">
        <v>345</v>
      </c>
      <c r="CG44" s="654"/>
      <c r="CH44" s="654"/>
      <c r="CI44" s="654"/>
      <c r="CJ44" s="654"/>
      <c r="CK44" s="654"/>
      <c r="CL44" s="654"/>
      <c r="CM44" s="654"/>
      <c r="CN44" s="654"/>
      <c r="CO44" s="654"/>
      <c r="CP44" s="654"/>
      <c r="CQ44" s="655"/>
      <c r="CR44" s="656">
        <v>777434</v>
      </c>
      <c r="CS44" s="657"/>
      <c r="CT44" s="657"/>
      <c r="CU44" s="657"/>
      <c r="CV44" s="657"/>
      <c r="CW44" s="657"/>
      <c r="CX44" s="657"/>
      <c r="CY44" s="658"/>
      <c r="CZ44" s="659">
        <v>16.899999999999999</v>
      </c>
      <c r="DA44" s="660"/>
      <c r="DB44" s="660"/>
      <c r="DC44" s="661"/>
      <c r="DD44" s="662">
        <v>31436</v>
      </c>
      <c r="DE44" s="657"/>
      <c r="DF44" s="657"/>
      <c r="DG44" s="657"/>
      <c r="DH44" s="657"/>
      <c r="DI44" s="657"/>
      <c r="DJ44" s="657"/>
      <c r="DK44" s="658"/>
      <c r="DL44" s="663"/>
      <c r="DM44" s="664"/>
      <c r="DN44" s="664"/>
      <c r="DO44" s="664"/>
      <c r="DP44" s="664"/>
      <c r="DQ44" s="664"/>
      <c r="DR44" s="664"/>
      <c r="DS44" s="664"/>
      <c r="DT44" s="664"/>
      <c r="DU44" s="664"/>
      <c r="DV44" s="665"/>
      <c r="DW44" s="666"/>
      <c r="DX44" s="667"/>
      <c r="DY44" s="667"/>
      <c r="DZ44" s="667"/>
      <c r="EA44" s="667"/>
      <c r="EB44" s="667"/>
      <c r="EC44" s="668"/>
    </row>
    <row r="45" spans="2:133" ht="11.25" customHeight="1" x14ac:dyDescent="0.2">
      <c r="B45" s="673" t="s">
        <v>346</v>
      </c>
      <c r="C45" s="673"/>
      <c r="D45" s="673"/>
      <c r="E45" s="673"/>
      <c r="F45" s="673"/>
      <c r="G45" s="673"/>
      <c r="H45" s="673"/>
      <c r="I45" s="673"/>
      <c r="J45" s="673"/>
      <c r="K45" s="673"/>
      <c r="L45" s="673"/>
      <c r="M45" s="673"/>
      <c r="N45" s="673"/>
      <c r="O45" s="673"/>
      <c r="P45" s="673"/>
      <c r="Q45" s="673"/>
      <c r="R45" s="673"/>
      <c r="S45" s="673"/>
      <c r="T45" s="673"/>
      <c r="U45" s="673"/>
      <c r="V45" s="673"/>
      <c r="W45" s="673"/>
      <c r="X45" s="673"/>
      <c r="Y45" s="673"/>
      <c r="Z45" s="673"/>
      <c r="AA45" s="673"/>
      <c r="AB45" s="673"/>
      <c r="AC45" s="673"/>
      <c r="AD45" s="673"/>
      <c r="AE45" s="673"/>
      <c r="AF45" s="673"/>
      <c r="AG45" s="673"/>
      <c r="AH45" s="673"/>
      <c r="AI45" s="673"/>
      <c r="AJ45" s="673"/>
      <c r="AK45" s="673"/>
      <c r="AL45" s="673"/>
      <c r="AM45" s="673"/>
      <c r="AN45" s="673"/>
      <c r="AO45" s="673"/>
      <c r="AP45" s="673"/>
      <c r="AQ45" s="673"/>
      <c r="AR45" s="673"/>
      <c r="AS45" s="673"/>
      <c r="AT45" s="673"/>
      <c r="AU45" s="673"/>
      <c r="AV45" s="673"/>
      <c r="AW45" s="673"/>
      <c r="AX45" s="673"/>
      <c r="AY45" s="673"/>
      <c r="AZ45" s="673"/>
      <c r="BA45" s="673"/>
      <c r="BB45" s="673"/>
      <c r="BC45" s="673"/>
      <c r="BD45" s="673"/>
      <c r="BE45" s="673"/>
      <c r="BF45" s="673"/>
      <c r="BG45" s="673"/>
      <c r="BH45" s="673"/>
      <c r="BI45" s="673"/>
      <c r="BJ45" s="673"/>
      <c r="BK45" s="673"/>
      <c r="BL45" s="673"/>
      <c r="BM45" s="673"/>
      <c r="BN45" s="673"/>
      <c r="BO45" s="673"/>
      <c r="BP45" s="673"/>
      <c r="BQ45" s="673"/>
      <c r="BR45" s="673"/>
      <c r="BS45" s="673"/>
      <c r="BT45" s="673"/>
      <c r="BU45" s="673"/>
      <c r="BV45" s="673"/>
      <c r="BW45" s="673"/>
      <c r="BX45" s="673"/>
      <c r="BY45" s="673"/>
      <c r="BZ45" s="673"/>
      <c r="CA45" s="673"/>
      <c r="CB45" s="673"/>
      <c r="CC45" s="674"/>
      <c r="CD45" s="677"/>
      <c r="CE45" s="678"/>
      <c r="CF45" s="653" t="s">
        <v>347</v>
      </c>
      <c r="CG45" s="654"/>
      <c r="CH45" s="654"/>
      <c r="CI45" s="654"/>
      <c r="CJ45" s="654"/>
      <c r="CK45" s="654"/>
      <c r="CL45" s="654"/>
      <c r="CM45" s="654"/>
      <c r="CN45" s="654"/>
      <c r="CO45" s="654"/>
      <c r="CP45" s="654"/>
      <c r="CQ45" s="655"/>
      <c r="CR45" s="656">
        <v>641237</v>
      </c>
      <c r="CS45" s="669"/>
      <c r="CT45" s="669"/>
      <c r="CU45" s="669"/>
      <c r="CV45" s="669"/>
      <c r="CW45" s="669"/>
      <c r="CX45" s="669"/>
      <c r="CY45" s="670"/>
      <c r="CZ45" s="659">
        <v>13.9</v>
      </c>
      <c r="DA45" s="671"/>
      <c r="DB45" s="671"/>
      <c r="DC45" s="672"/>
      <c r="DD45" s="662">
        <v>8562</v>
      </c>
      <c r="DE45" s="669"/>
      <c r="DF45" s="669"/>
      <c r="DG45" s="669"/>
      <c r="DH45" s="669"/>
      <c r="DI45" s="669"/>
      <c r="DJ45" s="669"/>
      <c r="DK45" s="670"/>
      <c r="DL45" s="663"/>
      <c r="DM45" s="664"/>
      <c r="DN45" s="664"/>
      <c r="DO45" s="664"/>
      <c r="DP45" s="664"/>
      <c r="DQ45" s="664"/>
      <c r="DR45" s="664"/>
      <c r="DS45" s="664"/>
      <c r="DT45" s="664"/>
      <c r="DU45" s="664"/>
      <c r="DV45" s="665"/>
      <c r="DW45" s="666"/>
      <c r="DX45" s="667"/>
      <c r="DY45" s="667"/>
      <c r="DZ45" s="667"/>
      <c r="EA45" s="667"/>
      <c r="EB45" s="667"/>
      <c r="EC45" s="668"/>
    </row>
    <row r="46" spans="2:133" ht="11.25" customHeight="1" x14ac:dyDescent="0.2">
      <c r="B46" s="207"/>
      <c r="CD46" s="677"/>
      <c r="CE46" s="678"/>
      <c r="CF46" s="653" t="s">
        <v>348</v>
      </c>
      <c r="CG46" s="654"/>
      <c r="CH46" s="654"/>
      <c r="CI46" s="654"/>
      <c r="CJ46" s="654"/>
      <c r="CK46" s="654"/>
      <c r="CL46" s="654"/>
      <c r="CM46" s="654"/>
      <c r="CN46" s="654"/>
      <c r="CO46" s="654"/>
      <c r="CP46" s="654"/>
      <c r="CQ46" s="655"/>
      <c r="CR46" s="656">
        <v>123944</v>
      </c>
      <c r="CS46" s="657"/>
      <c r="CT46" s="657"/>
      <c r="CU46" s="657"/>
      <c r="CV46" s="657"/>
      <c r="CW46" s="657"/>
      <c r="CX46" s="657"/>
      <c r="CY46" s="658"/>
      <c r="CZ46" s="659">
        <v>2.7</v>
      </c>
      <c r="DA46" s="660"/>
      <c r="DB46" s="660"/>
      <c r="DC46" s="661"/>
      <c r="DD46" s="662">
        <v>18556</v>
      </c>
      <c r="DE46" s="657"/>
      <c r="DF46" s="657"/>
      <c r="DG46" s="657"/>
      <c r="DH46" s="657"/>
      <c r="DI46" s="657"/>
      <c r="DJ46" s="657"/>
      <c r="DK46" s="658"/>
      <c r="DL46" s="663"/>
      <c r="DM46" s="664"/>
      <c r="DN46" s="664"/>
      <c r="DO46" s="664"/>
      <c r="DP46" s="664"/>
      <c r="DQ46" s="664"/>
      <c r="DR46" s="664"/>
      <c r="DS46" s="664"/>
      <c r="DT46" s="664"/>
      <c r="DU46" s="664"/>
      <c r="DV46" s="665"/>
      <c r="DW46" s="666"/>
      <c r="DX46" s="667"/>
      <c r="DY46" s="667"/>
      <c r="DZ46" s="667"/>
      <c r="EA46" s="667"/>
      <c r="EB46" s="667"/>
      <c r="EC46" s="668"/>
    </row>
    <row r="47" spans="2:133" ht="11.25" customHeight="1" x14ac:dyDescent="0.2">
      <c r="B47" s="207"/>
      <c r="CD47" s="677"/>
      <c r="CE47" s="678"/>
      <c r="CF47" s="653" t="s">
        <v>349</v>
      </c>
      <c r="CG47" s="654"/>
      <c r="CH47" s="654"/>
      <c r="CI47" s="654"/>
      <c r="CJ47" s="654"/>
      <c r="CK47" s="654"/>
      <c r="CL47" s="654"/>
      <c r="CM47" s="654"/>
      <c r="CN47" s="654"/>
      <c r="CO47" s="654"/>
      <c r="CP47" s="654"/>
      <c r="CQ47" s="655"/>
      <c r="CR47" s="656">
        <v>336289</v>
      </c>
      <c r="CS47" s="669"/>
      <c r="CT47" s="669"/>
      <c r="CU47" s="669"/>
      <c r="CV47" s="669"/>
      <c r="CW47" s="669"/>
      <c r="CX47" s="669"/>
      <c r="CY47" s="670"/>
      <c r="CZ47" s="659">
        <v>7.3</v>
      </c>
      <c r="DA47" s="671"/>
      <c r="DB47" s="671"/>
      <c r="DC47" s="672"/>
      <c r="DD47" s="662">
        <v>17739</v>
      </c>
      <c r="DE47" s="669"/>
      <c r="DF47" s="669"/>
      <c r="DG47" s="669"/>
      <c r="DH47" s="669"/>
      <c r="DI47" s="669"/>
      <c r="DJ47" s="669"/>
      <c r="DK47" s="670"/>
      <c r="DL47" s="663"/>
      <c r="DM47" s="664"/>
      <c r="DN47" s="664"/>
      <c r="DO47" s="664"/>
      <c r="DP47" s="664"/>
      <c r="DQ47" s="664"/>
      <c r="DR47" s="664"/>
      <c r="DS47" s="664"/>
      <c r="DT47" s="664"/>
      <c r="DU47" s="664"/>
      <c r="DV47" s="665"/>
      <c r="DW47" s="666"/>
      <c r="DX47" s="667"/>
      <c r="DY47" s="667"/>
      <c r="DZ47" s="667"/>
      <c r="EA47" s="667"/>
      <c r="EB47" s="667"/>
      <c r="EC47" s="668"/>
    </row>
    <row r="48" spans="2:133" ht="11" x14ac:dyDescent="0.2">
      <c r="B48" s="207"/>
      <c r="CD48" s="679"/>
      <c r="CE48" s="680"/>
      <c r="CF48" s="653" t="s">
        <v>350</v>
      </c>
      <c r="CG48" s="654"/>
      <c r="CH48" s="654"/>
      <c r="CI48" s="654"/>
      <c r="CJ48" s="654"/>
      <c r="CK48" s="654"/>
      <c r="CL48" s="654"/>
      <c r="CM48" s="654"/>
      <c r="CN48" s="654"/>
      <c r="CO48" s="654"/>
      <c r="CP48" s="654"/>
      <c r="CQ48" s="655"/>
      <c r="CR48" s="656" t="s">
        <v>122</v>
      </c>
      <c r="CS48" s="657"/>
      <c r="CT48" s="657"/>
      <c r="CU48" s="657"/>
      <c r="CV48" s="657"/>
      <c r="CW48" s="657"/>
      <c r="CX48" s="657"/>
      <c r="CY48" s="658"/>
      <c r="CZ48" s="659" t="s">
        <v>122</v>
      </c>
      <c r="DA48" s="660"/>
      <c r="DB48" s="660"/>
      <c r="DC48" s="661"/>
      <c r="DD48" s="662" t="s">
        <v>122</v>
      </c>
      <c r="DE48" s="657"/>
      <c r="DF48" s="657"/>
      <c r="DG48" s="657"/>
      <c r="DH48" s="657"/>
      <c r="DI48" s="657"/>
      <c r="DJ48" s="657"/>
      <c r="DK48" s="658"/>
      <c r="DL48" s="663"/>
      <c r="DM48" s="664"/>
      <c r="DN48" s="664"/>
      <c r="DO48" s="664"/>
      <c r="DP48" s="664"/>
      <c r="DQ48" s="664"/>
      <c r="DR48" s="664"/>
      <c r="DS48" s="664"/>
      <c r="DT48" s="664"/>
      <c r="DU48" s="664"/>
      <c r="DV48" s="665"/>
      <c r="DW48" s="666"/>
      <c r="DX48" s="667"/>
      <c r="DY48" s="667"/>
      <c r="DZ48" s="667"/>
      <c r="EA48" s="667"/>
      <c r="EB48" s="667"/>
      <c r="EC48" s="668"/>
    </row>
    <row r="49" spans="2:133" ht="11.25" customHeight="1" x14ac:dyDescent="0.2">
      <c r="B49" s="207"/>
      <c r="CD49" s="637" t="s">
        <v>351</v>
      </c>
      <c r="CE49" s="638"/>
      <c r="CF49" s="638"/>
      <c r="CG49" s="638"/>
      <c r="CH49" s="638"/>
      <c r="CI49" s="638"/>
      <c r="CJ49" s="638"/>
      <c r="CK49" s="638"/>
      <c r="CL49" s="638"/>
      <c r="CM49" s="638"/>
      <c r="CN49" s="638"/>
      <c r="CO49" s="638"/>
      <c r="CP49" s="638"/>
      <c r="CQ49" s="639"/>
      <c r="CR49" s="640">
        <v>4612457</v>
      </c>
      <c r="CS49" s="641"/>
      <c r="CT49" s="641"/>
      <c r="CU49" s="641"/>
      <c r="CV49" s="641"/>
      <c r="CW49" s="641"/>
      <c r="CX49" s="641"/>
      <c r="CY49" s="642"/>
      <c r="CZ49" s="643">
        <v>100</v>
      </c>
      <c r="DA49" s="644"/>
      <c r="DB49" s="644"/>
      <c r="DC49" s="645"/>
      <c r="DD49" s="646">
        <v>2782080</v>
      </c>
      <c r="DE49" s="641"/>
      <c r="DF49" s="641"/>
      <c r="DG49" s="641"/>
      <c r="DH49" s="641"/>
      <c r="DI49" s="641"/>
      <c r="DJ49" s="641"/>
      <c r="DK49" s="642"/>
      <c r="DL49" s="647"/>
      <c r="DM49" s="648"/>
      <c r="DN49" s="648"/>
      <c r="DO49" s="648"/>
      <c r="DP49" s="648"/>
      <c r="DQ49" s="648"/>
      <c r="DR49" s="648"/>
      <c r="DS49" s="648"/>
      <c r="DT49" s="648"/>
      <c r="DU49" s="648"/>
      <c r="DV49" s="649"/>
      <c r="DW49" s="650"/>
      <c r="DX49" s="651"/>
      <c r="DY49" s="651"/>
      <c r="DZ49" s="651"/>
      <c r="EA49" s="651"/>
      <c r="EB49" s="651"/>
      <c r="EC49" s="652"/>
    </row>
  </sheetData>
  <sheetProtection algorithmName="SHA-512" hashValue="uNDRBEBrQmga6XHcKqVguSSTF6+kvRt/YELEsHaG9zGyzn1kkg1QICfQPChnrqS1B45TcdZ+NpWvCiq7E2tM/w==" saltValue="Wd69PDZiwUU4zen4iEX+z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5:CQ25"/>
    <mergeCell ref="CR25:CY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topLeftCell="A13" zoomScale="70" zoomScaleNormal="25" zoomScaleSheetLayoutView="70" workbookViewId="0">
      <selection activeCell="BG15" sqref="BG15"/>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5" t="s">
        <v>352</v>
      </c>
      <c r="B2" s="1125"/>
      <c r="C2" s="1125"/>
      <c r="D2" s="1125"/>
      <c r="E2" s="1125"/>
      <c r="F2" s="1125"/>
      <c r="G2" s="1125"/>
      <c r="H2" s="1125"/>
      <c r="I2" s="1125"/>
      <c r="J2" s="1125"/>
      <c r="K2" s="1125"/>
      <c r="L2" s="1125"/>
      <c r="M2" s="1125"/>
      <c r="N2" s="1125"/>
      <c r="O2" s="1125"/>
      <c r="P2" s="1125"/>
      <c r="Q2" s="1125"/>
      <c r="R2" s="1125"/>
      <c r="S2" s="1125"/>
      <c r="T2" s="1125"/>
      <c r="U2" s="1125"/>
      <c r="V2" s="1125"/>
      <c r="W2" s="1125"/>
      <c r="X2" s="1125"/>
      <c r="Y2" s="1125"/>
      <c r="Z2" s="1125"/>
      <c r="AA2" s="1125"/>
      <c r="AB2" s="1125"/>
      <c r="AC2" s="1125"/>
      <c r="AD2" s="1125"/>
      <c r="AE2" s="1125"/>
      <c r="AF2" s="1125"/>
      <c r="AG2" s="1125"/>
      <c r="AH2" s="1125"/>
      <c r="AI2" s="1125"/>
      <c r="AJ2" s="1125"/>
      <c r="AK2" s="1125"/>
      <c r="AL2" s="1125"/>
      <c r="AM2" s="1125"/>
      <c r="AN2" s="1125"/>
      <c r="AO2" s="1125"/>
      <c r="AP2" s="1125"/>
      <c r="AQ2" s="1125"/>
      <c r="AR2" s="1125"/>
      <c r="AS2" s="1125"/>
      <c r="AT2" s="1125"/>
      <c r="AU2" s="1125"/>
      <c r="AV2" s="1125"/>
      <c r="AW2" s="1125"/>
      <c r="AX2" s="1125"/>
      <c r="AY2" s="1125"/>
      <c r="AZ2" s="1125"/>
      <c r="BA2" s="1125"/>
      <c r="BB2" s="1125"/>
      <c r="BC2" s="1125"/>
      <c r="BD2" s="1125"/>
      <c r="BE2" s="1125"/>
      <c r="BF2" s="1125"/>
      <c r="BG2" s="1125"/>
      <c r="BH2" s="1125"/>
      <c r="BI2" s="1125"/>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6" t="s">
        <v>353</v>
      </c>
      <c r="DK2" s="1127"/>
      <c r="DL2" s="1127"/>
      <c r="DM2" s="1127"/>
      <c r="DN2" s="1127"/>
      <c r="DO2" s="1128"/>
      <c r="DP2" s="210"/>
      <c r="DQ2" s="1126" t="s">
        <v>354</v>
      </c>
      <c r="DR2" s="1127"/>
      <c r="DS2" s="1127"/>
      <c r="DT2" s="1127"/>
      <c r="DU2" s="1127"/>
      <c r="DV2" s="1127"/>
      <c r="DW2" s="1127"/>
      <c r="DX2" s="1127"/>
      <c r="DY2" s="1127"/>
      <c r="DZ2" s="1128"/>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4" t="s">
        <v>355</v>
      </c>
      <c r="B4" s="1094"/>
      <c r="C4" s="1094"/>
      <c r="D4" s="1094"/>
      <c r="E4" s="1094"/>
      <c r="F4" s="1094"/>
      <c r="G4" s="1094"/>
      <c r="H4" s="1094"/>
      <c r="I4" s="1094"/>
      <c r="J4" s="1094"/>
      <c r="K4" s="1094"/>
      <c r="L4" s="1094"/>
      <c r="M4" s="1094"/>
      <c r="N4" s="1094"/>
      <c r="O4" s="1094"/>
      <c r="P4" s="1094"/>
      <c r="Q4" s="1094"/>
      <c r="R4" s="1094"/>
      <c r="S4" s="1094"/>
      <c r="T4" s="1094"/>
      <c r="U4" s="1094"/>
      <c r="V4" s="1094"/>
      <c r="W4" s="1094"/>
      <c r="X4" s="1094"/>
      <c r="Y4" s="1094"/>
      <c r="Z4" s="1094"/>
      <c r="AA4" s="1094"/>
      <c r="AB4" s="1094"/>
      <c r="AC4" s="1094"/>
      <c r="AD4" s="1094"/>
      <c r="AE4" s="1094"/>
      <c r="AF4" s="1094"/>
      <c r="AG4" s="1094"/>
      <c r="AH4" s="1094"/>
      <c r="AI4" s="1094"/>
      <c r="AJ4" s="1094"/>
      <c r="AK4" s="1094"/>
      <c r="AL4" s="1094"/>
      <c r="AM4" s="1094"/>
      <c r="AN4" s="1094"/>
      <c r="AO4" s="1094"/>
      <c r="AP4" s="1094"/>
      <c r="AQ4" s="1094"/>
      <c r="AR4" s="1094"/>
      <c r="AS4" s="1094"/>
      <c r="AT4" s="1094"/>
      <c r="AU4" s="1094"/>
      <c r="AV4" s="1094"/>
      <c r="AW4" s="1094"/>
      <c r="AX4" s="1094"/>
      <c r="AY4" s="1094"/>
      <c r="AZ4" s="214"/>
      <c r="BA4" s="214"/>
      <c r="BB4" s="214"/>
      <c r="BC4" s="214"/>
      <c r="BD4" s="214"/>
      <c r="BE4" s="215"/>
      <c r="BF4" s="215"/>
      <c r="BG4" s="215"/>
      <c r="BH4" s="215"/>
      <c r="BI4" s="215"/>
      <c r="BJ4" s="215"/>
      <c r="BK4" s="215"/>
      <c r="BL4" s="215"/>
      <c r="BM4" s="215"/>
      <c r="BN4" s="215"/>
      <c r="BO4" s="215"/>
      <c r="BP4" s="215"/>
      <c r="BQ4" s="765" t="s">
        <v>356</v>
      </c>
      <c r="BR4" s="765"/>
      <c r="BS4" s="765"/>
      <c r="BT4" s="765"/>
      <c r="BU4" s="765"/>
      <c r="BV4" s="765"/>
      <c r="BW4" s="765"/>
      <c r="BX4" s="765"/>
      <c r="BY4" s="765"/>
      <c r="BZ4" s="765"/>
      <c r="CA4" s="765"/>
      <c r="CB4" s="765"/>
      <c r="CC4" s="765"/>
      <c r="CD4" s="765"/>
      <c r="CE4" s="765"/>
      <c r="CF4" s="765"/>
      <c r="CG4" s="765"/>
      <c r="CH4" s="765"/>
      <c r="CI4" s="765"/>
      <c r="CJ4" s="765"/>
      <c r="CK4" s="765"/>
      <c r="CL4" s="765"/>
      <c r="CM4" s="765"/>
      <c r="CN4" s="765"/>
      <c r="CO4" s="765"/>
      <c r="CP4" s="765"/>
      <c r="CQ4" s="765"/>
      <c r="CR4" s="765"/>
      <c r="CS4" s="765"/>
      <c r="CT4" s="765"/>
      <c r="CU4" s="765"/>
      <c r="CV4" s="765"/>
      <c r="CW4" s="765"/>
      <c r="CX4" s="765"/>
      <c r="CY4" s="765"/>
      <c r="CZ4" s="765"/>
      <c r="DA4" s="765"/>
      <c r="DB4" s="765"/>
      <c r="DC4" s="765"/>
      <c r="DD4" s="765"/>
      <c r="DE4" s="765"/>
      <c r="DF4" s="765"/>
      <c r="DG4" s="765"/>
      <c r="DH4" s="765"/>
      <c r="DI4" s="765"/>
      <c r="DJ4" s="765"/>
      <c r="DK4" s="765"/>
      <c r="DL4" s="765"/>
      <c r="DM4" s="765"/>
      <c r="DN4" s="765"/>
      <c r="DO4" s="765"/>
      <c r="DP4" s="765"/>
      <c r="DQ4" s="765"/>
      <c r="DR4" s="765"/>
      <c r="DS4" s="765"/>
      <c r="DT4" s="765"/>
      <c r="DU4" s="765"/>
      <c r="DV4" s="765"/>
      <c r="DW4" s="765"/>
      <c r="DX4" s="765"/>
      <c r="DY4" s="765"/>
      <c r="DZ4" s="765"/>
      <c r="EA4" s="216"/>
    </row>
    <row r="5" spans="1:131" s="217" customFormat="1" ht="26.25" customHeight="1" x14ac:dyDescent="0.2">
      <c r="A5" s="1030" t="s">
        <v>357</v>
      </c>
      <c r="B5" s="1031"/>
      <c r="C5" s="1031"/>
      <c r="D5" s="1031"/>
      <c r="E5" s="1031"/>
      <c r="F5" s="1031"/>
      <c r="G5" s="1031"/>
      <c r="H5" s="1031"/>
      <c r="I5" s="1031"/>
      <c r="J5" s="1031"/>
      <c r="K5" s="1031"/>
      <c r="L5" s="1031"/>
      <c r="M5" s="1031"/>
      <c r="N5" s="1031"/>
      <c r="O5" s="1031"/>
      <c r="P5" s="1032"/>
      <c r="Q5" s="1036" t="s">
        <v>358</v>
      </c>
      <c r="R5" s="1037"/>
      <c r="S5" s="1037"/>
      <c r="T5" s="1037"/>
      <c r="U5" s="1038"/>
      <c r="V5" s="1036" t="s">
        <v>359</v>
      </c>
      <c r="W5" s="1037"/>
      <c r="X5" s="1037"/>
      <c r="Y5" s="1037"/>
      <c r="Z5" s="1038"/>
      <c r="AA5" s="1036" t="s">
        <v>360</v>
      </c>
      <c r="AB5" s="1037"/>
      <c r="AC5" s="1037"/>
      <c r="AD5" s="1037"/>
      <c r="AE5" s="1037"/>
      <c r="AF5" s="1129" t="s">
        <v>361</v>
      </c>
      <c r="AG5" s="1037"/>
      <c r="AH5" s="1037"/>
      <c r="AI5" s="1037"/>
      <c r="AJ5" s="1050"/>
      <c r="AK5" s="1037" t="s">
        <v>362</v>
      </c>
      <c r="AL5" s="1037"/>
      <c r="AM5" s="1037"/>
      <c r="AN5" s="1037"/>
      <c r="AO5" s="1038"/>
      <c r="AP5" s="1036" t="s">
        <v>363</v>
      </c>
      <c r="AQ5" s="1037"/>
      <c r="AR5" s="1037"/>
      <c r="AS5" s="1037"/>
      <c r="AT5" s="1038"/>
      <c r="AU5" s="1036" t="s">
        <v>364</v>
      </c>
      <c r="AV5" s="1037"/>
      <c r="AW5" s="1037"/>
      <c r="AX5" s="1037"/>
      <c r="AY5" s="1050"/>
      <c r="AZ5" s="214"/>
      <c r="BA5" s="214"/>
      <c r="BB5" s="214"/>
      <c r="BC5" s="214"/>
      <c r="BD5" s="214"/>
      <c r="BE5" s="215"/>
      <c r="BF5" s="215"/>
      <c r="BG5" s="215"/>
      <c r="BH5" s="215"/>
      <c r="BI5" s="215"/>
      <c r="BJ5" s="215"/>
      <c r="BK5" s="215"/>
      <c r="BL5" s="215"/>
      <c r="BM5" s="215"/>
      <c r="BN5" s="215"/>
      <c r="BO5" s="215"/>
      <c r="BP5" s="215"/>
      <c r="BQ5" s="1030" t="s">
        <v>365</v>
      </c>
      <c r="BR5" s="1031"/>
      <c r="BS5" s="1031"/>
      <c r="BT5" s="1031"/>
      <c r="BU5" s="1031"/>
      <c r="BV5" s="1031"/>
      <c r="BW5" s="1031"/>
      <c r="BX5" s="1031"/>
      <c r="BY5" s="1031"/>
      <c r="BZ5" s="1031"/>
      <c r="CA5" s="1031"/>
      <c r="CB5" s="1031"/>
      <c r="CC5" s="1031"/>
      <c r="CD5" s="1031"/>
      <c r="CE5" s="1031"/>
      <c r="CF5" s="1031"/>
      <c r="CG5" s="1032"/>
      <c r="CH5" s="1036" t="s">
        <v>366</v>
      </c>
      <c r="CI5" s="1037"/>
      <c r="CJ5" s="1037"/>
      <c r="CK5" s="1037"/>
      <c r="CL5" s="1038"/>
      <c r="CM5" s="1036" t="s">
        <v>367</v>
      </c>
      <c r="CN5" s="1037"/>
      <c r="CO5" s="1037"/>
      <c r="CP5" s="1037"/>
      <c r="CQ5" s="1038"/>
      <c r="CR5" s="1036" t="s">
        <v>368</v>
      </c>
      <c r="CS5" s="1037"/>
      <c r="CT5" s="1037"/>
      <c r="CU5" s="1037"/>
      <c r="CV5" s="1038"/>
      <c r="CW5" s="1036" t="s">
        <v>369</v>
      </c>
      <c r="CX5" s="1037"/>
      <c r="CY5" s="1037"/>
      <c r="CZ5" s="1037"/>
      <c r="DA5" s="1038"/>
      <c r="DB5" s="1036" t="s">
        <v>370</v>
      </c>
      <c r="DC5" s="1037"/>
      <c r="DD5" s="1037"/>
      <c r="DE5" s="1037"/>
      <c r="DF5" s="1038"/>
      <c r="DG5" s="1119" t="s">
        <v>371</v>
      </c>
      <c r="DH5" s="1120"/>
      <c r="DI5" s="1120"/>
      <c r="DJ5" s="1120"/>
      <c r="DK5" s="1121"/>
      <c r="DL5" s="1119" t="s">
        <v>372</v>
      </c>
      <c r="DM5" s="1120"/>
      <c r="DN5" s="1120"/>
      <c r="DO5" s="1120"/>
      <c r="DP5" s="1121"/>
      <c r="DQ5" s="1036" t="s">
        <v>373</v>
      </c>
      <c r="DR5" s="1037"/>
      <c r="DS5" s="1037"/>
      <c r="DT5" s="1037"/>
      <c r="DU5" s="1038"/>
      <c r="DV5" s="1036" t="s">
        <v>364</v>
      </c>
      <c r="DW5" s="1037"/>
      <c r="DX5" s="1037"/>
      <c r="DY5" s="1037"/>
      <c r="DZ5" s="1050"/>
      <c r="EA5" s="216"/>
    </row>
    <row r="6" spans="1:131" s="217" customFormat="1" ht="26.25" customHeight="1" thickBot="1" x14ac:dyDescent="0.25">
      <c r="A6" s="1033"/>
      <c r="B6" s="1034"/>
      <c r="C6" s="1034"/>
      <c r="D6" s="1034"/>
      <c r="E6" s="1034"/>
      <c r="F6" s="1034"/>
      <c r="G6" s="1034"/>
      <c r="H6" s="1034"/>
      <c r="I6" s="1034"/>
      <c r="J6" s="1034"/>
      <c r="K6" s="1034"/>
      <c r="L6" s="1034"/>
      <c r="M6" s="1034"/>
      <c r="N6" s="1034"/>
      <c r="O6" s="1034"/>
      <c r="P6" s="1035"/>
      <c r="Q6" s="1039"/>
      <c r="R6" s="1040"/>
      <c r="S6" s="1040"/>
      <c r="T6" s="1040"/>
      <c r="U6" s="1041"/>
      <c r="V6" s="1039"/>
      <c r="W6" s="1040"/>
      <c r="X6" s="1040"/>
      <c r="Y6" s="1040"/>
      <c r="Z6" s="1041"/>
      <c r="AA6" s="1039"/>
      <c r="AB6" s="1040"/>
      <c r="AC6" s="1040"/>
      <c r="AD6" s="1040"/>
      <c r="AE6" s="1040"/>
      <c r="AF6" s="1130"/>
      <c r="AG6" s="1040"/>
      <c r="AH6" s="1040"/>
      <c r="AI6" s="1040"/>
      <c r="AJ6" s="1051"/>
      <c r="AK6" s="1040"/>
      <c r="AL6" s="1040"/>
      <c r="AM6" s="1040"/>
      <c r="AN6" s="1040"/>
      <c r="AO6" s="1041"/>
      <c r="AP6" s="1039"/>
      <c r="AQ6" s="1040"/>
      <c r="AR6" s="1040"/>
      <c r="AS6" s="1040"/>
      <c r="AT6" s="1041"/>
      <c r="AU6" s="1039"/>
      <c r="AV6" s="1040"/>
      <c r="AW6" s="1040"/>
      <c r="AX6" s="1040"/>
      <c r="AY6" s="1051"/>
      <c r="AZ6" s="214"/>
      <c r="BA6" s="214"/>
      <c r="BB6" s="214"/>
      <c r="BC6" s="214"/>
      <c r="BD6" s="214"/>
      <c r="BE6" s="215"/>
      <c r="BF6" s="215"/>
      <c r="BG6" s="215"/>
      <c r="BH6" s="215"/>
      <c r="BI6" s="215"/>
      <c r="BJ6" s="215"/>
      <c r="BK6" s="215"/>
      <c r="BL6" s="215"/>
      <c r="BM6" s="215"/>
      <c r="BN6" s="215"/>
      <c r="BO6" s="215"/>
      <c r="BP6" s="215"/>
      <c r="BQ6" s="1033"/>
      <c r="BR6" s="1034"/>
      <c r="BS6" s="1034"/>
      <c r="BT6" s="1034"/>
      <c r="BU6" s="1034"/>
      <c r="BV6" s="1034"/>
      <c r="BW6" s="1034"/>
      <c r="BX6" s="1034"/>
      <c r="BY6" s="1034"/>
      <c r="BZ6" s="1034"/>
      <c r="CA6" s="1034"/>
      <c r="CB6" s="1034"/>
      <c r="CC6" s="1034"/>
      <c r="CD6" s="1034"/>
      <c r="CE6" s="1034"/>
      <c r="CF6" s="1034"/>
      <c r="CG6" s="1035"/>
      <c r="CH6" s="1039"/>
      <c r="CI6" s="1040"/>
      <c r="CJ6" s="1040"/>
      <c r="CK6" s="1040"/>
      <c r="CL6" s="1041"/>
      <c r="CM6" s="1039"/>
      <c r="CN6" s="1040"/>
      <c r="CO6" s="1040"/>
      <c r="CP6" s="1040"/>
      <c r="CQ6" s="1041"/>
      <c r="CR6" s="1039"/>
      <c r="CS6" s="1040"/>
      <c r="CT6" s="1040"/>
      <c r="CU6" s="1040"/>
      <c r="CV6" s="1041"/>
      <c r="CW6" s="1039"/>
      <c r="CX6" s="1040"/>
      <c r="CY6" s="1040"/>
      <c r="CZ6" s="1040"/>
      <c r="DA6" s="1041"/>
      <c r="DB6" s="1039"/>
      <c r="DC6" s="1040"/>
      <c r="DD6" s="1040"/>
      <c r="DE6" s="1040"/>
      <c r="DF6" s="1041"/>
      <c r="DG6" s="1122"/>
      <c r="DH6" s="1123"/>
      <c r="DI6" s="1123"/>
      <c r="DJ6" s="1123"/>
      <c r="DK6" s="1124"/>
      <c r="DL6" s="1122"/>
      <c r="DM6" s="1123"/>
      <c r="DN6" s="1123"/>
      <c r="DO6" s="1123"/>
      <c r="DP6" s="1124"/>
      <c r="DQ6" s="1039"/>
      <c r="DR6" s="1040"/>
      <c r="DS6" s="1040"/>
      <c r="DT6" s="1040"/>
      <c r="DU6" s="1041"/>
      <c r="DV6" s="1039"/>
      <c r="DW6" s="1040"/>
      <c r="DX6" s="1040"/>
      <c r="DY6" s="1040"/>
      <c r="DZ6" s="1051"/>
      <c r="EA6" s="216"/>
    </row>
    <row r="7" spans="1:131" s="217" customFormat="1" ht="26.25" customHeight="1" thickTop="1" x14ac:dyDescent="0.2">
      <c r="A7" s="218">
        <v>1</v>
      </c>
      <c r="B7" s="1082" t="s">
        <v>374</v>
      </c>
      <c r="C7" s="1083"/>
      <c r="D7" s="1083"/>
      <c r="E7" s="1083"/>
      <c r="F7" s="1083"/>
      <c r="G7" s="1083"/>
      <c r="H7" s="1083"/>
      <c r="I7" s="1083"/>
      <c r="J7" s="1083"/>
      <c r="K7" s="1083"/>
      <c r="L7" s="1083"/>
      <c r="M7" s="1083"/>
      <c r="N7" s="1083"/>
      <c r="O7" s="1083"/>
      <c r="P7" s="1084"/>
      <c r="Q7" s="1137">
        <v>4909</v>
      </c>
      <c r="R7" s="1138"/>
      <c r="S7" s="1138"/>
      <c r="T7" s="1138"/>
      <c r="U7" s="1138"/>
      <c r="V7" s="1138">
        <v>4622</v>
      </c>
      <c r="W7" s="1138"/>
      <c r="X7" s="1138"/>
      <c r="Y7" s="1138"/>
      <c r="Z7" s="1138"/>
      <c r="AA7" s="1138">
        <v>287</v>
      </c>
      <c r="AB7" s="1138"/>
      <c r="AC7" s="1138"/>
      <c r="AD7" s="1138"/>
      <c r="AE7" s="1139"/>
      <c r="AF7" s="1140">
        <v>113</v>
      </c>
      <c r="AG7" s="1141"/>
      <c r="AH7" s="1141"/>
      <c r="AI7" s="1141"/>
      <c r="AJ7" s="1142"/>
      <c r="AK7" s="1143"/>
      <c r="AL7" s="1144"/>
      <c r="AM7" s="1144"/>
      <c r="AN7" s="1144"/>
      <c r="AO7" s="1144"/>
      <c r="AP7" s="1144">
        <v>3560</v>
      </c>
      <c r="AQ7" s="1144"/>
      <c r="AR7" s="1144"/>
      <c r="AS7" s="1144"/>
      <c r="AT7" s="1144"/>
      <c r="AU7" s="1145"/>
      <c r="AV7" s="1145"/>
      <c r="AW7" s="1145"/>
      <c r="AX7" s="1145"/>
      <c r="AY7" s="1146"/>
      <c r="AZ7" s="214"/>
      <c r="BA7" s="214"/>
      <c r="BB7" s="214"/>
      <c r="BC7" s="214"/>
      <c r="BD7" s="214"/>
      <c r="BE7" s="215"/>
      <c r="BF7" s="215"/>
      <c r="BG7" s="215"/>
      <c r="BH7" s="215"/>
      <c r="BI7" s="215"/>
      <c r="BJ7" s="215"/>
      <c r="BK7" s="215"/>
      <c r="BL7" s="215"/>
      <c r="BM7" s="215"/>
      <c r="BN7" s="215"/>
      <c r="BO7" s="215"/>
      <c r="BP7" s="215"/>
      <c r="BQ7" s="218">
        <v>1</v>
      </c>
      <c r="BR7" s="219"/>
      <c r="BS7" s="1134" t="s">
        <v>542</v>
      </c>
      <c r="BT7" s="1135"/>
      <c r="BU7" s="1135"/>
      <c r="BV7" s="1135"/>
      <c r="BW7" s="1135"/>
      <c r="BX7" s="1135"/>
      <c r="BY7" s="1135"/>
      <c r="BZ7" s="1135"/>
      <c r="CA7" s="1135"/>
      <c r="CB7" s="1135"/>
      <c r="CC7" s="1135"/>
      <c r="CD7" s="1135"/>
      <c r="CE7" s="1135"/>
      <c r="CF7" s="1135"/>
      <c r="CG7" s="1147"/>
      <c r="CH7" s="1131">
        <v>-8</v>
      </c>
      <c r="CI7" s="1132"/>
      <c r="CJ7" s="1132"/>
      <c r="CK7" s="1132"/>
      <c r="CL7" s="1133"/>
      <c r="CM7" s="1131">
        <v>33</v>
      </c>
      <c r="CN7" s="1132"/>
      <c r="CO7" s="1132"/>
      <c r="CP7" s="1132"/>
      <c r="CQ7" s="1133"/>
      <c r="CR7" s="1131">
        <v>39</v>
      </c>
      <c r="CS7" s="1132"/>
      <c r="CT7" s="1132"/>
      <c r="CU7" s="1132"/>
      <c r="CV7" s="1133"/>
      <c r="CW7" s="1131">
        <v>3</v>
      </c>
      <c r="CX7" s="1132"/>
      <c r="CY7" s="1132"/>
      <c r="CZ7" s="1132"/>
      <c r="DA7" s="1133"/>
      <c r="DB7" s="1131" t="s">
        <v>551</v>
      </c>
      <c r="DC7" s="1132"/>
      <c r="DD7" s="1132"/>
      <c r="DE7" s="1132"/>
      <c r="DF7" s="1133"/>
      <c r="DG7" s="1131" t="s">
        <v>551</v>
      </c>
      <c r="DH7" s="1132"/>
      <c r="DI7" s="1132"/>
      <c r="DJ7" s="1132"/>
      <c r="DK7" s="1133"/>
      <c r="DL7" s="1131" t="s">
        <v>551</v>
      </c>
      <c r="DM7" s="1132"/>
      <c r="DN7" s="1132"/>
      <c r="DO7" s="1132"/>
      <c r="DP7" s="1133"/>
      <c r="DQ7" s="1131" t="s">
        <v>551</v>
      </c>
      <c r="DR7" s="1132"/>
      <c r="DS7" s="1132"/>
      <c r="DT7" s="1132"/>
      <c r="DU7" s="1133"/>
      <c r="DV7" s="1134"/>
      <c r="DW7" s="1135"/>
      <c r="DX7" s="1135"/>
      <c r="DY7" s="1135"/>
      <c r="DZ7" s="1136"/>
      <c r="EA7" s="216"/>
    </row>
    <row r="8" spans="1:131" s="217" customFormat="1" ht="26.25" customHeight="1" x14ac:dyDescent="0.2">
      <c r="A8" s="220">
        <v>2</v>
      </c>
      <c r="B8" s="1065"/>
      <c r="C8" s="1066"/>
      <c r="D8" s="1066"/>
      <c r="E8" s="1066"/>
      <c r="F8" s="1066"/>
      <c r="G8" s="1066"/>
      <c r="H8" s="1066"/>
      <c r="I8" s="1066"/>
      <c r="J8" s="1066"/>
      <c r="K8" s="1066"/>
      <c r="L8" s="1066"/>
      <c r="M8" s="1066"/>
      <c r="N8" s="1066"/>
      <c r="O8" s="1066"/>
      <c r="P8" s="1067"/>
      <c r="Q8" s="1073"/>
      <c r="R8" s="1074"/>
      <c r="S8" s="1074"/>
      <c r="T8" s="1074"/>
      <c r="U8" s="1074"/>
      <c r="V8" s="1074"/>
      <c r="W8" s="1074"/>
      <c r="X8" s="1074"/>
      <c r="Y8" s="1074"/>
      <c r="Z8" s="1074"/>
      <c r="AA8" s="1074"/>
      <c r="AB8" s="1074"/>
      <c r="AC8" s="1074"/>
      <c r="AD8" s="1074"/>
      <c r="AE8" s="1075"/>
      <c r="AF8" s="1070"/>
      <c r="AG8" s="1071"/>
      <c r="AH8" s="1071"/>
      <c r="AI8" s="1071"/>
      <c r="AJ8" s="1072"/>
      <c r="AK8" s="1115"/>
      <c r="AL8" s="1116"/>
      <c r="AM8" s="1116"/>
      <c r="AN8" s="1116"/>
      <c r="AO8" s="1116"/>
      <c r="AP8" s="1116"/>
      <c r="AQ8" s="1116"/>
      <c r="AR8" s="1116"/>
      <c r="AS8" s="1116"/>
      <c r="AT8" s="1116"/>
      <c r="AU8" s="1117"/>
      <c r="AV8" s="1117"/>
      <c r="AW8" s="1117"/>
      <c r="AX8" s="1117"/>
      <c r="AY8" s="1118"/>
      <c r="AZ8" s="214"/>
      <c r="BA8" s="214"/>
      <c r="BB8" s="214"/>
      <c r="BC8" s="214"/>
      <c r="BD8" s="214"/>
      <c r="BE8" s="215"/>
      <c r="BF8" s="215"/>
      <c r="BG8" s="215"/>
      <c r="BH8" s="215"/>
      <c r="BI8" s="215"/>
      <c r="BJ8" s="215"/>
      <c r="BK8" s="215"/>
      <c r="BL8" s="215"/>
      <c r="BM8" s="215"/>
      <c r="BN8" s="215"/>
      <c r="BO8" s="215"/>
      <c r="BP8" s="215"/>
      <c r="BQ8" s="220">
        <v>2</v>
      </c>
      <c r="BR8" s="221"/>
      <c r="BS8" s="1027" t="s">
        <v>543</v>
      </c>
      <c r="BT8" s="1028"/>
      <c r="BU8" s="1028"/>
      <c r="BV8" s="1028"/>
      <c r="BW8" s="1028"/>
      <c r="BX8" s="1028"/>
      <c r="BY8" s="1028"/>
      <c r="BZ8" s="1028"/>
      <c r="CA8" s="1028"/>
      <c r="CB8" s="1028"/>
      <c r="CC8" s="1028"/>
      <c r="CD8" s="1028"/>
      <c r="CE8" s="1028"/>
      <c r="CF8" s="1028"/>
      <c r="CG8" s="1049"/>
      <c r="CH8" s="1024">
        <v>-120</v>
      </c>
      <c r="CI8" s="1025"/>
      <c r="CJ8" s="1025"/>
      <c r="CK8" s="1025"/>
      <c r="CL8" s="1026"/>
      <c r="CM8" s="1024">
        <v>110</v>
      </c>
      <c r="CN8" s="1025"/>
      <c r="CO8" s="1025"/>
      <c r="CP8" s="1025"/>
      <c r="CQ8" s="1026"/>
      <c r="CR8" s="1024">
        <v>2</v>
      </c>
      <c r="CS8" s="1025"/>
      <c r="CT8" s="1025"/>
      <c r="CU8" s="1025"/>
      <c r="CV8" s="1026"/>
      <c r="CW8" s="1024">
        <v>21</v>
      </c>
      <c r="CX8" s="1025"/>
      <c r="CY8" s="1025"/>
      <c r="CZ8" s="1025"/>
      <c r="DA8" s="1026"/>
      <c r="DB8" s="1024" t="s">
        <v>551</v>
      </c>
      <c r="DC8" s="1025"/>
      <c r="DD8" s="1025"/>
      <c r="DE8" s="1025"/>
      <c r="DF8" s="1026"/>
      <c r="DG8" s="1024" t="s">
        <v>551</v>
      </c>
      <c r="DH8" s="1025"/>
      <c r="DI8" s="1025"/>
      <c r="DJ8" s="1025"/>
      <c r="DK8" s="1026"/>
      <c r="DL8" s="1024" t="s">
        <v>551</v>
      </c>
      <c r="DM8" s="1025"/>
      <c r="DN8" s="1025"/>
      <c r="DO8" s="1025"/>
      <c r="DP8" s="1026"/>
      <c r="DQ8" s="1024" t="s">
        <v>551</v>
      </c>
      <c r="DR8" s="1025"/>
      <c r="DS8" s="1025"/>
      <c r="DT8" s="1025"/>
      <c r="DU8" s="1026"/>
      <c r="DV8" s="1027"/>
      <c r="DW8" s="1028"/>
      <c r="DX8" s="1028"/>
      <c r="DY8" s="1028"/>
      <c r="DZ8" s="1029"/>
      <c r="EA8" s="216"/>
    </row>
    <row r="9" spans="1:131" s="217" customFormat="1" ht="26.25" customHeight="1" x14ac:dyDescent="0.2">
      <c r="A9" s="220">
        <v>3</v>
      </c>
      <c r="B9" s="1065"/>
      <c r="C9" s="1066"/>
      <c r="D9" s="1066"/>
      <c r="E9" s="1066"/>
      <c r="F9" s="1066"/>
      <c r="G9" s="1066"/>
      <c r="H9" s="1066"/>
      <c r="I9" s="1066"/>
      <c r="J9" s="1066"/>
      <c r="K9" s="1066"/>
      <c r="L9" s="1066"/>
      <c r="M9" s="1066"/>
      <c r="N9" s="1066"/>
      <c r="O9" s="1066"/>
      <c r="P9" s="1067"/>
      <c r="Q9" s="1073"/>
      <c r="R9" s="1074"/>
      <c r="S9" s="1074"/>
      <c r="T9" s="1074"/>
      <c r="U9" s="1074"/>
      <c r="V9" s="1074"/>
      <c r="W9" s="1074"/>
      <c r="X9" s="1074"/>
      <c r="Y9" s="1074"/>
      <c r="Z9" s="1074"/>
      <c r="AA9" s="1074"/>
      <c r="AB9" s="1074"/>
      <c r="AC9" s="1074"/>
      <c r="AD9" s="1074"/>
      <c r="AE9" s="1075"/>
      <c r="AF9" s="1070"/>
      <c r="AG9" s="1071"/>
      <c r="AH9" s="1071"/>
      <c r="AI9" s="1071"/>
      <c r="AJ9" s="1072"/>
      <c r="AK9" s="1115"/>
      <c r="AL9" s="1116"/>
      <c r="AM9" s="1116"/>
      <c r="AN9" s="1116"/>
      <c r="AO9" s="1116"/>
      <c r="AP9" s="1116"/>
      <c r="AQ9" s="1116"/>
      <c r="AR9" s="1116"/>
      <c r="AS9" s="1116"/>
      <c r="AT9" s="1116"/>
      <c r="AU9" s="1117"/>
      <c r="AV9" s="1117"/>
      <c r="AW9" s="1117"/>
      <c r="AX9" s="1117"/>
      <c r="AY9" s="1118"/>
      <c r="AZ9" s="214"/>
      <c r="BA9" s="214"/>
      <c r="BB9" s="214"/>
      <c r="BC9" s="214"/>
      <c r="BD9" s="214"/>
      <c r="BE9" s="215"/>
      <c r="BF9" s="215"/>
      <c r="BG9" s="215"/>
      <c r="BH9" s="215"/>
      <c r="BI9" s="215"/>
      <c r="BJ9" s="215"/>
      <c r="BK9" s="215"/>
      <c r="BL9" s="215"/>
      <c r="BM9" s="215"/>
      <c r="BN9" s="215"/>
      <c r="BO9" s="215"/>
      <c r="BP9" s="215"/>
      <c r="BQ9" s="220">
        <v>3</v>
      </c>
      <c r="BR9" s="221"/>
      <c r="BS9" s="1027"/>
      <c r="BT9" s="1028"/>
      <c r="BU9" s="1028"/>
      <c r="BV9" s="1028"/>
      <c r="BW9" s="1028"/>
      <c r="BX9" s="1028"/>
      <c r="BY9" s="1028"/>
      <c r="BZ9" s="1028"/>
      <c r="CA9" s="1028"/>
      <c r="CB9" s="1028"/>
      <c r="CC9" s="1028"/>
      <c r="CD9" s="1028"/>
      <c r="CE9" s="1028"/>
      <c r="CF9" s="1028"/>
      <c r="CG9" s="1049"/>
      <c r="CH9" s="1024"/>
      <c r="CI9" s="1025"/>
      <c r="CJ9" s="1025"/>
      <c r="CK9" s="1025"/>
      <c r="CL9" s="1026"/>
      <c r="CM9" s="1024"/>
      <c r="CN9" s="1025"/>
      <c r="CO9" s="1025"/>
      <c r="CP9" s="1025"/>
      <c r="CQ9" s="1026"/>
      <c r="CR9" s="1024"/>
      <c r="CS9" s="1025"/>
      <c r="CT9" s="1025"/>
      <c r="CU9" s="1025"/>
      <c r="CV9" s="1026"/>
      <c r="CW9" s="1024"/>
      <c r="CX9" s="1025"/>
      <c r="CY9" s="1025"/>
      <c r="CZ9" s="1025"/>
      <c r="DA9" s="1026"/>
      <c r="DB9" s="1024"/>
      <c r="DC9" s="1025"/>
      <c r="DD9" s="1025"/>
      <c r="DE9" s="1025"/>
      <c r="DF9" s="1026"/>
      <c r="DG9" s="1024"/>
      <c r="DH9" s="1025"/>
      <c r="DI9" s="1025"/>
      <c r="DJ9" s="1025"/>
      <c r="DK9" s="1026"/>
      <c r="DL9" s="1024"/>
      <c r="DM9" s="1025"/>
      <c r="DN9" s="1025"/>
      <c r="DO9" s="1025"/>
      <c r="DP9" s="1026"/>
      <c r="DQ9" s="1024"/>
      <c r="DR9" s="1025"/>
      <c r="DS9" s="1025"/>
      <c r="DT9" s="1025"/>
      <c r="DU9" s="1026"/>
      <c r="DV9" s="1027"/>
      <c r="DW9" s="1028"/>
      <c r="DX9" s="1028"/>
      <c r="DY9" s="1028"/>
      <c r="DZ9" s="1029"/>
      <c r="EA9" s="216"/>
    </row>
    <row r="10" spans="1:131" s="217" customFormat="1" ht="26.25" customHeight="1" x14ac:dyDescent="0.2">
      <c r="A10" s="220">
        <v>4</v>
      </c>
      <c r="B10" s="1065"/>
      <c r="C10" s="1066"/>
      <c r="D10" s="1066"/>
      <c r="E10" s="1066"/>
      <c r="F10" s="1066"/>
      <c r="G10" s="1066"/>
      <c r="H10" s="1066"/>
      <c r="I10" s="1066"/>
      <c r="J10" s="1066"/>
      <c r="K10" s="1066"/>
      <c r="L10" s="1066"/>
      <c r="M10" s="1066"/>
      <c r="N10" s="1066"/>
      <c r="O10" s="1066"/>
      <c r="P10" s="1067"/>
      <c r="Q10" s="1073"/>
      <c r="R10" s="1074"/>
      <c r="S10" s="1074"/>
      <c r="T10" s="1074"/>
      <c r="U10" s="1074"/>
      <c r="V10" s="1074"/>
      <c r="W10" s="1074"/>
      <c r="X10" s="1074"/>
      <c r="Y10" s="1074"/>
      <c r="Z10" s="1074"/>
      <c r="AA10" s="1074"/>
      <c r="AB10" s="1074"/>
      <c r="AC10" s="1074"/>
      <c r="AD10" s="1074"/>
      <c r="AE10" s="1075"/>
      <c r="AF10" s="1070"/>
      <c r="AG10" s="1071"/>
      <c r="AH10" s="1071"/>
      <c r="AI10" s="1071"/>
      <c r="AJ10" s="1072"/>
      <c r="AK10" s="1115"/>
      <c r="AL10" s="1116"/>
      <c r="AM10" s="1116"/>
      <c r="AN10" s="1116"/>
      <c r="AO10" s="1116"/>
      <c r="AP10" s="1116"/>
      <c r="AQ10" s="1116"/>
      <c r="AR10" s="1116"/>
      <c r="AS10" s="1116"/>
      <c r="AT10" s="1116"/>
      <c r="AU10" s="1117"/>
      <c r="AV10" s="1117"/>
      <c r="AW10" s="1117"/>
      <c r="AX10" s="1117"/>
      <c r="AY10" s="1118"/>
      <c r="AZ10" s="214"/>
      <c r="BA10" s="214"/>
      <c r="BB10" s="214"/>
      <c r="BC10" s="214"/>
      <c r="BD10" s="214"/>
      <c r="BE10" s="215"/>
      <c r="BF10" s="215"/>
      <c r="BG10" s="215"/>
      <c r="BH10" s="215"/>
      <c r="BI10" s="215"/>
      <c r="BJ10" s="215"/>
      <c r="BK10" s="215"/>
      <c r="BL10" s="215"/>
      <c r="BM10" s="215"/>
      <c r="BN10" s="215"/>
      <c r="BO10" s="215"/>
      <c r="BP10" s="215"/>
      <c r="BQ10" s="220">
        <v>4</v>
      </c>
      <c r="BR10" s="221"/>
      <c r="BS10" s="1027"/>
      <c r="BT10" s="1028"/>
      <c r="BU10" s="1028"/>
      <c r="BV10" s="1028"/>
      <c r="BW10" s="1028"/>
      <c r="BX10" s="1028"/>
      <c r="BY10" s="1028"/>
      <c r="BZ10" s="1028"/>
      <c r="CA10" s="1028"/>
      <c r="CB10" s="1028"/>
      <c r="CC10" s="1028"/>
      <c r="CD10" s="1028"/>
      <c r="CE10" s="1028"/>
      <c r="CF10" s="1028"/>
      <c r="CG10" s="1049"/>
      <c r="CH10" s="1024"/>
      <c r="CI10" s="1025"/>
      <c r="CJ10" s="1025"/>
      <c r="CK10" s="1025"/>
      <c r="CL10" s="1026"/>
      <c r="CM10" s="1024"/>
      <c r="CN10" s="1025"/>
      <c r="CO10" s="1025"/>
      <c r="CP10" s="1025"/>
      <c r="CQ10" s="1026"/>
      <c r="CR10" s="1024"/>
      <c r="CS10" s="1025"/>
      <c r="CT10" s="1025"/>
      <c r="CU10" s="1025"/>
      <c r="CV10" s="1026"/>
      <c r="CW10" s="1024"/>
      <c r="CX10" s="1025"/>
      <c r="CY10" s="1025"/>
      <c r="CZ10" s="1025"/>
      <c r="DA10" s="1026"/>
      <c r="DB10" s="1024"/>
      <c r="DC10" s="1025"/>
      <c r="DD10" s="1025"/>
      <c r="DE10" s="1025"/>
      <c r="DF10" s="1026"/>
      <c r="DG10" s="1024"/>
      <c r="DH10" s="1025"/>
      <c r="DI10" s="1025"/>
      <c r="DJ10" s="1025"/>
      <c r="DK10" s="1026"/>
      <c r="DL10" s="1024"/>
      <c r="DM10" s="1025"/>
      <c r="DN10" s="1025"/>
      <c r="DO10" s="1025"/>
      <c r="DP10" s="1026"/>
      <c r="DQ10" s="1024"/>
      <c r="DR10" s="1025"/>
      <c r="DS10" s="1025"/>
      <c r="DT10" s="1025"/>
      <c r="DU10" s="1026"/>
      <c r="DV10" s="1027"/>
      <c r="DW10" s="1028"/>
      <c r="DX10" s="1028"/>
      <c r="DY10" s="1028"/>
      <c r="DZ10" s="1029"/>
      <c r="EA10" s="216"/>
    </row>
    <row r="11" spans="1:131" s="217" customFormat="1" ht="26.25" customHeight="1" x14ac:dyDescent="0.2">
      <c r="A11" s="220">
        <v>5</v>
      </c>
      <c r="B11" s="1065"/>
      <c r="C11" s="1066"/>
      <c r="D11" s="1066"/>
      <c r="E11" s="1066"/>
      <c r="F11" s="1066"/>
      <c r="G11" s="1066"/>
      <c r="H11" s="1066"/>
      <c r="I11" s="1066"/>
      <c r="J11" s="1066"/>
      <c r="K11" s="1066"/>
      <c r="L11" s="1066"/>
      <c r="M11" s="1066"/>
      <c r="N11" s="1066"/>
      <c r="O11" s="1066"/>
      <c r="P11" s="1067"/>
      <c r="Q11" s="1073"/>
      <c r="R11" s="1074"/>
      <c r="S11" s="1074"/>
      <c r="T11" s="1074"/>
      <c r="U11" s="1074"/>
      <c r="V11" s="1074"/>
      <c r="W11" s="1074"/>
      <c r="X11" s="1074"/>
      <c r="Y11" s="1074"/>
      <c r="Z11" s="1074"/>
      <c r="AA11" s="1074"/>
      <c r="AB11" s="1074"/>
      <c r="AC11" s="1074"/>
      <c r="AD11" s="1074"/>
      <c r="AE11" s="1075"/>
      <c r="AF11" s="1070"/>
      <c r="AG11" s="1071"/>
      <c r="AH11" s="1071"/>
      <c r="AI11" s="1071"/>
      <c r="AJ11" s="1072"/>
      <c r="AK11" s="1115"/>
      <c r="AL11" s="1116"/>
      <c r="AM11" s="1116"/>
      <c r="AN11" s="1116"/>
      <c r="AO11" s="1116"/>
      <c r="AP11" s="1116"/>
      <c r="AQ11" s="1116"/>
      <c r="AR11" s="1116"/>
      <c r="AS11" s="1116"/>
      <c r="AT11" s="1116"/>
      <c r="AU11" s="1117"/>
      <c r="AV11" s="1117"/>
      <c r="AW11" s="1117"/>
      <c r="AX11" s="1117"/>
      <c r="AY11" s="1118"/>
      <c r="AZ11" s="214"/>
      <c r="BA11" s="214"/>
      <c r="BB11" s="214"/>
      <c r="BC11" s="214"/>
      <c r="BD11" s="214"/>
      <c r="BE11" s="215"/>
      <c r="BF11" s="215"/>
      <c r="BG11" s="215"/>
      <c r="BH11" s="215"/>
      <c r="BI11" s="215"/>
      <c r="BJ11" s="215"/>
      <c r="BK11" s="215"/>
      <c r="BL11" s="215"/>
      <c r="BM11" s="215"/>
      <c r="BN11" s="215"/>
      <c r="BO11" s="215"/>
      <c r="BP11" s="215"/>
      <c r="BQ11" s="220">
        <v>5</v>
      </c>
      <c r="BR11" s="221"/>
      <c r="BS11" s="1027"/>
      <c r="BT11" s="1028"/>
      <c r="BU11" s="1028"/>
      <c r="BV11" s="1028"/>
      <c r="BW11" s="1028"/>
      <c r="BX11" s="1028"/>
      <c r="BY11" s="1028"/>
      <c r="BZ11" s="1028"/>
      <c r="CA11" s="1028"/>
      <c r="CB11" s="1028"/>
      <c r="CC11" s="1028"/>
      <c r="CD11" s="1028"/>
      <c r="CE11" s="1028"/>
      <c r="CF11" s="1028"/>
      <c r="CG11" s="1049"/>
      <c r="CH11" s="1024"/>
      <c r="CI11" s="1025"/>
      <c r="CJ11" s="1025"/>
      <c r="CK11" s="1025"/>
      <c r="CL11" s="1026"/>
      <c r="CM11" s="1024"/>
      <c r="CN11" s="1025"/>
      <c r="CO11" s="1025"/>
      <c r="CP11" s="1025"/>
      <c r="CQ11" s="1026"/>
      <c r="CR11" s="1024"/>
      <c r="CS11" s="1025"/>
      <c r="CT11" s="1025"/>
      <c r="CU11" s="1025"/>
      <c r="CV11" s="1026"/>
      <c r="CW11" s="1024"/>
      <c r="CX11" s="1025"/>
      <c r="CY11" s="1025"/>
      <c r="CZ11" s="1025"/>
      <c r="DA11" s="1026"/>
      <c r="DB11" s="1024"/>
      <c r="DC11" s="1025"/>
      <c r="DD11" s="1025"/>
      <c r="DE11" s="1025"/>
      <c r="DF11" s="1026"/>
      <c r="DG11" s="1024"/>
      <c r="DH11" s="1025"/>
      <c r="DI11" s="1025"/>
      <c r="DJ11" s="1025"/>
      <c r="DK11" s="1026"/>
      <c r="DL11" s="1024"/>
      <c r="DM11" s="1025"/>
      <c r="DN11" s="1025"/>
      <c r="DO11" s="1025"/>
      <c r="DP11" s="1026"/>
      <c r="DQ11" s="1024"/>
      <c r="DR11" s="1025"/>
      <c r="DS11" s="1025"/>
      <c r="DT11" s="1025"/>
      <c r="DU11" s="1026"/>
      <c r="DV11" s="1027"/>
      <c r="DW11" s="1028"/>
      <c r="DX11" s="1028"/>
      <c r="DY11" s="1028"/>
      <c r="DZ11" s="1029"/>
      <c r="EA11" s="216"/>
    </row>
    <row r="12" spans="1:131" s="217" customFormat="1" ht="26.25" customHeight="1" x14ac:dyDescent="0.2">
      <c r="A12" s="220">
        <v>6</v>
      </c>
      <c r="B12" s="1065"/>
      <c r="C12" s="1066"/>
      <c r="D12" s="1066"/>
      <c r="E12" s="1066"/>
      <c r="F12" s="1066"/>
      <c r="G12" s="1066"/>
      <c r="H12" s="1066"/>
      <c r="I12" s="1066"/>
      <c r="J12" s="1066"/>
      <c r="K12" s="1066"/>
      <c r="L12" s="1066"/>
      <c r="M12" s="1066"/>
      <c r="N12" s="1066"/>
      <c r="O12" s="1066"/>
      <c r="P12" s="1067"/>
      <c r="Q12" s="1073"/>
      <c r="R12" s="1074"/>
      <c r="S12" s="1074"/>
      <c r="T12" s="1074"/>
      <c r="U12" s="1074"/>
      <c r="V12" s="1074"/>
      <c r="W12" s="1074"/>
      <c r="X12" s="1074"/>
      <c r="Y12" s="1074"/>
      <c r="Z12" s="1074"/>
      <c r="AA12" s="1074"/>
      <c r="AB12" s="1074"/>
      <c r="AC12" s="1074"/>
      <c r="AD12" s="1074"/>
      <c r="AE12" s="1075"/>
      <c r="AF12" s="1070"/>
      <c r="AG12" s="1071"/>
      <c r="AH12" s="1071"/>
      <c r="AI12" s="1071"/>
      <c r="AJ12" s="1072"/>
      <c r="AK12" s="1115"/>
      <c r="AL12" s="1116"/>
      <c r="AM12" s="1116"/>
      <c r="AN12" s="1116"/>
      <c r="AO12" s="1116"/>
      <c r="AP12" s="1116"/>
      <c r="AQ12" s="1116"/>
      <c r="AR12" s="1116"/>
      <c r="AS12" s="1116"/>
      <c r="AT12" s="1116"/>
      <c r="AU12" s="1117"/>
      <c r="AV12" s="1117"/>
      <c r="AW12" s="1117"/>
      <c r="AX12" s="1117"/>
      <c r="AY12" s="1118"/>
      <c r="AZ12" s="214"/>
      <c r="BA12" s="214"/>
      <c r="BB12" s="214"/>
      <c r="BC12" s="214"/>
      <c r="BD12" s="214"/>
      <c r="BE12" s="215"/>
      <c r="BF12" s="215"/>
      <c r="BG12" s="215"/>
      <c r="BH12" s="215"/>
      <c r="BI12" s="215"/>
      <c r="BJ12" s="215"/>
      <c r="BK12" s="215"/>
      <c r="BL12" s="215"/>
      <c r="BM12" s="215"/>
      <c r="BN12" s="215"/>
      <c r="BO12" s="215"/>
      <c r="BP12" s="215"/>
      <c r="BQ12" s="220">
        <v>6</v>
      </c>
      <c r="BR12" s="221"/>
      <c r="BS12" s="1027"/>
      <c r="BT12" s="1028"/>
      <c r="BU12" s="1028"/>
      <c r="BV12" s="1028"/>
      <c r="BW12" s="1028"/>
      <c r="BX12" s="1028"/>
      <c r="BY12" s="1028"/>
      <c r="BZ12" s="1028"/>
      <c r="CA12" s="1028"/>
      <c r="CB12" s="1028"/>
      <c r="CC12" s="1028"/>
      <c r="CD12" s="1028"/>
      <c r="CE12" s="1028"/>
      <c r="CF12" s="1028"/>
      <c r="CG12" s="1049"/>
      <c r="CH12" s="1024"/>
      <c r="CI12" s="1025"/>
      <c r="CJ12" s="1025"/>
      <c r="CK12" s="1025"/>
      <c r="CL12" s="1026"/>
      <c r="CM12" s="1024"/>
      <c r="CN12" s="1025"/>
      <c r="CO12" s="1025"/>
      <c r="CP12" s="1025"/>
      <c r="CQ12" s="1026"/>
      <c r="CR12" s="1024"/>
      <c r="CS12" s="1025"/>
      <c r="CT12" s="1025"/>
      <c r="CU12" s="1025"/>
      <c r="CV12" s="1026"/>
      <c r="CW12" s="1024"/>
      <c r="CX12" s="1025"/>
      <c r="CY12" s="1025"/>
      <c r="CZ12" s="1025"/>
      <c r="DA12" s="1026"/>
      <c r="DB12" s="1024"/>
      <c r="DC12" s="1025"/>
      <c r="DD12" s="1025"/>
      <c r="DE12" s="1025"/>
      <c r="DF12" s="1026"/>
      <c r="DG12" s="1024"/>
      <c r="DH12" s="1025"/>
      <c r="DI12" s="1025"/>
      <c r="DJ12" s="1025"/>
      <c r="DK12" s="1026"/>
      <c r="DL12" s="1024"/>
      <c r="DM12" s="1025"/>
      <c r="DN12" s="1025"/>
      <c r="DO12" s="1025"/>
      <c r="DP12" s="1026"/>
      <c r="DQ12" s="1024"/>
      <c r="DR12" s="1025"/>
      <c r="DS12" s="1025"/>
      <c r="DT12" s="1025"/>
      <c r="DU12" s="1026"/>
      <c r="DV12" s="1027"/>
      <c r="DW12" s="1028"/>
      <c r="DX12" s="1028"/>
      <c r="DY12" s="1028"/>
      <c r="DZ12" s="1029"/>
      <c r="EA12" s="216"/>
    </row>
    <row r="13" spans="1:131" s="217" customFormat="1" ht="26.25" customHeight="1" x14ac:dyDescent="0.2">
      <c r="A13" s="220">
        <v>7</v>
      </c>
      <c r="B13" s="1065"/>
      <c r="C13" s="1066"/>
      <c r="D13" s="1066"/>
      <c r="E13" s="1066"/>
      <c r="F13" s="1066"/>
      <c r="G13" s="1066"/>
      <c r="H13" s="1066"/>
      <c r="I13" s="1066"/>
      <c r="J13" s="1066"/>
      <c r="K13" s="1066"/>
      <c r="L13" s="1066"/>
      <c r="M13" s="1066"/>
      <c r="N13" s="1066"/>
      <c r="O13" s="1066"/>
      <c r="P13" s="1067"/>
      <c r="Q13" s="1073"/>
      <c r="R13" s="1074"/>
      <c r="S13" s="1074"/>
      <c r="T13" s="1074"/>
      <c r="U13" s="1074"/>
      <c r="V13" s="1074"/>
      <c r="W13" s="1074"/>
      <c r="X13" s="1074"/>
      <c r="Y13" s="1074"/>
      <c r="Z13" s="1074"/>
      <c r="AA13" s="1074"/>
      <c r="AB13" s="1074"/>
      <c r="AC13" s="1074"/>
      <c r="AD13" s="1074"/>
      <c r="AE13" s="1075"/>
      <c r="AF13" s="1070"/>
      <c r="AG13" s="1071"/>
      <c r="AH13" s="1071"/>
      <c r="AI13" s="1071"/>
      <c r="AJ13" s="1072"/>
      <c r="AK13" s="1115"/>
      <c r="AL13" s="1116"/>
      <c r="AM13" s="1116"/>
      <c r="AN13" s="1116"/>
      <c r="AO13" s="1116"/>
      <c r="AP13" s="1116"/>
      <c r="AQ13" s="1116"/>
      <c r="AR13" s="1116"/>
      <c r="AS13" s="1116"/>
      <c r="AT13" s="1116"/>
      <c r="AU13" s="1117"/>
      <c r="AV13" s="1117"/>
      <c r="AW13" s="1117"/>
      <c r="AX13" s="1117"/>
      <c r="AY13" s="1118"/>
      <c r="AZ13" s="214"/>
      <c r="BA13" s="214"/>
      <c r="BB13" s="214"/>
      <c r="BC13" s="214"/>
      <c r="BD13" s="214"/>
      <c r="BE13" s="215"/>
      <c r="BF13" s="215"/>
      <c r="BG13" s="215"/>
      <c r="BH13" s="215"/>
      <c r="BI13" s="215"/>
      <c r="BJ13" s="215"/>
      <c r="BK13" s="215"/>
      <c r="BL13" s="215"/>
      <c r="BM13" s="215"/>
      <c r="BN13" s="215"/>
      <c r="BO13" s="215"/>
      <c r="BP13" s="215"/>
      <c r="BQ13" s="220">
        <v>7</v>
      </c>
      <c r="BR13" s="221"/>
      <c r="BS13" s="1027"/>
      <c r="BT13" s="1028"/>
      <c r="BU13" s="1028"/>
      <c r="BV13" s="1028"/>
      <c r="BW13" s="1028"/>
      <c r="BX13" s="1028"/>
      <c r="BY13" s="1028"/>
      <c r="BZ13" s="1028"/>
      <c r="CA13" s="1028"/>
      <c r="CB13" s="1028"/>
      <c r="CC13" s="1028"/>
      <c r="CD13" s="1028"/>
      <c r="CE13" s="1028"/>
      <c r="CF13" s="1028"/>
      <c r="CG13" s="1049"/>
      <c r="CH13" s="1024"/>
      <c r="CI13" s="1025"/>
      <c r="CJ13" s="1025"/>
      <c r="CK13" s="1025"/>
      <c r="CL13" s="1026"/>
      <c r="CM13" s="1024"/>
      <c r="CN13" s="1025"/>
      <c r="CO13" s="1025"/>
      <c r="CP13" s="1025"/>
      <c r="CQ13" s="1026"/>
      <c r="CR13" s="1024"/>
      <c r="CS13" s="1025"/>
      <c r="CT13" s="1025"/>
      <c r="CU13" s="1025"/>
      <c r="CV13" s="1026"/>
      <c r="CW13" s="1024"/>
      <c r="CX13" s="1025"/>
      <c r="CY13" s="1025"/>
      <c r="CZ13" s="1025"/>
      <c r="DA13" s="1026"/>
      <c r="DB13" s="1024"/>
      <c r="DC13" s="1025"/>
      <c r="DD13" s="1025"/>
      <c r="DE13" s="1025"/>
      <c r="DF13" s="1026"/>
      <c r="DG13" s="1024"/>
      <c r="DH13" s="1025"/>
      <c r="DI13" s="1025"/>
      <c r="DJ13" s="1025"/>
      <c r="DK13" s="1026"/>
      <c r="DL13" s="1024"/>
      <c r="DM13" s="1025"/>
      <c r="DN13" s="1025"/>
      <c r="DO13" s="1025"/>
      <c r="DP13" s="1026"/>
      <c r="DQ13" s="1024"/>
      <c r="DR13" s="1025"/>
      <c r="DS13" s="1025"/>
      <c r="DT13" s="1025"/>
      <c r="DU13" s="1026"/>
      <c r="DV13" s="1027"/>
      <c r="DW13" s="1028"/>
      <c r="DX13" s="1028"/>
      <c r="DY13" s="1028"/>
      <c r="DZ13" s="1029"/>
      <c r="EA13" s="216"/>
    </row>
    <row r="14" spans="1:131" s="217" customFormat="1" ht="26.25" customHeight="1" x14ac:dyDescent="0.2">
      <c r="A14" s="220">
        <v>8</v>
      </c>
      <c r="B14" s="1065"/>
      <c r="C14" s="1066"/>
      <c r="D14" s="1066"/>
      <c r="E14" s="1066"/>
      <c r="F14" s="1066"/>
      <c r="G14" s="1066"/>
      <c r="H14" s="1066"/>
      <c r="I14" s="1066"/>
      <c r="J14" s="1066"/>
      <c r="K14" s="1066"/>
      <c r="L14" s="1066"/>
      <c r="M14" s="1066"/>
      <c r="N14" s="1066"/>
      <c r="O14" s="1066"/>
      <c r="P14" s="1067"/>
      <c r="Q14" s="1073"/>
      <c r="R14" s="1074"/>
      <c r="S14" s="1074"/>
      <c r="T14" s="1074"/>
      <c r="U14" s="1074"/>
      <c r="V14" s="1074"/>
      <c r="W14" s="1074"/>
      <c r="X14" s="1074"/>
      <c r="Y14" s="1074"/>
      <c r="Z14" s="1074"/>
      <c r="AA14" s="1074"/>
      <c r="AB14" s="1074"/>
      <c r="AC14" s="1074"/>
      <c r="AD14" s="1074"/>
      <c r="AE14" s="1075"/>
      <c r="AF14" s="1070"/>
      <c r="AG14" s="1071"/>
      <c r="AH14" s="1071"/>
      <c r="AI14" s="1071"/>
      <c r="AJ14" s="1072"/>
      <c r="AK14" s="1115"/>
      <c r="AL14" s="1116"/>
      <c r="AM14" s="1116"/>
      <c r="AN14" s="1116"/>
      <c r="AO14" s="1116"/>
      <c r="AP14" s="1116"/>
      <c r="AQ14" s="1116"/>
      <c r="AR14" s="1116"/>
      <c r="AS14" s="1116"/>
      <c r="AT14" s="1116"/>
      <c r="AU14" s="1117"/>
      <c r="AV14" s="1117"/>
      <c r="AW14" s="1117"/>
      <c r="AX14" s="1117"/>
      <c r="AY14" s="1118"/>
      <c r="AZ14" s="214"/>
      <c r="BA14" s="214"/>
      <c r="BB14" s="214"/>
      <c r="BC14" s="214"/>
      <c r="BD14" s="214"/>
      <c r="BE14" s="215"/>
      <c r="BF14" s="215"/>
      <c r="BG14" s="215"/>
      <c r="BH14" s="215"/>
      <c r="BI14" s="215"/>
      <c r="BJ14" s="215"/>
      <c r="BK14" s="215"/>
      <c r="BL14" s="215"/>
      <c r="BM14" s="215"/>
      <c r="BN14" s="215"/>
      <c r="BO14" s="215"/>
      <c r="BP14" s="215"/>
      <c r="BQ14" s="220">
        <v>8</v>
      </c>
      <c r="BR14" s="221"/>
      <c r="BS14" s="1027"/>
      <c r="BT14" s="1028"/>
      <c r="BU14" s="1028"/>
      <c r="BV14" s="1028"/>
      <c r="BW14" s="1028"/>
      <c r="BX14" s="1028"/>
      <c r="BY14" s="1028"/>
      <c r="BZ14" s="1028"/>
      <c r="CA14" s="1028"/>
      <c r="CB14" s="1028"/>
      <c r="CC14" s="1028"/>
      <c r="CD14" s="1028"/>
      <c r="CE14" s="1028"/>
      <c r="CF14" s="1028"/>
      <c r="CG14" s="1049"/>
      <c r="CH14" s="1024"/>
      <c r="CI14" s="1025"/>
      <c r="CJ14" s="1025"/>
      <c r="CK14" s="1025"/>
      <c r="CL14" s="1026"/>
      <c r="CM14" s="1024"/>
      <c r="CN14" s="1025"/>
      <c r="CO14" s="1025"/>
      <c r="CP14" s="1025"/>
      <c r="CQ14" s="1026"/>
      <c r="CR14" s="1024"/>
      <c r="CS14" s="1025"/>
      <c r="CT14" s="1025"/>
      <c r="CU14" s="1025"/>
      <c r="CV14" s="1026"/>
      <c r="CW14" s="1024"/>
      <c r="CX14" s="1025"/>
      <c r="CY14" s="1025"/>
      <c r="CZ14" s="1025"/>
      <c r="DA14" s="1026"/>
      <c r="DB14" s="1024"/>
      <c r="DC14" s="1025"/>
      <c r="DD14" s="1025"/>
      <c r="DE14" s="1025"/>
      <c r="DF14" s="1026"/>
      <c r="DG14" s="1024"/>
      <c r="DH14" s="1025"/>
      <c r="DI14" s="1025"/>
      <c r="DJ14" s="1025"/>
      <c r="DK14" s="1026"/>
      <c r="DL14" s="1024"/>
      <c r="DM14" s="1025"/>
      <c r="DN14" s="1025"/>
      <c r="DO14" s="1025"/>
      <c r="DP14" s="1026"/>
      <c r="DQ14" s="1024"/>
      <c r="DR14" s="1025"/>
      <c r="DS14" s="1025"/>
      <c r="DT14" s="1025"/>
      <c r="DU14" s="1026"/>
      <c r="DV14" s="1027"/>
      <c r="DW14" s="1028"/>
      <c r="DX14" s="1028"/>
      <c r="DY14" s="1028"/>
      <c r="DZ14" s="1029"/>
      <c r="EA14" s="216"/>
    </row>
    <row r="15" spans="1:131" s="217" customFormat="1" ht="26.25" customHeight="1" x14ac:dyDescent="0.2">
      <c r="A15" s="220">
        <v>9</v>
      </c>
      <c r="B15" s="1065"/>
      <c r="C15" s="1066"/>
      <c r="D15" s="1066"/>
      <c r="E15" s="1066"/>
      <c r="F15" s="1066"/>
      <c r="G15" s="1066"/>
      <c r="H15" s="1066"/>
      <c r="I15" s="1066"/>
      <c r="J15" s="1066"/>
      <c r="K15" s="1066"/>
      <c r="L15" s="1066"/>
      <c r="M15" s="1066"/>
      <c r="N15" s="1066"/>
      <c r="O15" s="1066"/>
      <c r="P15" s="1067"/>
      <c r="Q15" s="1073"/>
      <c r="R15" s="1074"/>
      <c r="S15" s="1074"/>
      <c r="T15" s="1074"/>
      <c r="U15" s="1074"/>
      <c r="V15" s="1074"/>
      <c r="W15" s="1074"/>
      <c r="X15" s="1074"/>
      <c r="Y15" s="1074"/>
      <c r="Z15" s="1074"/>
      <c r="AA15" s="1074"/>
      <c r="AB15" s="1074"/>
      <c r="AC15" s="1074"/>
      <c r="AD15" s="1074"/>
      <c r="AE15" s="1075"/>
      <c r="AF15" s="1070"/>
      <c r="AG15" s="1071"/>
      <c r="AH15" s="1071"/>
      <c r="AI15" s="1071"/>
      <c r="AJ15" s="1072"/>
      <c r="AK15" s="1115"/>
      <c r="AL15" s="1116"/>
      <c r="AM15" s="1116"/>
      <c r="AN15" s="1116"/>
      <c r="AO15" s="1116"/>
      <c r="AP15" s="1116"/>
      <c r="AQ15" s="1116"/>
      <c r="AR15" s="1116"/>
      <c r="AS15" s="1116"/>
      <c r="AT15" s="1116"/>
      <c r="AU15" s="1117"/>
      <c r="AV15" s="1117"/>
      <c r="AW15" s="1117"/>
      <c r="AX15" s="1117"/>
      <c r="AY15" s="1118"/>
      <c r="AZ15" s="214"/>
      <c r="BA15" s="214"/>
      <c r="BB15" s="214"/>
      <c r="BC15" s="214"/>
      <c r="BD15" s="214"/>
      <c r="BE15" s="215"/>
      <c r="BF15" s="215"/>
      <c r="BG15" s="215"/>
      <c r="BH15" s="215"/>
      <c r="BI15" s="215"/>
      <c r="BJ15" s="215"/>
      <c r="BK15" s="215"/>
      <c r="BL15" s="215"/>
      <c r="BM15" s="215"/>
      <c r="BN15" s="215"/>
      <c r="BO15" s="215"/>
      <c r="BP15" s="215"/>
      <c r="BQ15" s="220">
        <v>9</v>
      </c>
      <c r="BR15" s="221"/>
      <c r="BS15" s="1027"/>
      <c r="BT15" s="1028"/>
      <c r="BU15" s="1028"/>
      <c r="BV15" s="1028"/>
      <c r="BW15" s="1028"/>
      <c r="BX15" s="1028"/>
      <c r="BY15" s="1028"/>
      <c r="BZ15" s="1028"/>
      <c r="CA15" s="1028"/>
      <c r="CB15" s="1028"/>
      <c r="CC15" s="1028"/>
      <c r="CD15" s="1028"/>
      <c r="CE15" s="1028"/>
      <c r="CF15" s="1028"/>
      <c r="CG15" s="1049"/>
      <c r="CH15" s="1024"/>
      <c r="CI15" s="1025"/>
      <c r="CJ15" s="1025"/>
      <c r="CK15" s="1025"/>
      <c r="CL15" s="1026"/>
      <c r="CM15" s="1024"/>
      <c r="CN15" s="1025"/>
      <c r="CO15" s="1025"/>
      <c r="CP15" s="1025"/>
      <c r="CQ15" s="1026"/>
      <c r="CR15" s="1024"/>
      <c r="CS15" s="1025"/>
      <c r="CT15" s="1025"/>
      <c r="CU15" s="1025"/>
      <c r="CV15" s="1026"/>
      <c r="CW15" s="1024"/>
      <c r="CX15" s="1025"/>
      <c r="CY15" s="1025"/>
      <c r="CZ15" s="1025"/>
      <c r="DA15" s="1026"/>
      <c r="DB15" s="1024"/>
      <c r="DC15" s="1025"/>
      <c r="DD15" s="1025"/>
      <c r="DE15" s="1025"/>
      <c r="DF15" s="1026"/>
      <c r="DG15" s="1024"/>
      <c r="DH15" s="1025"/>
      <c r="DI15" s="1025"/>
      <c r="DJ15" s="1025"/>
      <c r="DK15" s="1026"/>
      <c r="DL15" s="1024"/>
      <c r="DM15" s="1025"/>
      <c r="DN15" s="1025"/>
      <c r="DO15" s="1025"/>
      <c r="DP15" s="1026"/>
      <c r="DQ15" s="1024"/>
      <c r="DR15" s="1025"/>
      <c r="DS15" s="1025"/>
      <c r="DT15" s="1025"/>
      <c r="DU15" s="1026"/>
      <c r="DV15" s="1027"/>
      <c r="DW15" s="1028"/>
      <c r="DX15" s="1028"/>
      <c r="DY15" s="1028"/>
      <c r="DZ15" s="1029"/>
      <c r="EA15" s="216"/>
    </row>
    <row r="16" spans="1:131" s="217" customFormat="1" ht="26.25" customHeight="1" x14ac:dyDescent="0.2">
      <c r="A16" s="220">
        <v>10</v>
      </c>
      <c r="B16" s="1065"/>
      <c r="C16" s="1066"/>
      <c r="D16" s="1066"/>
      <c r="E16" s="1066"/>
      <c r="F16" s="1066"/>
      <c r="G16" s="1066"/>
      <c r="H16" s="1066"/>
      <c r="I16" s="1066"/>
      <c r="J16" s="1066"/>
      <c r="K16" s="1066"/>
      <c r="L16" s="1066"/>
      <c r="M16" s="1066"/>
      <c r="N16" s="1066"/>
      <c r="O16" s="1066"/>
      <c r="P16" s="1067"/>
      <c r="Q16" s="1073"/>
      <c r="R16" s="1074"/>
      <c r="S16" s="1074"/>
      <c r="T16" s="1074"/>
      <c r="U16" s="1074"/>
      <c r="V16" s="1074"/>
      <c r="W16" s="1074"/>
      <c r="X16" s="1074"/>
      <c r="Y16" s="1074"/>
      <c r="Z16" s="1074"/>
      <c r="AA16" s="1074"/>
      <c r="AB16" s="1074"/>
      <c r="AC16" s="1074"/>
      <c r="AD16" s="1074"/>
      <c r="AE16" s="1075"/>
      <c r="AF16" s="1070"/>
      <c r="AG16" s="1071"/>
      <c r="AH16" s="1071"/>
      <c r="AI16" s="1071"/>
      <c r="AJ16" s="1072"/>
      <c r="AK16" s="1115"/>
      <c r="AL16" s="1116"/>
      <c r="AM16" s="1116"/>
      <c r="AN16" s="1116"/>
      <c r="AO16" s="1116"/>
      <c r="AP16" s="1116"/>
      <c r="AQ16" s="1116"/>
      <c r="AR16" s="1116"/>
      <c r="AS16" s="1116"/>
      <c r="AT16" s="1116"/>
      <c r="AU16" s="1117"/>
      <c r="AV16" s="1117"/>
      <c r="AW16" s="1117"/>
      <c r="AX16" s="1117"/>
      <c r="AY16" s="1118"/>
      <c r="AZ16" s="214"/>
      <c r="BA16" s="214"/>
      <c r="BB16" s="214"/>
      <c r="BC16" s="214"/>
      <c r="BD16" s="214"/>
      <c r="BE16" s="215"/>
      <c r="BF16" s="215"/>
      <c r="BG16" s="215"/>
      <c r="BH16" s="215"/>
      <c r="BI16" s="215"/>
      <c r="BJ16" s="215"/>
      <c r="BK16" s="215"/>
      <c r="BL16" s="215"/>
      <c r="BM16" s="215"/>
      <c r="BN16" s="215"/>
      <c r="BO16" s="215"/>
      <c r="BP16" s="215"/>
      <c r="BQ16" s="220">
        <v>10</v>
      </c>
      <c r="BR16" s="221"/>
      <c r="BS16" s="1027"/>
      <c r="BT16" s="1028"/>
      <c r="BU16" s="1028"/>
      <c r="BV16" s="1028"/>
      <c r="BW16" s="1028"/>
      <c r="BX16" s="1028"/>
      <c r="BY16" s="1028"/>
      <c r="BZ16" s="1028"/>
      <c r="CA16" s="1028"/>
      <c r="CB16" s="1028"/>
      <c r="CC16" s="1028"/>
      <c r="CD16" s="1028"/>
      <c r="CE16" s="1028"/>
      <c r="CF16" s="1028"/>
      <c r="CG16" s="1049"/>
      <c r="CH16" s="1024"/>
      <c r="CI16" s="1025"/>
      <c r="CJ16" s="1025"/>
      <c r="CK16" s="1025"/>
      <c r="CL16" s="1026"/>
      <c r="CM16" s="1024"/>
      <c r="CN16" s="1025"/>
      <c r="CO16" s="1025"/>
      <c r="CP16" s="1025"/>
      <c r="CQ16" s="1026"/>
      <c r="CR16" s="1024"/>
      <c r="CS16" s="1025"/>
      <c r="CT16" s="1025"/>
      <c r="CU16" s="1025"/>
      <c r="CV16" s="1026"/>
      <c r="CW16" s="1024"/>
      <c r="CX16" s="1025"/>
      <c r="CY16" s="1025"/>
      <c r="CZ16" s="1025"/>
      <c r="DA16" s="1026"/>
      <c r="DB16" s="1024"/>
      <c r="DC16" s="1025"/>
      <c r="DD16" s="1025"/>
      <c r="DE16" s="1025"/>
      <c r="DF16" s="1026"/>
      <c r="DG16" s="1024"/>
      <c r="DH16" s="1025"/>
      <c r="DI16" s="1025"/>
      <c r="DJ16" s="1025"/>
      <c r="DK16" s="1026"/>
      <c r="DL16" s="1024"/>
      <c r="DM16" s="1025"/>
      <c r="DN16" s="1025"/>
      <c r="DO16" s="1025"/>
      <c r="DP16" s="1026"/>
      <c r="DQ16" s="1024"/>
      <c r="DR16" s="1025"/>
      <c r="DS16" s="1025"/>
      <c r="DT16" s="1025"/>
      <c r="DU16" s="1026"/>
      <c r="DV16" s="1027"/>
      <c r="DW16" s="1028"/>
      <c r="DX16" s="1028"/>
      <c r="DY16" s="1028"/>
      <c r="DZ16" s="1029"/>
      <c r="EA16" s="216"/>
    </row>
    <row r="17" spans="1:131" s="217" customFormat="1" ht="26.25" customHeight="1" x14ac:dyDescent="0.2">
      <c r="A17" s="220">
        <v>11</v>
      </c>
      <c r="B17" s="1065"/>
      <c r="C17" s="1066"/>
      <c r="D17" s="1066"/>
      <c r="E17" s="1066"/>
      <c r="F17" s="1066"/>
      <c r="G17" s="1066"/>
      <c r="H17" s="1066"/>
      <c r="I17" s="1066"/>
      <c r="J17" s="1066"/>
      <c r="K17" s="1066"/>
      <c r="L17" s="1066"/>
      <c r="M17" s="1066"/>
      <c r="N17" s="1066"/>
      <c r="O17" s="1066"/>
      <c r="P17" s="1067"/>
      <c r="Q17" s="1073"/>
      <c r="R17" s="1074"/>
      <c r="S17" s="1074"/>
      <c r="T17" s="1074"/>
      <c r="U17" s="1074"/>
      <c r="V17" s="1074"/>
      <c r="W17" s="1074"/>
      <c r="X17" s="1074"/>
      <c r="Y17" s="1074"/>
      <c r="Z17" s="1074"/>
      <c r="AA17" s="1074"/>
      <c r="AB17" s="1074"/>
      <c r="AC17" s="1074"/>
      <c r="AD17" s="1074"/>
      <c r="AE17" s="1075"/>
      <c r="AF17" s="1070"/>
      <c r="AG17" s="1071"/>
      <c r="AH17" s="1071"/>
      <c r="AI17" s="1071"/>
      <c r="AJ17" s="1072"/>
      <c r="AK17" s="1115"/>
      <c r="AL17" s="1116"/>
      <c r="AM17" s="1116"/>
      <c r="AN17" s="1116"/>
      <c r="AO17" s="1116"/>
      <c r="AP17" s="1116"/>
      <c r="AQ17" s="1116"/>
      <c r="AR17" s="1116"/>
      <c r="AS17" s="1116"/>
      <c r="AT17" s="1116"/>
      <c r="AU17" s="1117"/>
      <c r="AV17" s="1117"/>
      <c r="AW17" s="1117"/>
      <c r="AX17" s="1117"/>
      <c r="AY17" s="1118"/>
      <c r="AZ17" s="214"/>
      <c r="BA17" s="214"/>
      <c r="BB17" s="214"/>
      <c r="BC17" s="214"/>
      <c r="BD17" s="214"/>
      <c r="BE17" s="215"/>
      <c r="BF17" s="215"/>
      <c r="BG17" s="215"/>
      <c r="BH17" s="215"/>
      <c r="BI17" s="215"/>
      <c r="BJ17" s="215"/>
      <c r="BK17" s="215"/>
      <c r="BL17" s="215"/>
      <c r="BM17" s="215"/>
      <c r="BN17" s="215"/>
      <c r="BO17" s="215"/>
      <c r="BP17" s="215"/>
      <c r="BQ17" s="220">
        <v>11</v>
      </c>
      <c r="BR17" s="221"/>
      <c r="BS17" s="1027"/>
      <c r="BT17" s="1028"/>
      <c r="BU17" s="1028"/>
      <c r="BV17" s="1028"/>
      <c r="BW17" s="1028"/>
      <c r="BX17" s="1028"/>
      <c r="BY17" s="1028"/>
      <c r="BZ17" s="1028"/>
      <c r="CA17" s="1028"/>
      <c r="CB17" s="1028"/>
      <c r="CC17" s="1028"/>
      <c r="CD17" s="1028"/>
      <c r="CE17" s="1028"/>
      <c r="CF17" s="1028"/>
      <c r="CG17" s="1049"/>
      <c r="CH17" s="1024"/>
      <c r="CI17" s="1025"/>
      <c r="CJ17" s="1025"/>
      <c r="CK17" s="1025"/>
      <c r="CL17" s="1026"/>
      <c r="CM17" s="1024"/>
      <c r="CN17" s="1025"/>
      <c r="CO17" s="1025"/>
      <c r="CP17" s="1025"/>
      <c r="CQ17" s="1026"/>
      <c r="CR17" s="1024"/>
      <c r="CS17" s="1025"/>
      <c r="CT17" s="1025"/>
      <c r="CU17" s="1025"/>
      <c r="CV17" s="1026"/>
      <c r="CW17" s="1024"/>
      <c r="CX17" s="1025"/>
      <c r="CY17" s="1025"/>
      <c r="CZ17" s="1025"/>
      <c r="DA17" s="1026"/>
      <c r="DB17" s="1024"/>
      <c r="DC17" s="1025"/>
      <c r="DD17" s="1025"/>
      <c r="DE17" s="1025"/>
      <c r="DF17" s="1026"/>
      <c r="DG17" s="1024"/>
      <c r="DH17" s="1025"/>
      <c r="DI17" s="1025"/>
      <c r="DJ17" s="1025"/>
      <c r="DK17" s="1026"/>
      <c r="DL17" s="1024"/>
      <c r="DM17" s="1025"/>
      <c r="DN17" s="1025"/>
      <c r="DO17" s="1025"/>
      <c r="DP17" s="1026"/>
      <c r="DQ17" s="1024"/>
      <c r="DR17" s="1025"/>
      <c r="DS17" s="1025"/>
      <c r="DT17" s="1025"/>
      <c r="DU17" s="1026"/>
      <c r="DV17" s="1027"/>
      <c r="DW17" s="1028"/>
      <c r="DX17" s="1028"/>
      <c r="DY17" s="1028"/>
      <c r="DZ17" s="1029"/>
      <c r="EA17" s="216"/>
    </row>
    <row r="18" spans="1:131" s="217" customFormat="1" ht="26.25" customHeight="1" x14ac:dyDescent="0.2">
      <c r="A18" s="220">
        <v>12</v>
      </c>
      <c r="B18" s="1065"/>
      <c r="C18" s="1066"/>
      <c r="D18" s="1066"/>
      <c r="E18" s="1066"/>
      <c r="F18" s="1066"/>
      <c r="G18" s="1066"/>
      <c r="H18" s="1066"/>
      <c r="I18" s="1066"/>
      <c r="J18" s="1066"/>
      <c r="K18" s="1066"/>
      <c r="L18" s="1066"/>
      <c r="M18" s="1066"/>
      <c r="N18" s="1066"/>
      <c r="O18" s="1066"/>
      <c r="P18" s="1067"/>
      <c r="Q18" s="1073"/>
      <c r="R18" s="1074"/>
      <c r="S18" s="1074"/>
      <c r="T18" s="1074"/>
      <c r="U18" s="1074"/>
      <c r="V18" s="1074"/>
      <c r="W18" s="1074"/>
      <c r="X18" s="1074"/>
      <c r="Y18" s="1074"/>
      <c r="Z18" s="1074"/>
      <c r="AA18" s="1074"/>
      <c r="AB18" s="1074"/>
      <c r="AC18" s="1074"/>
      <c r="AD18" s="1074"/>
      <c r="AE18" s="1075"/>
      <c r="AF18" s="1070"/>
      <c r="AG18" s="1071"/>
      <c r="AH18" s="1071"/>
      <c r="AI18" s="1071"/>
      <c r="AJ18" s="1072"/>
      <c r="AK18" s="1115"/>
      <c r="AL18" s="1116"/>
      <c r="AM18" s="1116"/>
      <c r="AN18" s="1116"/>
      <c r="AO18" s="1116"/>
      <c r="AP18" s="1116"/>
      <c r="AQ18" s="1116"/>
      <c r="AR18" s="1116"/>
      <c r="AS18" s="1116"/>
      <c r="AT18" s="1116"/>
      <c r="AU18" s="1117"/>
      <c r="AV18" s="1117"/>
      <c r="AW18" s="1117"/>
      <c r="AX18" s="1117"/>
      <c r="AY18" s="1118"/>
      <c r="AZ18" s="214"/>
      <c r="BA18" s="214"/>
      <c r="BB18" s="214"/>
      <c r="BC18" s="214"/>
      <c r="BD18" s="214"/>
      <c r="BE18" s="215"/>
      <c r="BF18" s="215"/>
      <c r="BG18" s="215"/>
      <c r="BH18" s="215"/>
      <c r="BI18" s="215"/>
      <c r="BJ18" s="215"/>
      <c r="BK18" s="215"/>
      <c r="BL18" s="215"/>
      <c r="BM18" s="215"/>
      <c r="BN18" s="215"/>
      <c r="BO18" s="215"/>
      <c r="BP18" s="215"/>
      <c r="BQ18" s="220">
        <v>12</v>
      </c>
      <c r="BR18" s="221"/>
      <c r="BS18" s="1027"/>
      <c r="BT18" s="1028"/>
      <c r="BU18" s="1028"/>
      <c r="BV18" s="1028"/>
      <c r="BW18" s="1028"/>
      <c r="BX18" s="1028"/>
      <c r="BY18" s="1028"/>
      <c r="BZ18" s="1028"/>
      <c r="CA18" s="1028"/>
      <c r="CB18" s="1028"/>
      <c r="CC18" s="1028"/>
      <c r="CD18" s="1028"/>
      <c r="CE18" s="1028"/>
      <c r="CF18" s="1028"/>
      <c r="CG18" s="1049"/>
      <c r="CH18" s="1024"/>
      <c r="CI18" s="1025"/>
      <c r="CJ18" s="1025"/>
      <c r="CK18" s="1025"/>
      <c r="CL18" s="1026"/>
      <c r="CM18" s="1024"/>
      <c r="CN18" s="1025"/>
      <c r="CO18" s="1025"/>
      <c r="CP18" s="1025"/>
      <c r="CQ18" s="1026"/>
      <c r="CR18" s="1024"/>
      <c r="CS18" s="1025"/>
      <c r="CT18" s="1025"/>
      <c r="CU18" s="1025"/>
      <c r="CV18" s="1026"/>
      <c r="CW18" s="1024"/>
      <c r="CX18" s="1025"/>
      <c r="CY18" s="1025"/>
      <c r="CZ18" s="1025"/>
      <c r="DA18" s="1026"/>
      <c r="DB18" s="1024"/>
      <c r="DC18" s="1025"/>
      <c r="DD18" s="1025"/>
      <c r="DE18" s="1025"/>
      <c r="DF18" s="1026"/>
      <c r="DG18" s="1024"/>
      <c r="DH18" s="1025"/>
      <c r="DI18" s="1025"/>
      <c r="DJ18" s="1025"/>
      <c r="DK18" s="1026"/>
      <c r="DL18" s="1024"/>
      <c r="DM18" s="1025"/>
      <c r="DN18" s="1025"/>
      <c r="DO18" s="1025"/>
      <c r="DP18" s="1026"/>
      <c r="DQ18" s="1024"/>
      <c r="DR18" s="1025"/>
      <c r="DS18" s="1025"/>
      <c r="DT18" s="1025"/>
      <c r="DU18" s="1026"/>
      <c r="DV18" s="1027"/>
      <c r="DW18" s="1028"/>
      <c r="DX18" s="1028"/>
      <c r="DY18" s="1028"/>
      <c r="DZ18" s="1029"/>
      <c r="EA18" s="216"/>
    </row>
    <row r="19" spans="1:131" s="217" customFormat="1" ht="26.25" customHeight="1" x14ac:dyDescent="0.2">
      <c r="A19" s="220">
        <v>13</v>
      </c>
      <c r="B19" s="1065"/>
      <c r="C19" s="1066"/>
      <c r="D19" s="1066"/>
      <c r="E19" s="1066"/>
      <c r="F19" s="1066"/>
      <c r="G19" s="1066"/>
      <c r="H19" s="1066"/>
      <c r="I19" s="1066"/>
      <c r="J19" s="1066"/>
      <c r="K19" s="1066"/>
      <c r="L19" s="1066"/>
      <c r="M19" s="1066"/>
      <c r="N19" s="1066"/>
      <c r="O19" s="1066"/>
      <c r="P19" s="1067"/>
      <c r="Q19" s="1073"/>
      <c r="R19" s="1074"/>
      <c r="S19" s="1074"/>
      <c r="T19" s="1074"/>
      <c r="U19" s="1074"/>
      <c r="V19" s="1074"/>
      <c r="W19" s="1074"/>
      <c r="X19" s="1074"/>
      <c r="Y19" s="1074"/>
      <c r="Z19" s="1074"/>
      <c r="AA19" s="1074"/>
      <c r="AB19" s="1074"/>
      <c r="AC19" s="1074"/>
      <c r="AD19" s="1074"/>
      <c r="AE19" s="1075"/>
      <c r="AF19" s="1070"/>
      <c r="AG19" s="1071"/>
      <c r="AH19" s="1071"/>
      <c r="AI19" s="1071"/>
      <c r="AJ19" s="1072"/>
      <c r="AK19" s="1115"/>
      <c r="AL19" s="1116"/>
      <c r="AM19" s="1116"/>
      <c r="AN19" s="1116"/>
      <c r="AO19" s="1116"/>
      <c r="AP19" s="1116"/>
      <c r="AQ19" s="1116"/>
      <c r="AR19" s="1116"/>
      <c r="AS19" s="1116"/>
      <c r="AT19" s="1116"/>
      <c r="AU19" s="1117"/>
      <c r="AV19" s="1117"/>
      <c r="AW19" s="1117"/>
      <c r="AX19" s="1117"/>
      <c r="AY19" s="1118"/>
      <c r="AZ19" s="214"/>
      <c r="BA19" s="214"/>
      <c r="BB19" s="214"/>
      <c r="BC19" s="214"/>
      <c r="BD19" s="214"/>
      <c r="BE19" s="215"/>
      <c r="BF19" s="215"/>
      <c r="BG19" s="215"/>
      <c r="BH19" s="215"/>
      <c r="BI19" s="215"/>
      <c r="BJ19" s="215"/>
      <c r="BK19" s="215"/>
      <c r="BL19" s="215"/>
      <c r="BM19" s="215"/>
      <c r="BN19" s="215"/>
      <c r="BO19" s="215"/>
      <c r="BP19" s="215"/>
      <c r="BQ19" s="220">
        <v>13</v>
      </c>
      <c r="BR19" s="221"/>
      <c r="BS19" s="1027"/>
      <c r="BT19" s="1028"/>
      <c r="BU19" s="1028"/>
      <c r="BV19" s="1028"/>
      <c r="BW19" s="1028"/>
      <c r="BX19" s="1028"/>
      <c r="BY19" s="1028"/>
      <c r="BZ19" s="1028"/>
      <c r="CA19" s="1028"/>
      <c r="CB19" s="1028"/>
      <c r="CC19" s="1028"/>
      <c r="CD19" s="1028"/>
      <c r="CE19" s="1028"/>
      <c r="CF19" s="1028"/>
      <c r="CG19" s="1049"/>
      <c r="CH19" s="1024"/>
      <c r="CI19" s="1025"/>
      <c r="CJ19" s="1025"/>
      <c r="CK19" s="1025"/>
      <c r="CL19" s="1026"/>
      <c r="CM19" s="1024"/>
      <c r="CN19" s="1025"/>
      <c r="CO19" s="1025"/>
      <c r="CP19" s="1025"/>
      <c r="CQ19" s="1026"/>
      <c r="CR19" s="1024"/>
      <c r="CS19" s="1025"/>
      <c r="CT19" s="1025"/>
      <c r="CU19" s="1025"/>
      <c r="CV19" s="1026"/>
      <c r="CW19" s="1024"/>
      <c r="CX19" s="1025"/>
      <c r="CY19" s="1025"/>
      <c r="CZ19" s="1025"/>
      <c r="DA19" s="1026"/>
      <c r="DB19" s="1024"/>
      <c r="DC19" s="1025"/>
      <c r="DD19" s="1025"/>
      <c r="DE19" s="1025"/>
      <c r="DF19" s="1026"/>
      <c r="DG19" s="1024"/>
      <c r="DH19" s="1025"/>
      <c r="DI19" s="1025"/>
      <c r="DJ19" s="1025"/>
      <c r="DK19" s="1026"/>
      <c r="DL19" s="1024"/>
      <c r="DM19" s="1025"/>
      <c r="DN19" s="1025"/>
      <c r="DO19" s="1025"/>
      <c r="DP19" s="1026"/>
      <c r="DQ19" s="1024"/>
      <c r="DR19" s="1025"/>
      <c r="DS19" s="1025"/>
      <c r="DT19" s="1025"/>
      <c r="DU19" s="1026"/>
      <c r="DV19" s="1027"/>
      <c r="DW19" s="1028"/>
      <c r="DX19" s="1028"/>
      <c r="DY19" s="1028"/>
      <c r="DZ19" s="1029"/>
      <c r="EA19" s="216"/>
    </row>
    <row r="20" spans="1:131" s="217" customFormat="1" ht="26.25" customHeight="1" x14ac:dyDescent="0.2">
      <c r="A20" s="220">
        <v>14</v>
      </c>
      <c r="B20" s="1065"/>
      <c r="C20" s="1066"/>
      <c r="D20" s="1066"/>
      <c r="E20" s="1066"/>
      <c r="F20" s="1066"/>
      <c r="G20" s="1066"/>
      <c r="H20" s="1066"/>
      <c r="I20" s="1066"/>
      <c r="J20" s="1066"/>
      <c r="K20" s="1066"/>
      <c r="L20" s="1066"/>
      <c r="M20" s="1066"/>
      <c r="N20" s="1066"/>
      <c r="O20" s="1066"/>
      <c r="P20" s="1067"/>
      <c r="Q20" s="1073"/>
      <c r="R20" s="1074"/>
      <c r="S20" s="1074"/>
      <c r="T20" s="1074"/>
      <c r="U20" s="1074"/>
      <c r="V20" s="1074"/>
      <c r="W20" s="1074"/>
      <c r="X20" s="1074"/>
      <c r="Y20" s="1074"/>
      <c r="Z20" s="1074"/>
      <c r="AA20" s="1074"/>
      <c r="AB20" s="1074"/>
      <c r="AC20" s="1074"/>
      <c r="AD20" s="1074"/>
      <c r="AE20" s="1075"/>
      <c r="AF20" s="1070"/>
      <c r="AG20" s="1071"/>
      <c r="AH20" s="1071"/>
      <c r="AI20" s="1071"/>
      <c r="AJ20" s="1072"/>
      <c r="AK20" s="1115"/>
      <c r="AL20" s="1116"/>
      <c r="AM20" s="1116"/>
      <c r="AN20" s="1116"/>
      <c r="AO20" s="1116"/>
      <c r="AP20" s="1116"/>
      <c r="AQ20" s="1116"/>
      <c r="AR20" s="1116"/>
      <c r="AS20" s="1116"/>
      <c r="AT20" s="1116"/>
      <c r="AU20" s="1117"/>
      <c r="AV20" s="1117"/>
      <c r="AW20" s="1117"/>
      <c r="AX20" s="1117"/>
      <c r="AY20" s="1118"/>
      <c r="AZ20" s="214"/>
      <c r="BA20" s="214"/>
      <c r="BB20" s="214"/>
      <c r="BC20" s="214"/>
      <c r="BD20" s="214"/>
      <c r="BE20" s="215"/>
      <c r="BF20" s="215"/>
      <c r="BG20" s="215"/>
      <c r="BH20" s="215"/>
      <c r="BI20" s="215"/>
      <c r="BJ20" s="215"/>
      <c r="BK20" s="215"/>
      <c r="BL20" s="215"/>
      <c r="BM20" s="215"/>
      <c r="BN20" s="215"/>
      <c r="BO20" s="215"/>
      <c r="BP20" s="215"/>
      <c r="BQ20" s="220">
        <v>14</v>
      </c>
      <c r="BR20" s="221"/>
      <c r="BS20" s="1027"/>
      <c r="BT20" s="1028"/>
      <c r="BU20" s="1028"/>
      <c r="BV20" s="1028"/>
      <c r="BW20" s="1028"/>
      <c r="BX20" s="1028"/>
      <c r="BY20" s="1028"/>
      <c r="BZ20" s="1028"/>
      <c r="CA20" s="1028"/>
      <c r="CB20" s="1028"/>
      <c r="CC20" s="1028"/>
      <c r="CD20" s="1028"/>
      <c r="CE20" s="1028"/>
      <c r="CF20" s="1028"/>
      <c r="CG20" s="1049"/>
      <c r="CH20" s="1024"/>
      <c r="CI20" s="1025"/>
      <c r="CJ20" s="1025"/>
      <c r="CK20" s="1025"/>
      <c r="CL20" s="1026"/>
      <c r="CM20" s="1024"/>
      <c r="CN20" s="1025"/>
      <c r="CO20" s="1025"/>
      <c r="CP20" s="1025"/>
      <c r="CQ20" s="1026"/>
      <c r="CR20" s="1024"/>
      <c r="CS20" s="1025"/>
      <c r="CT20" s="1025"/>
      <c r="CU20" s="1025"/>
      <c r="CV20" s="1026"/>
      <c r="CW20" s="1024"/>
      <c r="CX20" s="1025"/>
      <c r="CY20" s="1025"/>
      <c r="CZ20" s="1025"/>
      <c r="DA20" s="1026"/>
      <c r="DB20" s="1024"/>
      <c r="DC20" s="1025"/>
      <c r="DD20" s="1025"/>
      <c r="DE20" s="1025"/>
      <c r="DF20" s="1026"/>
      <c r="DG20" s="1024"/>
      <c r="DH20" s="1025"/>
      <c r="DI20" s="1025"/>
      <c r="DJ20" s="1025"/>
      <c r="DK20" s="1026"/>
      <c r="DL20" s="1024"/>
      <c r="DM20" s="1025"/>
      <c r="DN20" s="1025"/>
      <c r="DO20" s="1025"/>
      <c r="DP20" s="1026"/>
      <c r="DQ20" s="1024"/>
      <c r="DR20" s="1025"/>
      <c r="DS20" s="1025"/>
      <c r="DT20" s="1025"/>
      <c r="DU20" s="1026"/>
      <c r="DV20" s="1027"/>
      <c r="DW20" s="1028"/>
      <c r="DX20" s="1028"/>
      <c r="DY20" s="1028"/>
      <c r="DZ20" s="1029"/>
      <c r="EA20" s="216"/>
    </row>
    <row r="21" spans="1:131" s="217" customFormat="1" ht="26.25" customHeight="1" thickBot="1" x14ac:dyDescent="0.25">
      <c r="A21" s="220">
        <v>15</v>
      </c>
      <c r="B21" s="1065"/>
      <c r="C21" s="1066"/>
      <c r="D21" s="1066"/>
      <c r="E21" s="1066"/>
      <c r="F21" s="1066"/>
      <c r="G21" s="1066"/>
      <c r="H21" s="1066"/>
      <c r="I21" s="1066"/>
      <c r="J21" s="1066"/>
      <c r="K21" s="1066"/>
      <c r="L21" s="1066"/>
      <c r="M21" s="1066"/>
      <c r="N21" s="1066"/>
      <c r="O21" s="1066"/>
      <c r="P21" s="1067"/>
      <c r="Q21" s="1073"/>
      <c r="R21" s="1074"/>
      <c r="S21" s="1074"/>
      <c r="T21" s="1074"/>
      <c r="U21" s="1074"/>
      <c r="V21" s="1074"/>
      <c r="W21" s="1074"/>
      <c r="X21" s="1074"/>
      <c r="Y21" s="1074"/>
      <c r="Z21" s="1074"/>
      <c r="AA21" s="1074"/>
      <c r="AB21" s="1074"/>
      <c r="AC21" s="1074"/>
      <c r="AD21" s="1074"/>
      <c r="AE21" s="1075"/>
      <c r="AF21" s="1070"/>
      <c r="AG21" s="1071"/>
      <c r="AH21" s="1071"/>
      <c r="AI21" s="1071"/>
      <c r="AJ21" s="1072"/>
      <c r="AK21" s="1115"/>
      <c r="AL21" s="1116"/>
      <c r="AM21" s="1116"/>
      <c r="AN21" s="1116"/>
      <c r="AO21" s="1116"/>
      <c r="AP21" s="1116"/>
      <c r="AQ21" s="1116"/>
      <c r="AR21" s="1116"/>
      <c r="AS21" s="1116"/>
      <c r="AT21" s="1116"/>
      <c r="AU21" s="1117"/>
      <c r="AV21" s="1117"/>
      <c r="AW21" s="1117"/>
      <c r="AX21" s="1117"/>
      <c r="AY21" s="1118"/>
      <c r="AZ21" s="214"/>
      <c r="BA21" s="214"/>
      <c r="BB21" s="214"/>
      <c r="BC21" s="214"/>
      <c r="BD21" s="214"/>
      <c r="BE21" s="215"/>
      <c r="BF21" s="215"/>
      <c r="BG21" s="215"/>
      <c r="BH21" s="215"/>
      <c r="BI21" s="215"/>
      <c r="BJ21" s="215"/>
      <c r="BK21" s="215"/>
      <c r="BL21" s="215"/>
      <c r="BM21" s="215"/>
      <c r="BN21" s="215"/>
      <c r="BO21" s="215"/>
      <c r="BP21" s="215"/>
      <c r="BQ21" s="220">
        <v>15</v>
      </c>
      <c r="BR21" s="221"/>
      <c r="BS21" s="1027"/>
      <c r="BT21" s="1028"/>
      <c r="BU21" s="1028"/>
      <c r="BV21" s="1028"/>
      <c r="BW21" s="1028"/>
      <c r="BX21" s="1028"/>
      <c r="BY21" s="1028"/>
      <c r="BZ21" s="1028"/>
      <c r="CA21" s="1028"/>
      <c r="CB21" s="1028"/>
      <c r="CC21" s="1028"/>
      <c r="CD21" s="1028"/>
      <c r="CE21" s="1028"/>
      <c r="CF21" s="1028"/>
      <c r="CG21" s="1049"/>
      <c r="CH21" s="1024"/>
      <c r="CI21" s="1025"/>
      <c r="CJ21" s="1025"/>
      <c r="CK21" s="1025"/>
      <c r="CL21" s="1026"/>
      <c r="CM21" s="1024"/>
      <c r="CN21" s="1025"/>
      <c r="CO21" s="1025"/>
      <c r="CP21" s="1025"/>
      <c r="CQ21" s="1026"/>
      <c r="CR21" s="1024"/>
      <c r="CS21" s="1025"/>
      <c r="CT21" s="1025"/>
      <c r="CU21" s="1025"/>
      <c r="CV21" s="1026"/>
      <c r="CW21" s="1024"/>
      <c r="CX21" s="1025"/>
      <c r="CY21" s="1025"/>
      <c r="CZ21" s="1025"/>
      <c r="DA21" s="1026"/>
      <c r="DB21" s="1024"/>
      <c r="DC21" s="1025"/>
      <c r="DD21" s="1025"/>
      <c r="DE21" s="1025"/>
      <c r="DF21" s="1026"/>
      <c r="DG21" s="1024"/>
      <c r="DH21" s="1025"/>
      <c r="DI21" s="1025"/>
      <c r="DJ21" s="1025"/>
      <c r="DK21" s="1026"/>
      <c r="DL21" s="1024"/>
      <c r="DM21" s="1025"/>
      <c r="DN21" s="1025"/>
      <c r="DO21" s="1025"/>
      <c r="DP21" s="1026"/>
      <c r="DQ21" s="1024"/>
      <c r="DR21" s="1025"/>
      <c r="DS21" s="1025"/>
      <c r="DT21" s="1025"/>
      <c r="DU21" s="1026"/>
      <c r="DV21" s="1027"/>
      <c r="DW21" s="1028"/>
      <c r="DX21" s="1028"/>
      <c r="DY21" s="1028"/>
      <c r="DZ21" s="1029"/>
      <c r="EA21" s="216"/>
    </row>
    <row r="22" spans="1:131" s="217" customFormat="1" ht="26.25" customHeight="1" x14ac:dyDescent="0.2">
      <c r="A22" s="220">
        <v>16</v>
      </c>
      <c r="B22" s="1065"/>
      <c r="C22" s="1066"/>
      <c r="D22" s="1066"/>
      <c r="E22" s="1066"/>
      <c r="F22" s="1066"/>
      <c r="G22" s="1066"/>
      <c r="H22" s="1066"/>
      <c r="I22" s="1066"/>
      <c r="J22" s="1066"/>
      <c r="K22" s="1066"/>
      <c r="L22" s="1066"/>
      <c r="M22" s="1066"/>
      <c r="N22" s="1066"/>
      <c r="O22" s="1066"/>
      <c r="P22" s="1067"/>
      <c r="Q22" s="1108"/>
      <c r="R22" s="1109"/>
      <c r="S22" s="1109"/>
      <c r="T22" s="1109"/>
      <c r="U22" s="1109"/>
      <c r="V22" s="1109"/>
      <c r="W22" s="1109"/>
      <c r="X22" s="1109"/>
      <c r="Y22" s="1109"/>
      <c r="Z22" s="1109"/>
      <c r="AA22" s="1109"/>
      <c r="AB22" s="1109"/>
      <c r="AC22" s="1109"/>
      <c r="AD22" s="1109"/>
      <c r="AE22" s="1110"/>
      <c r="AF22" s="1070"/>
      <c r="AG22" s="1071"/>
      <c r="AH22" s="1071"/>
      <c r="AI22" s="1071"/>
      <c r="AJ22" s="1072"/>
      <c r="AK22" s="1111"/>
      <c r="AL22" s="1112"/>
      <c r="AM22" s="1112"/>
      <c r="AN22" s="1112"/>
      <c r="AO22" s="1112"/>
      <c r="AP22" s="1112"/>
      <c r="AQ22" s="1112"/>
      <c r="AR22" s="1112"/>
      <c r="AS22" s="1112"/>
      <c r="AT22" s="1112"/>
      <c r="AU22" s="1113"/>
      <c r="AV22" s="1113"/>
      <c r="AW22" s="1113"/>
      <c r="AX22" s="1113"/>
      <c r="AY22" s="1114"/>
      <c r="AZ22" s="1063" t="s">
        <v>375</v>
      </c>
      <c r="BA22" s="1063"/>
      <c r="BB22" s="1063"/>
      <c r="BC22" s="1063"/>
      <c r="BD22" s="1064"/>
      <c r="BE22" s="215"/>
      <c r="BF22" s="215"/>
      <c r="BG22" s="215"/>
      <c r="BH22" s="215"/>
      <c r="BI22" s="215"/>
      <c r="BJ22" s="215"/>
      <c r="BK22" s="215"/>
      <c r="BL22" s="215"/>
      <c r="BM22" s="215"/>
      <c r="BN22" s="215"/>
      <c r="BO22" s="215"/>
      <c r="BP22" s="215"/>
      <c r="BQ22" s="220">
        <v>16</v>
      </c>
      <c r="BR22" s="221"/>
      <c r="BS22" s="1027"/>
      <c r="BT22" s="1028"/>
      <c r="BU22" s="1028"/>
      <c r="BV22" s="1028"/>
      <c r="BW22" s="1028"/>
      <c r="BX22" s="1028"/>
      <c r="BY22" s="1028"/>
      <c r="BZ22" s="1028"/>
      <c r="CA22" s="1028"/>
      <c r="CB22" s="1028"/>
      <c r="CC22" s="1028"/>
      <c r="CD22" s="1028"/>
      <c r="CE22" s="1028"/>
      <c r="CF22" s="1028"/>
      <c r="CG22" s="1049"/>
      <c r="CH22" s="1024"/>
      <c r="CI22" s="1025"/>
      <c r="CJ22" s="1025"/>
      <c r="CK22" s="1025"/>
      <c r="CL22" s="1026"/>
      <c r="CM22" s="1024"/>
      <c r="CN22" s="1025"/>
      <c r="CO22" s="1025"/>
      <c r="CP22" s="1025"/>
      <c r="CQ22" s="1026"/>
      <c r="CR22" s="1024"/>
      <c r="CS22" s="1025"/>
      <c r="CT22" s="1025"/>
      <c r="CU22" s="1025"/>
      <c r="CV22" s="1026"/>
      <c r="CW22" s="1024"/>
      <c r="CX22" s="1025"/>
      <c r="CY22" s="1025"/>
      <c r="CZ22" s="1025"/>
      <c r="DA22" s="1026"/>
      <c r="DB22" s="1024"/>
      <c r="DC22" s="1025"/>
      <c r="DD22" s="1025"/>
      <c r="DE22" s="1025"/>
      <c r="DF22" s="1026"/>
      <c r="DG22" s="1024"/>
      <c r="DH22" s="1025"/>
      <c r="DI22" s="1025"/>
      <c r="DJ22" s="1025"/>
      <c r="DK22" s="1026"/>
      <c r="DL22" s="1024"/>
      <c r="DM22" s="1025"/>
      <c r="DN22" s="1025"/>
      <c r="DO22" s="1025"/>
      <c r="DP22" s="1026"/>
      <c r="DQ22" s="1024"/>
      <c r="DR22" s="1025"/>
      <c r="DS22" s="1025"/>
      <c r="DT22" s="1025"/>
      <c r="DU22" s="1026"/>
      <c r="DV22" s="1027"/>
      <c r="DW22" s="1028"/>
      <c r="DX22" s="1028"/>
      <c r="DY22" s="1028"/>
      <c r="DZ22" s="1029"/>
      <c r="EA22" s="216"/>
    </row>
    <row r="23" spans="1:131" s="217" customFormat="1" ht="26.25" customHeight="1" thickBot="1" x14ac:dyDescent="0.25">
      <c r="A23" s="222" t="s">
        <v>376</v>
      </c>
      <c r="B23" s="972" t="s">
        <v>377</v>
      </c>
      <c r="C23" s="973"/>
      <c r="D23" s="973"/>
      <c r="E23" s="973"/>
      <c r="F23" s="973"/>
      <c r="G23" s="973"/>
      <c r="H23" s="973"/>
      <c r="I23" s="973"/>
      <c r="J23" s="973"/>
      <c r="K23" s="973"/>
      <c r="L23" s="973"/>
      <c r="M23" s="973"/>
      <c r="N23" s="973"/>
      <c r="O23" s="973"/>
      <c r="P23" s="983"/>
      <c r="Q23" s="1102"/>
      <c r="R23" s="1096"/>
      <c r="S23" s="1096"/>
      <c r="T23" s="1096"/>
      <c r="U23" s="1096"/>
      <c r="V23" s="1096"/>
      <c r="W23" s="1096"/>
      <c r="X23" s="1096"/>
      <c r="Y23" s="1096"/>
      <c r="Z23" s="1096"/>
      <c r="AA23" s="1096"/>
      <c r="AB23" s="1096"/>
      <c r="AC23" s="1096"/>
      <c r="AD23" s="1096"/>
      <c r="AE23" s="1103"/>
      <c r="AF23" s="1104">
        <v>113</v>
      </c>
      <c r="AG23" s="1096"/>
      <c r="AH23" s="1096"/>
      <c r="AI23" s="1096"/>
      <c r="AJ23" s="1105"/>
      <c r="AK23" s="1106"/>
      <c r="AL23" s="1107"/>
      <c r="AM23" s="1107"/>
      <c r="AN23" s="1107"/>
      <c r="AO23" s="1107"/>
      <c r="AP23" s="1096"/>
      <c r="AQ23" s="1096"/>
      <c r="AR23" s="1096"/>
      <c r="AS23" s="1096"/>
      <c r="AT23" s="1096"/>
      <c r="AU23" s="1097"/>
      <c r="AV23" s="1097"/>
      <c r="AW23" s="1097"/>
      <c r="AX23" s="1097"/>
      <c r="AY23" s="1098"/>
      <c r="AZ23" s="1099" t="s">
        <v>122</v>
      </c>
      <c r="BA23" s="1100"/>
      <c r="BB23" s="1100"/>
      <c r="BC23" s="1100"/>
      <c r="BD23" s="1101"/>
      <c r="BE23" s="215"/>
      <c r="BF23" s="215"/>
      <c r="BG23" s="215"/>
      <c r="BH23" s="215"/>
      <c r="BI23" s="215"/>
      <c r="BJ23" s="215"/>
      <c r="BK23" s="215"/>
      <c r="BL23" s="215"/>
      <c r="BM23" s="215"/>
      <c r="BN23" s="215"/>
      <c r="BO23" s="215"/>
      <c r="BP23" s="215"/>
      <c r="BQ23" s="220">
        <v>17</v>
      </c>
      <c r="BR23" s="221"/>
      <c r="BS23" s="1027"/>
      <c r="BT23" s="1028"/>
      <c r="BU23" s="1028"/>
      <c r="BV23" s="1028"/>
      <c r="BW23" s="1028"/>
      <c r="BX23" s="1028"/>
      <c r="BY23" s="1028"/>
      <c r="BZ23" s="1028"/>
      <c r="CA23" s="1028"/>
      <c r="CB23" s="1028"/>
      <c r="CC23" s="1028"/>
      <c r="CD23" s="1028"/>
      <c r="CE23" s="1028"/>
      <c r="CF23" s="1028"/>
      <c r="CG23" s="1049"/>
      <c r="CH23" s="1024"/>
      <c r="CI23" s="1025"/>
      <c r="CJ23" s="1025"/>
      <c r="CK23" s="1025"/>
      <c r="CL23" s="1026"/>
      <c r="CM23" s="1024"/>
      <c r="CN23" s="1025"/>
      <c r="CO23" s="1025"/>
      <c r="CP23" s="1025"/>
      <c r="CQ23" s="1026"/>
      <c r="CR23" s="1024"/>
      <c r="CS23" s="1025"/>
      <c r="CT23" s="1025"/>
      <c r="CU23" s="1025"/>
      <c r="CV23" s="1026"/>
      <c r="CW23" s="1024"/>
      <c r="CX23" s="1025"/>
      <c r="CY23" s="1025"/>
      <c r="CZ23" s="1025"/>
      <c r="DA23" s="1026"/>
      <c r="DB23" s="1024"/>
      <c r="DC23" s="1025"/>
      <c r="DD23" s="1025"/>
      <c r="DE23" s="1025"/>
      <c r="DF23" s="1026"/>
      <c r="DG23" s="1024"/>
      <c r="DH23" s="1025"/>
      <c r="DI23" s="1025"/>
      <c r="DJ23" s="1025"/>
      <c r="DK23" s="1026"/>
      <c r="DL23" s="1024"/>
      <c r="DM23" s="1025"/>
      <c r="DN23" s="1025"/>
      <c r="DO23" s="1025"/>
      <c r="DP23" s="1026"/>
      <c r="DQ23" s="1024"/>
      <c r="DR23" s="1025"/>
      <c r="DS23" s="1025"/>
      <c r="DT23" s="1025"/>
      <c r="DU23" s="1026"/>
      <c r="DV23" s="1027"/>
      <c r="DW23" s="1028"/>
      <c r="DX23" s="1028"/>
      <c r="DY23" s="1028"/>
      <c r="DZ23" s="1029"/>
      <c r="EA23" s="216"/>
    </row>
    <row r="24" spans="1:131" s="217" customFormat="1" ht="26.25" customHeight="1" x14ac:dyDescent="0.2">
      <c r="A24" s="1095" t="s">
        <v>378</v>
      </c>
      <c r="B24" s="1095"/>
      <c r="C24" s="1095"/>
      <c r="D24" s="1095"/>
      <c r="E24" s="1095"/>
      <c r="F24" s="1095"/>
      <c r="G24" s="1095"/>
      <c r="H24" s="1095"/>
      <c r="I24" s="1095"/>
      <c r="J24" s="1095"/>
      <c r="K24" s="1095"/>
      <c r="L24" s="1095"/>
      <c r="M24" s="1095"/>
      <c r="N24" s="1095"/>
      <c r="O24" s="1095"/>
      <c r="P24" s="1095"/>
      <c r="Q24" s="1095"/>
      <c r="R24" s="1095"/>
      <c r="S24" s="1095"/>
      <c r="T24" s="1095"/>
      <c r="U24" s="1095"/>
      <c r="V24" s="1095"/>
      <c r="W24" s="1095"/>
      <c r="X24" s="1095"/>
      <c r="Y24" s="1095"/>
      <c r="Z24" s="1095"/>
      <c r="AA24" s="1095"/>
      <c r="AB24" s="1095"/>
      <c r="AC24" s="1095"/>
      <c r="AD24" s="1095"/>
      <c r="AE24" s="1095"/>
      <c r="AF24" s="1095"/>
      <c r="AG24" s="1095"/>
      <c r="AH24" s="1095"/>
      <c r="AI24" s="1095"/>
      <c r="AJ24" s="1095"/>
      <c r="AK24" s="1095"/>
      <c r="AL24" s="1095"/>
      <c r="AM24" s="1095"/>
      <c r="AN24" s="1095"/>
      <c r="AO24" s="1095"/>
      <c r="AP24" s="1095"/>
      <c r="AQ24" s="1095"/>
      <c r="AR24" s="1095"/>
      <c r="AS24" s="1095"/>
      <c r="AT24" s="1095"/>
      <c r="AU24" s="1095"/>
      <c r="AV24" s="1095"/>
      <c r="AW24" s="1095"/>
      <c r="AX24" s="1095"/>
      <c r="AY24" s="1095"/>
      <c r="AZ24" s="214"/>
      <c r="BA24" s="214"/>
      <c r="BB24" s="214"/>
      <c r="BC24" s="214"/>
      <c r="BD24" s="214"/>
      <c r="BE24" s="215"/>
      <c r="BF24" s="215"/>
      <c r="BG24" s="215"/>
      <c r="BH24" s="215"/>
      <c r="BI24" s="215"/>
      <c r="BJ24" s="215"/>
      <c r="BK24" s="215"/>
      <c r="BL24" s="215"/>
      <c r="BM24" s="215"/>
      <c r="BN24" s="215"/>
      <c r="BO24" s="215"/>
      <c r="BP24" s="215"/>
      <c r="BQ24" s="220">
        <v>18</v>
      </c>
      <c r="BR24" s="221"/>
      <c r="BS24" s="1027"/>
      <c r="BT24" s="1028"/>
      <c r="BU24" s="1028"/>
      <c r="BV24" s="1028"/>
      <c r="BW24" s="1028"/>
      <c r="BX24" s="1028"/>
      <c r="BY24" s="1028"/>
      <c r="BZ24" s="1028"/>
      <c r="CA24" s="1028"/>
      <c r="CB24" s="1028"/>
      <c r="CC24" s="1028"/>
      <c r="CD24" s="1028"/>
      <c r="CE24" s="1028"/>
      <c r="CF24" s="1028"/>
      <c r="CG24" s="1049"/>
      <c r="CH24" s="1024"/>
      <c r="CI24" s="1025"/>
      <c r="CJ24" s="1025"/>
      <c r="CK24" s="1025"/>
      <c r="CL24" s="1026"/>
      <c r="CM24" s="1024"/>
      <c r="CN24" s="1025"/>
      <c r="CO24" s="1025"/>
      <c r="CP24" s="1025"/>
      <c r="CQ24" s="1026"/>
      <c r="CR24" s="1024"/>
      <c r="CS24" s="1025"/>
      <c r="CT24" s="1025"/>
      <c r="CU24" s="1025"/>
      <c r="CV24" s="1026"/>
      <c r="CW24" s="1024"/>
      <c r="CX24" s="1025"/>
      <c r="CY24" s="1025"/>
      <c r="CZ24" s="1025"/>
      <c r="DA24" s="1026"/>
      <c r="DB24" s="1024"/>
      <c r="DC24" s="1025"/>
      <c r="DD24" s="1025"/>
      <c r="DE24" s="1025"/>
      <c r="DF24" s="1026"/>
      <c r="DG24" s="1024"/>
      <c r="DH24" s="1025"/>
      <c r="DI24" s="1025"/>
      <c r="DJ24" s="1025"/>
      <c r="DK24" s="1026"/>
      <c r="DL24" s="1024"/>
      <c r="DM24" s="1025"/>
      <c r="DN24" s="1025"/>
      <c r="DO24" s="1025"/>
      <c r="DP24" s="1026"/>
      <c r="DQ24" s="1024"/>
      <c r="DR24" s="1025"/>
      <c r="DS24" s="1025"/>
      <c r="DT24" s="1025"/>
      <c r="DU24" s="1026"/>
      <c r="DV24" s="1027"/>
      <c r="DW24" s="1028"/>
      <c r="DX24" s="1028"/>
      <c r="DY24" s="1028"/>
      <c r="DZ24" s="1029"/>
      <c r="EA24" s="216"/>
    </row>
    <row r="25" spans="1:131" ht="26.25" customHeight="1" thickBot="1" x14ac:dyDescent="0.25">
      <c r="A25" s="1094" t="s">
        <v>379</v>
      </c>
      <c r="B25" s="1094"/>
      <c r="C25" s="1094"/>
      <c r="D25" s="1094"/>
      <c r="E25" s="1094"/>
      <c r="F25" s="1094"/>
      <c r="G25" s="1094"/>
      <c r="H25" s="1094"/>
      <c r="I25" s="1094"/>
      <c r="J25" s="1094"/>
      <c r="K25" s="1094"/>
      <c r="L25" s="1094"/>
      <c r="M25" s="1094"/>
      <c r="N25" s="1094"/>
      <c r="O25" s="1094"/>
      <c r="P25" s="1094"/>
      <c r="Q25" s="1094"/>
      <c r="R25" s="1094"/>
      <c r="S25" s="1094"/>
      <c r="T25" s="1094"/>
      <c r="U25" s="1094"/>
      <c r="V25" s="1094"/>
      <c r="W25" s="1094"/>
      <c r="X25" s="1094"/>
      <c r="Y25" s="1094"/>
      <c r="Z25" s="1094"/>
      <c r="AA25" s="1094"/>
      <c r="AB25" s="1094"/>
      <c r="AC25" s="1094"/>
      <c r="AD25" s="1094"/>
      <c r="AE25" s="1094"/>
      <c r="AF25" s="1094"/>
      <c r="AG25" s="1094"/>
      <c r="AH25" s="1094"/>
      <c r="AI25" s="1094"/>
      <c r="AJ25" s="1094"/>
      <c r="AK25" s="1094"/>
      <c r="AL25" s="1094"/>
      <c r="AM25" s="1094"/>
      <c r="AN25" s="1094"/>
      <c r="AO25" s="1094"/>
      <c r="AP25" s="1094"/>
      <c r="AQ25" s="1094"/>
      <c r="AR25" s="1094"/>
      <c r="AS25" s="1094"/>
      <c r="AT25" s="1094"/>
      <c r="AU25" s="1094"/>
      <c r="AV25" s="1094"/>
      <c r="AW25" s="1094"/>
      <c r="AX25" s="1094"/>
      <c r="AY25" s="1094"/>
      <c r="AZ25" s="1094"/>
      <c r="BA25" s="1094"/>
      <c r="BB25" s="1094"/>
      <c r="BC25" s="1094"/>
      <c r="BD25" s="1094"/>
      <c r="BE25" s="1094"/>
      <c r="BF25" s="1094"/>
      <c r="BG25" s="1094"/>
      <c r="BH25" s="1094"/>
      <c r="BI25" s="1094"/>
      <c r="BJ25" s="214"/>
      <c r="BK25" s="214"/>
      <c r="BL25" s="214"/>
      <c r="BM25" s="214"/>
      <c r="BN25" s="214"/>
      <c r="BO25" s="223"/>
      <c r="BP25" s="223"/>
      <c r="BQ25" s="220">
        <v>19</v>
      </c>
      <c r="BR25" s="221"/>
      <c r="BS25" s="1027"/>
      <c r="BT25" s="1028"/>
      <c r="BU25" s="1028"/>
      <c r="BV25" s="1028"/>
      <c r="BW25" s="1028"/>
      <c r="BX25" s="1028"/>
      <c r="BY25" s="1028"/>
      <c r="BZ25" s="1028"/>
      <c r="CA25" s="1028"/>
      <c r="CB25" s="1028"/>
      <c r="CC25" s="1028"/>
      <c r="CD25" s="1028"/>
      <c r="CE25" s="1028"/>
      <c r="CF25" s="1028"/>
      <c r="CG25" s="1049"/>
      <c r="CH25" s="1024"/>
      <c r="CI25" s="1025"/>
      <c r="CJ25" s="1025"/>
      <c r="CK25" s="1025"/>
      <c r="CL25" s="1026"/>
      <c r="CM25" s="1024"/>
      <c r="CN25" s="1025"/>
      <c r="CO25" s="1025"/>
      <c r="CP25" s="1025"/>
      <c r="CQ25" s="1026"/>
      <c r="CR25" s="1024"/>
      <c r="CS25" s="1025"/>
      <c r="CT25" s="1025"/>
      <c r="CU25" s="1025"/>
      <c r="CV25" s="1026"/>
      <c r="CW25" s="1024"/>
      <c r="CX25" s="1025"/>
      <c r="CY25" s="1025"/>
      <c r="CZ25" s="1025"/>
      <c r="DA25" s="1026"/>
      <c r="DB25" s="1024"/>
      <c r="DC25" s="1025"/>
      <c r="DD25" s="1025"/>
      <c r="DE25" s="1025"/>
      <c r="DF25" s="1026"/>
      <c r="DG25" s="1024"/>
      <c r="DH25" s="1025"/>
      <c r="DI25" s="1025"/>
      <c r="DJ25" s="1025"/>
      <c r="DK25" s="1026"/>
      <c r="DL25" s="1024"/>
      <c r="DM25" s="1025"/>
      <c r="DN25" s="1025"/>
      <c r="DO25" s="1025"/>
      <c r="DP25" s="1026"/>
      <c r="DQ25" s="1024"/>
      <c r="DR25" s="1025"/>
      <c r="DS25" s="1025"/>
      <c r="DT25" s="1025"/>
      <c r="DU25" s="1026"/>
      <c r="DV25" s="1027"/>
      <c r="DW25" s="1028"/>
      <c r="DX25" s="1028"/>
      <c r="DY25" s="1028"/>
      <c r="DZ25" s="1029"/>
      <c r="EA25" s="212"/>
    </row>
    <row r="26" spans="1:131" ht="26.25" customHeight="1" x14ac:dyDescent="0.2">
      <c r="A26" s="1030" t="s">
        <v>357</v>
      </c>
      <c r="B26" s="1031"/>
      <c r="C26" s="1031"/>
      <c r="D26" s="1031"/>
      <c r="E26" s="1031"/>
      <c r="F26" s="1031"/>
      <c r="G26" s="1031"/>
      <c r="H26" s="1031"/>
      <c r="I26" s="1031"/>
      <c r="J26" s="1031"/>
      <c r="K26" s="1031"/>
      <c r="L26" s="1031"/>
      <c r="M26" s="1031"/>
      <c r="N26" s="1031"/>
      <c r="O26" s="1031"/>
      <c r="P26" s="1032"/>
      <c r="Q26" s="1036" t="s">
        <v>380</v>
      </c>
      <c r="R26" s="1037"/>
      <c r="S26" s="1037"/>
      <c r="T26" s="1037"/>
      <c r="U26" s="1038"/>
      <c r="V26" s="1036" t="s">
        <v>381</v>
      </c>
      <c r="W26" s="1037"/>
      <c r="X26" s="1037"/>
      <c r="Y26" s="1037"/>
      <c r="Z26" s="1038"/>
      <c r="AA26" s="1036" t="s">
        <v>382</v>
      </c>
      <c r="AB26" s="1037"/>
      <c r="AC26" s="1037"/>
      <c r="AD26" s="1037"/>
      <c r="AE26" s="1037"/>
      <c r="AF26" s="1090" t="s">
        <v>383</v>
      </c>
      <c r="AG26" s="1043"/>
      <c r="AH26" s="1043"/>
      <c r="AI26" s="1043"/>
      <c r="AJ26" s="1091"/>
      <c r="AK26" s="1037" t="s">
        <v>384</v>
      </c>
      <c r="AL26" s="1037"/>
      <c r="AM26" s="1037"/>
      <c r="AN26" s="1037"/>
      <c r="AO26" s="1038"/>
      <c r="AP26" s="1036" t="s">
        <v>385</v>
      </c>
      <c r="AQ26" s="1037"/>
      <c r="AR26" s="1037"/>
      <c r="AS26" s="1037"/>
      <c r="AT26" s="1038"/>
      <c r="AU26" s="1036" t="s">
        <v>386</v>
      </c>
      <c r="AV26" s="1037"/>
      <c r="AW26" s="1037"/>
      <c r="AX26" s="1037"/>
      <c r="AY26" s="1038"/>
      <c r="AZ26" s="1036" t="s">
        <v>387</v>
      </c>
      <c r="BA26" s="1037"/>
      <c r="BB26" s="1037"/>
      <c r="BC26" s="1037"/>
      <c r="BD26" s="1038"/>
      <c r="BE26" s="1036" t="s">
        <v>364</v>
      </c>
      <c r="BF26" s="1037"/>
      <c r="BG26" s="1037"/>
      <c r="BH26" s="1037"/>
      <c r="BI26" s="1050"/>
      <c r="BJ26" s="214"/>
      <c r="BK26" s="214"/>
      <c r="BL26" s="214"/>
      <c r="BM26" s="214"/>
      <c r="BN26" s="214"/>
      <c r="BO26" s="223"/>
      <c r="BP26" s="223"/>
      <c r="BQ26" s="220">
        <v>20</v>
      </c>
      <c r="BR26" s="221"/>
      <c r="BS26" s="1027"/>
      <c r="BT26" s="1028"/>
      <c r="BU26" s="1028"/>
      <c r="BV26" s="1028"/>
      <c r="BW26" s="1028"/>
      <c r="BX26" s="1028"/>
      <c r="BY26" s="1028"/>
      <c r="BZ26" s="1028"/>
      <c r="CA26" s="1028"/>
      <c r="CB26" s="1028"/>
      <c r="CC26" s="1028"/>
      <c r="CD26" s="1028"/>
      <c r="CE26" s="1028"/>
      <c r="CF26" s="1028"/>
      <c r="CG26" s="1049"/>
      <c r="CH26" s="1024"/>
      <c r="CI26" s="1025"/>
      <c r="CJ26" s="1025"/>
      <c r="CK26" s="1025"/>
      <c r="CL26" s="1026"/>
      <c r="CM26" s="1024"/>
      <c r="CN26" s="1025"/>
      <c r="CO26" s="1025"/>
      <c r="CP26" s="1025"/>
      <c r="CQ26" s="1026"/>
      <c r="CR26" s="1024"/>
      <c r="CS26" s="1025"/>
      <c r="CT26" s="1025"/>
      <c r="CU26" s="1025"/>
      <c r="CV26" s="1026"/>
      <c r="CW26" s="1024"/>
      <c r="CX26" s="1025"/>
      <c r="CY26" s="1025"/>
      <c r="CZ26" s="1025"/>
      <c r="DA26" s="1026"/>
      <c r="DB26" s="1024"/>
      <c r="DC26" s="1025"/>
      <c r="DD26" s="1025"/>
      <c r="DE26" s="1025"/>
      <c r="DF26" s="1026"/>
      <c r="DG26" s="1024"/>
      <c r="DH26" s="1025"/>
      <c r="DI26" s="1025"/>
      <c r="DJ26" s="1025"/>
      <c r="DK26" s="1026"/>
      <c r="DL26" s="1024"/>
      <c r="DM26" s="1025"/>
      <c r="DN26" s="1025"/>
      <c r="DO26" s="1025"/>
      <c r="DP26" s="1026"/>
      <c r="DQ26" s="1024"/>
      <c r="DR26" s="1025"/>
      <c r="DS26" s="1025"/>
      <c r="DT26" s="1025"/>
      <c r="DU26" s="1026"/>
      <c r="DV26" s="1027"/>
      <c r="DW26" s="1028"/>
      <c r="DX26" s="1028"/>
      <c r="DY26" s="1028"/>
      <c r="DZ26" s="1029"/>
      <c r="EA26" s="212"/>
    </row>
    <row r="27" spans="1:131" ht="26.25" customHeight="1" thickBot="1" x14ac:dyDescent="0.25">
      <c r="A27" s="1033"/>
      <c r="B27" s="1034"/>
      <c r="C27" s="1034"/>
      <c r="D27" s="1034"/>
      <c r="E27" s="1034"/>
      <c r="F27" s="1034"/>
      <c r="G27" s="1034"/>
      <c r="H27" s="1034"/>
      <c r="I27" s="1034"/>
      <c r="J27" s="1034"/>
      <c r="K27" s="1034"/>
      <c r="L27" s="1034"/>
      <c r="M27" s="1034"/>
      <c r="N27" s="1034"/>
      <c r="O27" s="1034"/>
      <c r="P27" s="1035"/>
      <c r="Q27" s="1039"/>
      <c r="R27" s="1040"/>
      <c r="S27" s="1040"/>
      <c r="T27" s="1040"/>
      <c r="U27" s="1041"/>
      <c r="V27" s="1039"/>
      <c r="W27" s="1040"/>
      <c r="X27" s="1040"/>
      <c r="Y27" s="1040"/>
      <c r="Z27" s="1041"/>
      <c r="AA27" s="1039"/>
      <c r="AB27" s="1040"/>
      <c r="AC27" s="1040"/>
      <c r="AD27" s="1040"/>
      <c r="AE27" s="1040"/>
      <c r="AF27" s="1092"/>
      <c r="AG27" s="1046"/>
      <c r="AH27" s="1046"/>
      <c r="AI27" s="1046"/>
      <c r="AJ27" s="1093"/>
      <c r="AK27" s="1040"/>
      <c r="AL27" s="1040"/>
      <c r="AM27" s="1040"/>
      <c r="AN27" s="1040"/>
      <c r="AO27" s="1041"/>
      <c r="AP27" s="1039"/>
      <c r="AQ27" s="1040"/>
      <c r="AR27" s="1040"/>
      <c r="AS27" s="1040"/>
      <c r="AT27" s="1041"/>
      <c r="AU27" s="1039"/>
      <c r="AV27" s="1040"/>
      <c r="AW27" s="1040"/>
      <c r="AX27" s="1040"/>
      <c r="AY27" s="1041"/>
      <c r="AZ27" s="1039"/>
      <c r="BA27" s="1040"/>
      <c r="BB27" s="1040"/>
      <c r="BC27" s="1040"/>
      <c r="BD27" s="1041"/>
      <c r="BE27" s="1039"/>
      <c r="BF27" s="1040"/>
      <c r="BG27" s="1040"/>
      <c r="BH27" s="1040"/>
      <c r="BI27" s="1051"/>
      <c r="BJ27" s="214"/>
      <c r="BK27" s="214"/>
      <c r="BL27" s="214"/>
      <c r="BM27" s="214"/>
      <c r="BN27" s="214"/>
      <c r="BO27" s="223"/>
      <c r="BP27" s="223"/>
      <c r="BQ27" s="220">
        <v>21</v>
      </c>
      <c r="BR27" s="221"/>
      <c r="BS27" s="1027"/>
      <c r="BT27" s="1028"/>
      <c r="BU27" s="1028"/>
      <c r="BV27" s="1028"/>
      <c r="BW27" s="1028"/>
      <c r="BX27" s="1028"/>
      <c r="BY27" s="1028"/>
      <c r="BZ27" s="1028"/>
      <c r="CA27" s="1028"/>
      <c r="CB27" s="1028"/>
      <c r="CC27" s="1028"/>
      <c r="CD27" s="1028"/>
      <c r="CE27" s="1028"/>
      <c r="CF27" s="1028"/>
      <c r="CG27" s="1049"/>
      <c r="CH27" s="1024"/>
      <c r="CI27" s="1025"/>
      <c r="CJ27" s="1025"/>
      <c r="CK27" s="1025"/>
      <c r="CL27" s="1026"/>
      <c r="CM27" s="1024"/>
      <c r="CN27" s="1025"/>
      <c r="CO27" s="1025"/>
      <c r="CP27" s="1025"/>
      <c r="CQ27" s="1026"/>
      <c r="CR27" s="1024"/>
      <c r="CS27" s="1025"/>
      <c r="CT27" s="1025"/>
      <c r="CU27" s="1025"/>
      <c r="CV27" s="1026"/>
      <c r="CW27" s="1024"/>
      <c r="CX27" s="1025"/>
      <c r="CY27" s="1025"/>
      <c r="CZ27" s="1025"/>
      <c r="DA27" s="1026"/>
      <c r="DB27" s="1024"/>
      <c r="DC27" s="1025"/>
      <c r="DD27" s="1025"/>
      <c r="DE27" s="1025"/>
      <c r="DF27" s="1026"/>
      <c r="DG27" s="1024"/>
      <c r="DH27" s="1025"/>
      <c r="DI27" s="1025"/>
      <c r="DJ27" s="1025"/>
      <c r="DK27" s="1026"/>
      <c r="DL27" s="1024"/>
      <c r="DM27" s="1025"/>
      <c r="DN27" s="1025"/>
      <c r="DO27" s="1025"/>
      <c r="DP27" s="1026"/>
      <c r="DQ27" s="1024"/>
      <c r="DR27" s="1025"/>
      <c r="DS27" s="1025"/>
      <c r="DT27" s="1025"/>
      <c r="DU27" s="1026"/>
      <c r="DV27" s="1027"/>
      <c r="DW27" s="1028"/>
      <c r="DX27" s="1028"/>
      <c r="DY27" s="1028"/>
      <c r="DZ27" s="1029"/>
      <c r="EA27" s="212"/>
    </row>
    <row r="28" spans="1:131" ht="26.25" customHeight="1" thickTop="1" x14ac:dyDescent="0.2">
      <c r="A28" s="224">
        <v>1</v>
      </c>
      <c r="B28" s="1082" t="s">
        <v>388</v>
      </c>
      <c r="C28" s="1083"/>
      <c r="D28" s="1083"/>
      <c r="E28" s="1083"/>
      <c r="F28" s="1083"/>
      <c r="G28" s="1083"/>
      <c r="H28" s="1083"/>
      <c r="I28" s="1083"/>
      <c r="J28" s="1083"/>
      <c r="K28" s="1083"/>
      <c r="L28" s="1083"/>
      <c r="M28" s="1083"/>
      <c r="N28" s="1083"/>
      <c r="O28" s="1083"/>
      <c r="P28" s="1084"/>
      <c r="Q28" s="1085">
        <v>513</v>
      </c>
      <c r="R28" s="1086"/>
      <c r="S28" s="1086"/>
      <c r="T28" s="1086"/>
      <c r="U28" s="1086"/>
      <c r="V28" s="1086">
        <v>493</v>
      </c>
      <c r="W28" s="1086"/>
      <c r="X28" s="1086"/>
      <c r="Y28" s="1086"/>
      <c r="Z28" s="1086"/>
      <c r="AA28" s="1086">
        <v>20</v>
      </c>
      <c r="AB28" s="1086"/>
      <c r="AC28" s="1086"/>
      <c r="AD28" s="1086"/>
      <c r="AE28" s="1087"/>
      <c r="AF28" s="1088">
        <v>20</v>
      </c>
      <c r="AG28" s="1086"/>
      <c r="AH28" s="1086"/>
      <c r="AI28" s="1086"/>
      <c r="AJ28" s="1089"/>
      <c r="AK28" s="1077"/>
      <c r="AL28" s="1078"/>
      <c r="AM28" s="1078"/>
      <c r="AN28" s="1078"/>
      <c r="AO28" s="1078"/>
      <c r="AP28" s="1078"/>
      <c r="AQ28" s="1078"/>
      <c r="AR28" s="1078"/>
      <c r="AS28" s="1078"/>
      <c r="AT28" s="1078"/>
      <c r="AU28" s="1078"/>
      <c r="AV28" s="1078"/>
      <c r="AW28" s="1078"/>
      <c r="AX28" s="1078"/>
      <c r="AY28" s="1078"/>
      <c r="AZ28" s="1079"/>
      <c r="BA28" s="1079"/>
      <c r="BB28" s="1079"/>
      <c r="BC28" s="1079"/>
      <c r="BD28" s="1079"/>
      <c r="BE28" s="1080"/>
      <c r="BF28" s="1080"/>
      <c r="BG28" s="1080"/>
      <c r="BH28" s="1080"/>
      <c r="BI28" s="1081"/>
      <c r="BJ28" s="214"/>
      <c r="BK28" s="214"/>
      <c r="BL28" s="214"/>
      <c r="BM28" s="214"/>
      <c r="BN28" s="214"/>
      <c r="BO28" s="223"/>
      <c r="BP28" s="223"/>
      <c r="BQ28" s="220">
        <v>22</v>
      </c>
      <c r="BR28" s="221"/>
      <c r="BS28" s="1027"/>
      <c r="BT28" s="1028"/>
      <c r="BU28" s="1028"/>
      <c r="BV28" s="1028"/>
      <c r="BW28" s="1028"/>
      <c r="BX28" s="1028"/>
      <c r="BY28" s="1028"/>
      <c r="BZ28" s="1028"/>
      <c r="CA28" s="1028"/>
      <c r="CB28" s="1028"/>
      <c r="CC28" s="1028"/>
      <c r="CD28" s="1028"/>
      <c r="CE28" s="1028"/>
      <c r="CF28" s="1028"/>
      <c r="CG28" s="1049"/>
      <c r="CH28" s="1024"/>
      <c r="CI28" s="1025"/>
      <c r="CJ28" s="1025"/>
      <c r="CK28" s="1025"/>
      <c r="CL28" s="1026"/>
      <c r="CM28" s="1024"/>
      <c r="CN28" s="1025"/>
      <c r="CO28" s="1025"/>
      <c r="CP28" s="1025"/>
      <c r="CQ28" s="1026"/>
      <c r="CR28" s="1024"/>
      <c r="CS28" s="1025"/>
      <c r="CT28" s="1025"/>
      <c r="CU28" s="1025"/>
      <c r="CV28" s="1026"/>
      <c r="CW28" s="1024"/>
      <c r="CX28" s="1025"/>
      <c r="CY28" s="1025"/>
      <c r="CZ28" s="1025"/>
      <c r="DA28" s="1026"/>
      <c r="DB28" s="1024"/>
      <c r="DC28" s="1025"/>
      <c r="DD28" s="1025"/>
      <c r="DE28" s="1025"/>
      <c r="DF28" s="1026"/>
      <c r="DG28" s="1024"/>
      <c r="DH28" s="1025"/>
      <c r="DI28" s="1025"/>
      <c r="DJ28" s="1025"/>
      <c r="DK28" s="1026"/>
      <c r="DL28" s="1024"/>
      <c r="DM28" s="1025"/>
      <c r="DN28" s="1025"/>
      <c r="DO28" s="1025"/>
      <c r="DP28" s="1026"/>
      <c r="DQ28" s="1024"/>
      <c r="DR28" s="1025"/>
      <c r="DS28" s="1025"/>
      <c r="DT28" s="1025"/>
      <c r="DU28" s="1026"/>
      <c r="DV28" s="1027"/>
      <c r="DW28" s="1028"/>
      <c r="DX28" s="1028"/>
      <c r="DY28" s="1028"/>
      <c r="DZ28" s="1029"/>
      <c r="EA28" s="212"/>
    </row>
    <row r="29" spans="1:131" ht="26.25" customHeight="1" x14ac:dyDescent="0.2">
      <c r="A29" s="224">
        <v>2</v>
      </c>
      <c r="B29" s="1065" t="s">
        <v>389</v>
      </c>
      <c r="C29" s="1066"/>
      <c r="D29" s="1066"/>
      <c r="E29" s="1066"/>
      <c r="F29" s="1066"/>
      <c r="G29" s="1066"/>
      <c r="H29" s="1066"/>
      <c r="I29" s="1066"/>
      <c r="J29" s="1066"/>
      <c r="K29" s="1066"/>
      <c r="L29" s="1066"/>
      <c r="M29" s="1066"/>
      <c r="N29" s="1066"/>
      <c r="O29" s="1066"/>
      <c r="P29" s="1067"/>
      <c r="Q29" s="1073">
        <v>796</v>
      </c>
      <c r="R29" s="1074"/>
      <c r="S29" s="1074"/>
      <c r="T29" s="1074"/>
      <c r="U29" s="1074"/>
      <c r="V29" s="1074">
        <v>739</v>
      </c>
      <c r="W29" s="1074"/>
      <c r="X29" s="1074"/>
      <c r="Y29" s="1074"/>
      <c r="Z29" s="1074"/>
      <c r="AA29" s="1074">
        <v>57</v>
      </c>
      <c r="AB29" s="1074"/>
      <c r="AC29" s="1074"/>
      <c r="AD29" s="1074"/>
      <c r="AE29" s="1075"/>
      <c r="AF29" s="1070">
        <v>57</v>
      </c>
      <c r="AG29" s="1071"/>
      <c r="AH29" s="1071"/>
      <c r="AI29" s="1071"/>
      <c r="AJ29" s="1072"/>
      <c r="AK29" s="1015"/>
      <c r="AL29" s="1006"/>
      <c r="AM29" s="1006"/>
      <c r="AN29" s="1006"/>
      <c r="AO29" s="1006"/>
      <c r="AP29" s="1006"/>
      <c r="AQ29" s="1006"/>
      <c r="AR29" s="1006"/>
      <c r="AS29" s="1006"/>
      <c r="AT29" s="1006"/>
      <c r="AU29" s="1006"/>
      <c r="AV29" s="1006"/>
      <c r="AW29" s="1006"/>
      <c r="AX29" s="1006"/>
      <c r="AY29" s="1006"/>
      <c r="AZ29" s="1076"/>
      <c r="BA29" s="1076"/>
      <c r="BB29" s="1076"/>
      <c r="BC29" s="1076"/>
      <c r="BD29" s="1076"/>
      <c r="BE29" s="1007"/>
      <c r="BF29" s="1007"/>
      <c r="BG29" s="1007"/>
      <c r="BH29" s="1007"/>
      <c r="BI29" s="1008"/>
      <c r="BJ29" s="214"/>
      <c r="BK29" s="214"/>
      <c r="BL29" s="214"/>
      <c r="BM29" s="214"/>
      <c r="BN29" s="214"/>
      <c r="BO29" s="223"/>
      <c r="BP29" s="223"/>
      <c r="BQ29" s="220">
        <v>23</v>
      </c>
      <c r="BR29" s="221"/>
      <c r="BS29" s="1027"/>
      <c r="BT29" s="1028"/>
      <c r="BU29" s="1028"/>
      <c r="BV29" s="1028"/>
      <c r="BW29" s="1028"/>
      <c r="BX29" s="1028"/>
      <c r="BY29" s="1028"/>
      <c r="BZ29" s="1028"/>
      <c r="CA29" s="1028"/>
      <c r="CB29" s="1028"/>
      <c r="CC29" s="1028"/>
      <c r="CD29" s="1028"/>
      <c r="CE29" s="1028"/>
      <c r="CF29" s="1028"/>
      <c r="CG29" s="1049"/>
      <c r="CH29" s="1024"/>
      <c r="CI29" s="1025"/>
      <c r="CJ29" s="1025"/>
      <c r="CK29" s="1025"/>
      <c r="CL29" s="1026"/>
      <c r="CM29" s="1024"/>
      <c r="CN29" s="1025"/>
      <c r="CO29" s="1025"/>
      <c r="CP29" s="1025"/>
      <c r="CQ29" s="1026"/>
      <c r="CR29" s="1024"/>
      <c r="CS29" s="1025"/>
      <c r="CT29" s="1025"/>
      <c r="CU29" s="1025"/>
      <c r="CV29" s="1026"/>
      <c r="CW29" s="1024"/>
      <c r="CX29" s="1025"/>
      <c r="CY29" s="1025"/>
      <c r="CZ29" s="1025"/>
      <c r="DA29" s="1026"/>
      <c r="DB29" s="1024"/>
      <c r="DC29" s="1025"/>
      <c r="DD29" s="1025"/>
      <c r="DE29" s="1025"/>
      <c r="DF29" s="1026"/>
      <c r="DG29" s="1024"/>
      <c r="DH29" s="1025"/>
      <c r="DI29" s="1025"/>
      <c r="DJ29" s="1025"/>
      <c r="DK29" s="1026"/>
      <c r="DL29" s="1024"/>
      <c r="DM29" s="1025"/>
      <c r="DN29" s="1025"/>
      <c r="DO29" s="1025"/>
      <c r="DP29" s="1026"/>
      <c r="DQ29" s="1024"/>
      <c r="DR29" s="1025"/>
      <c r="DS29" s="1025"/>
      <c r="DT29" s="1025"/>
      <c r="DU29" s="1026"/>
      <c r="DV29" s="1027"/>
      <c r="DW29" s="1028"/>
      <c r="DX29" s="1028"/>
      <c r="DY29" s="1028"/>
      <c r="DZ29" s="1029"/>
      <c r="EA29" s="212"/>
    </row>
    <row r="30" spans="1:131" ht="26.25" customHeight="1" x14ac:dyDescent="0.2">
      <c r="A30" s="224">
        <v>3</v>
      </c>
      <c r="B30" s="1065" t="s">
        <v>390</v>
      </c>
      <c r="C30" s="1066"/>
      <c r="D30" s="1066"/>
      <c r="E30" s="1066"/>
      <c r="F30" s="1066"/>
      <c r="G30" s="1066"/>
      <c r="H30" s="1066"/>
      <c r="I30" s="1066"/>
      <c r="J30" s="1066"/>
      <c r="K30" s="1066"/>
      <c r="L30" s="1066"/>
      <c r="M30" s="1066"/>
      <c r="N30" s="1066"/>
      <c r="O30" s="1066"/>
      <c r="P30" s="1067"/>
      <c r="Q30" s="1073">
        <v>83</v>
      </c>
      <c r="R30" s="1074"/>
      <c r="S30" s="1074"/>
      <c r="T30" s="1074"/>
      <c r="U30" s="1074"/>
      <c r="V30" s="1074">
        <v>82</v>
      </c>
      <c r="W30" s="1074"/>
      <c r="X30" s="1074"/>
      <c r="Y30" s="1074"/>
      <c r="Z30" s="1074"/>
      <c r="AA30" s="1074">
        <v>1</v>
      </c>
      <c r="AB30" s="1074"/>
      <c r="AC30" s="1074"/>
      <c r="AD30" s="1074"/>
      <c r="AE30" s="1075"/>
      <c r="AF30" s="1070">
        <v>1</v>
      </c>
      <c r="AG30" s="1071"/>
      <c r="AH30" s="1071"/>
      <c r="AI30" s="1071"/>
      <c r="AJ30" s="1072"/>
      <c r="AK30" s="1015"/>
      <c r="AL30" s="1006"/>
      <c r="AM30" s="1006"/>
      <c r="AN30" s="1006"/>
      <c r="AO30" s="1006"/>
      <c r="AP30" s="1006"/>
      <c r="AQ30" s="1006"/>
      <c r="AR30" s="1006"/>
      <c r="AS30" s="1006"/>
      <c r="AT30" s="1006"/>
      <c r="AU30" s="1006"/>
      <c r="AV30" s="1006"/>
      <c r="AW30" s="1006"/>
      <c r="AX30" s="1006"/>
      <c r="AY30" s="1006"/>
      <c r="AZ30" s="1076"/>
      <c r="BA30" s="1076"/>
      <c r="BB30" s="1076"/>
      <c r="BC30" s="1076"/>
      <c r="BD30" s="1076"/>
      <c r="BE30" s="1007"/>
      <c r="BF30" s="1007"/>
      <c r="BG30" s="1007"/>
      <c r="BH30" s="1007"/>
      <c r="BI30" s="1008"/>
      <c r="BJ30" s="214"/>
      <c r="BK30" s="214"/>
      <c r="BL30" s="214"/>
      <c r="BM30" s="214"/>
      <c r="BN30" s="214"/>
      <c r="BO30" s="223"/>
      <c r="BP30" s="223"/>
      <c r="BQ30" s="220">
        <v>24</v>
      </c>
      <c r="BR30" s="221"/>
      <c r="BS30" s="1027"/>
      <c r="BT30" s="1028"/>
      <c r="BU30" s="1028"/>
      <c r="BV30" s="1028"/>
      <c r="BW30" s="1028"/>
      <c r="BX30" s="1028"/>
      <c r="BY30" s="1028"/>
      <c r="BZ30" s="1028"/>
      <c r="CA30" s="1028"/>
      <c r="CB30" s="1028"/>
      <c r="CC30" s="1028"/>
      <c r="CD30" s="1028"/>
      <c r="CE30" s="1028"/>
      <c r="CF30" s="1028"/>
      <c r="CG30" s="1049"/>
      <c r="CH30" s="1024"/>
      <c r="CI30" s="1025"/>
      <c r="CJ30" s="1025"/>
      <c r="CK30" s="1025"/>
      <c r="CL30" s="1026"/>
      <c r="CM30" s="1024"/>
      <c r="CN30" s="1025"/>
      <c r="CO30" s="1025"/>
      <c r="CP30" s="1025"/>
      <c r="CQ30" s="1026"/>
      <c r="CR30" s="1024"/>
      <c r="CS30" s="1025"/>
      <c r="CT30" s="1025"/>
      <c r="CU30" s="1025"/>
      <c r="CV30" s="1026"/>
      <c r="CW30" s="1024"/>
      <c r="CX30" s="1025"/>
      <c r="CY30" s="1025"/>
      <c r="CZ30" s="1025"/>
      <c r="DA30" s="1026"/>
      <c r="DB30" s="1024"/>
      <c r="DC30" s="1025"/>
      <c r="DD30" s="1025"/>
      <c r="DE30" s="1025"/>
      <c r="DF30" s="1026"/>
      <c r="DG30" s="1024"/>
      <c r="DH30" s="1025"/>
      <c r="DI30" s="1025"/>
      <c r="DJ30" s="1025"/>
      <c r="DK30" s="1026"/>
      <c r="DL30" s="1024"/>
      <c r="DM30" s="1025"/>
      <c r="DN30" s="1025"/>
      <c r="DO30" s="1025"/>
      <c r="DP30" s="1026"/>
      <c r="DQ30" s="1024"/>
      <c r="DR30" s="1025"/>
      <c r="DS30" s="1025"/>
      <c r="DT30" s="1025"/>
      <c r="DU30" s="1026"/>
      <c r="DV30" s="1027"/>
      <c r="DW30" s="1028"/>
      <c r="DX30" s="1028"/>
      <c r="DY30" s="1028"/>
      <c r="DZ30" s="1029"/>
      <c r="EA30" s="212"/>
    </row>
    <row r="31" spans="1:131" ht="26.25" customHeight="1" x14ac:dyDescent="0.2">
      <c r="A31" s="224">
        <v>4</v>
      </c>
      <c r="B31" s="1065" t="s">
        <v>391</v>
      </c>
      <c r="C31" s="1066"/>
      <c r="D31" s="1066"/>
      <c r="E31" s="1066"/>
      <c r="F31" s="1066"/>
      <c r="G31" s="1066"/>
      <c r="H31" s="1066"/>
      <c r="I31" s="1066"/>
      <c r="J31" s="1066"/>
      <c r="K31" s="1066"/>
      <c r="L31" s="1066"/>
      <c r="M31" s="1066"/>
      <c r="N31" s="1066"/>
      <c r="O31" s="1066"/>
      <c r="P31" s="1067"/>
      <c r="Q31" s="1073">
        <v>141</v>
      </c>
      <c r="R31" s="1074"/>
      <c r="S31" s="1074"/>
      <c r="T31" s="1074"/>
      <c r="U31" s="1074"/>
      <c r="V31" s="1074">
        <v>130</v>
      </c>
      <c r="W31" s="1074"/>
      <c r="X31" s="1074"/>
      <c r="Y31" s="1074"/>
      <c r="Z31" s="1074"/>
      <c r="AA31" s="1074">
        <v>11</v>
      </c>
      <c r="AB31" s="1074"/>
      <c r="AC31" s="1074"/>
      <c r="AD31" s="1074"/>
      <c r="AE31" s="1075"/>
      <c r="AF31" s="1070">
        <v>11</v>
      </c>
      <c r="AG31" s="1071"/>
      <c r="AH31" s="1071"/>
      <c r="AI31" s="1071"/>
      <c r="AJ31" s="1072"/>
      <c r="AK31" s="1015"/>
      <c r="AL31" s="1006"/>
      <c r="AM31" s="1006"/>
      <c r="AN31" s="1006"/>
      <c r="AO31" s="1006"/>
      <c r="AP31" s="1006">
        <v>299</v>
      </c>
      <c r="AQ31" s="1006"/>
      <c r="AR31" s="1006"/>
      <c r="AS31" s="1006"/>
      <c r="AT31" s="1006"/>
      <c r="AU31" s="1006">
        <v>216</v>
      </c>
      <c r="AV31" s="1006"/>
      <c r="AW31" s="1006"/>
      <c r="AX31" s="1006"/>
      <c r="AY31" s="1006"/>
      <c r="AZ31" s="1076"/>
      <c r="BA31" s="1076"/>
      <c r="BB31" s="1076"/>
      <c r="BC31" s="1076"/>
      <c r="BD31" s="1076"/>
      <c r="BE31" s="1007" t="s">
        <v>392</v>
      </c>
      <c r="BF31" s="1007"/>
      <c r="BG31" s="1007"/>
      <c r="BH31" s="1007"/>
      <c r="BI31" s="1008"/>
      <c r="BJ31" s="214"/>
      <c r="BK31" s="214"/>
      <c r="BL31" s="214"/>
      <c r="BM31" s="214"/>
      <c r="BN31" s="214"/>
      <c r="BO31" s="223"/>
      <c r="BP31" s="223"/>
      <c r="BQ31" s="220">
        <v>25</v>
      </c>
      <c r="BR31" s="221"/>
      <c r="BS31" s="1027"/>
      <c r="BT31" s="1028"/>
      <c r="BU31" s="1028"/>
      <c r="BV31" s="1028"/>
      <c r="BW31" s="1028"/>
      <c r="BX31" s="1028"/>
      <c r="BY31" s="1028"/>
      <c r="BZ31" s="1028"/>
      <c r="CA31" s="1028"/>
      <c r="CB31" s="1028"/>
      <c r="CC31" s="1028"/>
      <c r="CD31" s="1028"/>
      <c r="CE31" s="1028"/>
      <c r="CF31" s="1028"/>
      <c r="CG31" s="1049"/>
      <c r="CH31" s="1024"/>
      <c r="CI31" s="1025"/>
      <c r="CJ31" s="1025"/>
      <c r="CK31" s="1025"/>
      <c r="CL31" s="1026"/>
      <c r="CM31" s="1024"/>
      <c r="CN31" s="1025"/>
      <c r="CO31" s="1025"/>
      <c r="CP31" s="1025"/>
      <c r="CQ31" s="1026"/>
      <c r="CR31" s="1024"/>
      <c r="CS31" s="1025"/>
      <c r="CT31" s="1025"/>
      <c r="CU31" s="1025"/>
      <c r="CV31" s="1026"/>
      <c r="CW31" s="1024"/>
      <c r="CX31" s="1025"/>
      <c r="CY31" s="1025"/>
      <c r="CZ31" s="1025"/>
      <c r="DA31" s="1026"/>
      <c r="DB31" s="1024"/>
      <c r="DC31" s="1025"/>
      <c r="DD31" s="1025"/>
      <c r="DE31" s="1025"/>
      <c r="DF31" s="1026"/>
      <c r="DG31" s="1024"/>
      <c r="DH31" s="1025"/>
      <c r="DI31" s="1025"/>
      <c r="DJ31" s="1025"/>
      <c r="DK31" s="1026"/>
      <c r="DL31" s="1024"/>
      <c r="DM31" s="1025"/>
      <c r="DN31" s="1025"/>
      <c r="DO31" s="1025"/>
      <c r="DP31" s="1026"/>
      <c r="DQ31" s="1024"/>
      <c r="DR31" s="1025"/>
      <c r="DS31" s="1025"/>
      <c r="DT31" s="1025"/>
      <c r="DU31" s="1026"/>
      <c r="DV31" s="1027"/>
      <c r="DW31" s="1028"/>
      <c r="DX31" s="1028"/>
      <c r="DY31" s="1028"/>
      <c r="DZ31" s="1029"/>
      <c r="EA31" s="212"/>
    </row>
    <row r="32" spans="1:131" ht="26.25" customHeight="1" x14ac:dyDescent="0.2">
      <c r="A32" s="224">
        <v>5</v>
      </c>
      <c r="B32" s="1065" t="s">
        <v>393</v>
      </c>
      <c r="C32" s="1066"/>
      <c r="D32" s="1066"/>
      <c r="E32" s="1066"/>
      <c r="F32" s="1066"/>
      <c r="G32" s="1066"/>
      <c r="H32" s="1066"/>
      <c r="I32" s="1066"/>
      <c r="J32" s="1066"/>
      <c r="K32" s="1066"/>
      <c r="L32" s="1066"/>
      <c r="M32" s="1066"/>
      <c r="N32" s="1066"/>
      <c r="O32" s="1066"/>
      <c r="P32" s="1067"/>
      <c r="Q32" s="1073">
        <v>190</v>
      </c>
      <c r="R32" s="1074"/>
      <c r="S32" s="1074"/>
      <c r="T32" s="1074"/>
      <c r="U32" s="1074"/>
      <c r="V32" s="1074">
        <v>162</v>
      </c>
      <c r="W32" s="1074"/>
      <c r="X32" s="1074"/>
      <c r="Y32" s="1074"/>
      <c r="Z32" s="1074"/>
      <c r="AA32" s="1074">
        <v>28</v>
      </c>
      <c r="AB32" s="1074"/>
      <c r="AC32" s="1074"/>
      <c r="AD32" s="1074"/>
      <c r="AE32" s="1075"/>
      <c r="AF32" s="1070">
        <v>30</v>
      </c>
      <c r="AG32" s="1071"/>
      <c r="AH32" s="1071"/>
      <c r="AI32" s="1071"/>
      <c r="AJ32" s="1072"/>
      <c r="AK32" s="1015"/>
      <c r="AL32" s="1006"/>
      <c r="AM32" s="1006"/>
      <c r="AN32" s="1006"/>
      <c r="AO32" s="1006"/>
      <c r="AP32" s="1006">
        <v>608</v>
      </c>
      <c r="AQ32" s="1006"/>
      <c r="AR32" s="1006"/>
      <c r="AS32" s="1006"/>
      <c r="AT32" s="1006"/>
      <c r="AU32" s="1006">
        <v>608</v>
      </c>
      <c r="AV32" s="1006"/>
      <c r="AW32" s="1006"/>
      <c r="AX32" s="1006"/>
      <c r="AY32" s="1006"/>
      <c r="AZ32" s="1076"/>
      <c r="BA32" s="1076"/>
      <c r="BB32" s="1076"/>
      <c r="BC32" s="1076"/>
      <c r="BD32" s="1076"/>
      <c r="BE32" s="1007" t="s">
        <v>392</v>
      </c>
      <c r="BF32" s="1007"/>
      <c r="BG32" s="1007"/>
      <c r="BH32" s="1007"/>
      <c r="BI32" s="1008"/>
      <c r="BJ32" s="214"/>
      <c r="BK32" s="214"/>
      <c r="BL32" s="214"/>
      <c r="BM32" s="214"/>
      <c r="BN32" s="214"/>
      <c r="BO32" s="223"/>
      <c r="BP32" s="223"/>
      <c r="BQ32" s="220">
        <v>26</v>
      </c>
      <c r="BR32" s="221"/>
      <c r="BS32" s="1027"/>
      <c r="BT32" s="1028"/>
      <c r="BU32" s="1028"/>
      <c r="BV32" s="1028"/>
      <c r="BW32" s="1028"/>
      <c r="BX32" s="1028"/>
      <c r="BY32" s="1028"/>
      <c r="BZ32" s="1028"/>
      <c r="CA32" s="1028"/>
      <c r="CB32" s="1028"/>
      <c r="CC32" s="1028"/>
      <c r="CD32" s="1028"/>
      <c r="CE32" s="1028"/>
      <c r="CF32" s="1028"/>
      <c r="CG32" s="1049"/>
      <c r="CH32" s="1024"/>
      <c r="CI32" s="1025"/>
      <c r="CJ32" s="1025"/>
      <c r="CK32" s="1025"/>
      <c r="CL32" s="1026"/>
      <c r="CM32" s="1024"/>
      <c r="CN32" s="1025"/>
      <c r="CO32" s="1025"/>
      <c r="CP32" s="1025"/>
      <c r="CQ32" s="1026"/>
      <c r="CR32" s="1024"/>
      <c r="CS32" s="1025"/>
      <c r="CT32" s="1025"/>
      <c r="CU32" s="1025"/>
      <c r="CV32" s="1026"/>
      <c r="CW32" s="1024"/>
      <c r="CX32" s="1025"/>
      <c r="CY32" s="1025"/>
      <c r="CZ32" s="1025"/>
      <c r="DA32" s="1026"/>
      <c r="DB32" s="1024"/>
      <c r="DC32" s="1025"/>
      <c r="DD32" s="1025"/>
      <c r="DE32" s="1025"/>
      <c r="DF32" s="1026"/>
      <c r="DG32" s="1024"/>
      <c r="DH32" s="1025"/>
      <c r="DI32" s="1025"/>
      <c r="DJ32" s="1025"/>
      <c r="DK32" s="1026"/>
      <c r="DL32" s="1024"/>
      <c r="DM32" s="1025"/>
      <c r="DN32" s="1025"/>
      <c r="DO32" s="1025"/>
      <c r="DP32" s="1026"/>
      <c r="DQ32" s="1024"/>
      <c r="DR32" s="1025"/>
      <c r="DS32" s="1025"/>
      <c r="DT32" s="1025"/>
      <c r="DU32" s="1026"/>
      <c r="DV32" s="1027"/>
      <c r="DW32" s="1028"/>
      <c r="DX32" s="1028"/>
      <c r="DY32" s="1028"/>
      <c r="DZ32" s="1029"/>
      <c r="EA32" s="212"/>
    </row>
    <row r="33" spans="1:131" ht="26.25" customHeight="1" x14ac:dyDescent="0.2">
      <c r="A33" s="224">
        <v>6</v>
      </c>
      <c r="B33" s="1065"/>
      <c r="C33" s="1066"/>
      <c r="D33" s="1066"/>
      <c r="E33" s="1066"/>
      <c r="F33" s="1066"/>
      <c r="G33" s="1066"/>
      <c r="H33" s="1066"/>
      <c r="I33" s="1066"/>
      <c r="J33" s="1066"/>
      <c r="K33" s="1066"/>
      <c r="L33" s="1066"/>
      <c r="M33" s="1066"/>
      <c r="N33" s="1066"/>
      <c r="O33" s="1066"/>
      <c r="P33" s="1067"/>
      <c r="Q33" s="1073"/>
      <c r="R33" s="1074"/>
      <c r="S33" s="1074"/>
      <c r="T33" s="1074"/>
      <c r="U33" s="1074"/>
      <c r="V33" s="1074"/>
      <c r="W33" s="1074"/>
      <c r="X33" s="1074"/>
      <c r="Y33" s="1074"/>
      <c r="Z33" s="1074"/>
      <c r="AA33" s="1074"/>
      <c r="AB33" s="1074"/>
      <c r="AC33" s="1074"/>
      <c r="AD33" s="1074"/>
      <c r="AE33" s="1075"/>
      <c r="AF33" s="1070"/>
      <c r="AG33" s="1071"/>
      <c r="AH33" s="1071"/>
      <c r="AI33" s="1071"/>
      <c r="AJ33" s="1072"/>
      <c r="AK33" s="1015"/>
      <c r="AL33" s="1006"/>
      <c r="AM33" s="1006"/>
      <c r="AN33" s="1006"/>
      <c r="AO33" s="1006"/>
      <c r="AP33" s="1006"/>
      <c r="AQ33" s="1006"/>
      <c r="AR33" s="1006"/>
      <c r="AS33" s="1006"/>
      <c r="AT33" s="1006"/>
      <c r="AU33" s="1006"/>
      <c r="AV33" s="1006"/>
      <c r="AW33" s="1006"/>
      <c r="AX33" s="1006"/>
      <c r="AY33" s="1006"/>
      <c r="AZ33" s="1076"/>
      <c r="BA33" s="1076"/>
      <c r="BB33" s="1076"/>
      <c r="BC33" s="1076"/>
      <c r="BD33" s="1076"/>
      <c r="BE33" s="1007"/>
      <c r="BF33" s="1007"/>
      <c r="BG33" s="1007"/>
      <c r="BH33" s="1007"/>
      <c r="BI33" s="1008"/>
      <c r="BJ33" s="214"/>
      <c r="BK33" s="214"/>
      <c r="BL33" s="214"/>
      <c r="BM33" s="214"/>
      <c r="BN33" s="214"/>
      <c r="BO33" s="223"/>
      <c r="BP33" s="223"/>
      <c r="BQ33" s="220">
        <v>27</v>
      </c>
      <c r="BR33" s="221"/>
      <c r="BS33" s="1027"/>
      <c r="BT33" s="1028"/>
      <c r="BU33" s="1028"/>
      <c r="BV33" s="1028"/>
      <c r="BW33" s="1028"/>
      <c r="BX33" s="1028"/>
      <c r="BY33" s="1028"/>
      <c r="BZ33" s="1028"/>
      <c r="CA33" s="1028"/>
      <c r="CB33" s="1028"/>
      <c r="CC33" s="1028"/>
      <c r="CD33" s="1028"/>
      <c r="CE33" s="1028"/>
      <c r="CF33" s="1028"/>
      <c r="CG33" s="1049"/>
      <c r="CH33" s="1024"/>
      <c r="CI33" s="1025"/>
      <c r="CJ33" s="1025"/>
      <c r="CK33" s="1025"/>
      <c r="CL33" s="1026"/>
      <c r="CM33" s="1024"/>
      <c r="CN33" s="1025"/>
      <c r="CO33" s="1025"/>
      <c r="CP33" s="1025"/>
      <c r="CQ33" s="1026"/>
      <c r="CR33" s="1024"/>
      <c r="CS33" s="1025"/>
      <c r="CT33" s="1025"/>
      <c r="CU33" s="1025"/>
      <c r="CV33" s="1026"/>
      <c r="CW33" s="1024"/>
      <c r="CX33" s="1025"/>
      <c r="CY33" s="1025"/>
      <c r="CZ33" s="1025"/>
      <c r="DA33" s="1026"/>
      <c r="DB33" s="1024"/>
      <c r="DC33" s="1025"/>
      <c r="DD33" s="1025"/>
      <c r="DE33" s="1025"/>
      <c r="DF33" s="1026"/>
      <c r="DG33" s="1024"/>
      <c r="DH33" s="1025"/>
      <c r="DI33" s="1025"/>
      <c r="DJ33" s="1025"/>
      <c r="DK33" s="1026"/>
      <c r="DL33" s="1024"/>
      <c r="DM33" s="1025"/>
      <c r="DN33" s="1025"/>
      <c r="DO33" s="1025"/>
      <c r="DP33" s="1026"/>
      <c r="DQ33" s="1024"/>
      <c r="DR33" s="1025"/>
      <c r="DS33" s="1025"/>
      <c r="DT33" s="1025"/>
      <c r="DU33" s="1026"/>
      <c r="DV33" s="1027"/>
      <c r="DW33" s="1028"/>
      <c r="DX33" s="1028"/>
      <c r="DY33" s="1028"/>
      <c r="DZ33" s="1029"/>
      <c r="EA33" s="212"/>
    </row>
    <row r="34" spans="1:131" ht="26.25" customHeight="1" x14ac:dyDescent="0.2">
      <c r="A34" s="224">
        <v>7</v>
      </c>
      <c r="B34" s="1065"/>
      <c r="C34" s="1066"/>
      <c r="D34" s="1066"/>
      <c r="E34" s="1066"/>
      <c r="F34" s="1066"/>
      <c r="G34" s="1066"/>
      <c r="H34" s="1066"/>
      <c r="I34" s="1066"/>
      <c r="J34" s="1066"/>
      <c r="K34" s="1066"/>
      <c r="L34" s="1066"/>
      <c r="M34" s="1066"/>
      <c r="N34" s="1066"/>
      <c r="O34" s="1066"/>
      <c r="P34" s="1067"/>
      <c r="Q34" s="1073"/>
      <c r="R34" s="1074"/>
      <c r="S34" s="1074"/>
      <c r="T34" s="1074"/>
      <c r="U34" s="1074"/>
      <c r="V34" s="1074"/>
      <c r="W34" s="1074"/>
      <c r="X34" s="1074"/>
      <c r="Y34" s="1074"/>
      <c r="Z34" s="1074"/>
      <c r="AA34" s="1074"/>
      <c r="AB34" s="1074"/>
      <c r="AC34" s="1074"/>
      <c r="AD34" s="1074"/>
      <c r="AE34" s="1075"/>
      <c r="AF34" s="1070"/>
      <c r="AG34" s="1071"/>
      <c r="AH34" s="1071"/>
      <c r="AI34" s="1071"/>
      <c r="AJ34" s="1072"/>
      <c r="AK34" s="1015"/>
      <c r="AL34" s="1006"/>
      <c r="AM34" s="1006"/>
      <c r="AN34" s="1006"/>
      <c r="AO34" s="1006"/>
      <c r="AP34" s="1006"/>
      <c r="AQ34" s="1006"/>
      <c r="AR34" s="1006"/>
      <c r="AS34" s="1006"/>
      <c r="AT34" s="1006"/>
      <c r="AU34" s="1006"/>
      <c r="AV34" s="1006"/>
      <c r="AW34" s="1006"/>
      <c r="AX34" s="1006"/>
      <c r="AY34" s="1006"/>
      <c r="AZ34" s="1076"/>
      <c r="BA34" s="1076"/>
      <c r="BB34" s="1076"/>
      <c r="BC34" s="1076"/>
      <c r="BD34" s="1076"/>
      <c r="BE34" s="1007"/>
      <c r="BF34" s="1007"/>
      <c r="BG34" s="1007"/>
      <c r="BH34" s="1007"/>
      <c r="BI34" s="1008"/>
      <c r="BJ34" s="214"/>
      <c r="BK34" s="214"/>
      <c r="BL34" s="214"/>
      <c r="BM34" s="214"/>
      <c r="BN34" s="214"/>
      <c r="BO34" s="223"/>
      <c r="BP34" s="223"/>
      <c r="BQ34" s="220">
        <v>28</v>
      </c>
      <c r="BR34" s="221"/>
      <c r="BS34" s="1027"/>
      <c r="BT34" s="1028"/>
      <c r="BU34" s="1028"/>
      <c r="BV34" s="1028"/>
      <c r="BW34" s="1028"/>
      <c r="BX34" s="1028"/>
      <c r="BY34" s="1028"/>
      <c r="BZ34" s="1028"/>
      <c r="CA34" s="1028"/>
      <c r="CB34" s="1028"/>
      <c r="CC34" s="1028"/>
      <c r="CD34" s="1028"/>
      <c r="CE34" s="1028"/>
      <c r="CF34" s="1028"/>
      <c r="CG34" s="1049"/>
      <c r="CH34" s="1024"/>
      <c r="CI34" s="1025"/>
      <c r="CJ34" s="1025"/>
      <c r="CK34" s="1025"/>
      <c r="CL34" s="1026"/>
      <c r="CM34" s="1024"/>
      <c r="CN34" s="1025"/>
      <c r="CO34" s="1025"/>
      <c r="CP34" s="1025"/>
      <c r="CQ34" s="1026"/>
      <c r="CR34" s="1024"/>
      <c r="CS34" s="1025"/>
      <c r="CT34" s="1025"/>
      <c r="CU34" s="1025"/>
      <c r="CV34" s="1026"/>
      <c r="CW34" s="1024"/>
      <c r="CX34" s="1025"/>
      <c r="CY34" s="1025"/>
      <c r="CZ34" s="1025"/>
      <c r="DA34" s="1026"/>
      <c r="DB34" s="1024"/>
      <c r="DC34" s="1025"/>
      <c r="DD34" s="1025"/>
      <c r="DE34" s="1025"/>
      <c r="DF34" s="1026"/>
      <c r="DG34" s="1024"/>
      <c r="DH34" s="1025"/>
      <c r="DI34" s="1025"/>
      <c r="DJ34" s="1025"/>
      <c r="DK34" s="1026"/>
      <c r="DL34" s="1024"/>
      <c r="DM34" s="1025"/>
      <c r="DN34" s="1025"/>
      <c r="DO34" s="1025"/>
      <c r="DP34" s="1026"/>
      <c r="DQ34" s="1024"/>
      <c r="DR34" s="1025"/>
      <c r="DS34" s="1025"/>
      <c r="DT34" s="1025"/>
      <c r="DU34" s="1026"/>
      <c r="DV34" s="1027"/>
      <c r="DW34" s="1028"/>
      <c r="DX34" s="1028"/>
      <c r="DY34" s="1028"/>
      <c r="DZ34" s="1029"/>
      <c r="EA34" s="212"/>
    </row>
    <row r="35" spans="1:131" ht="26.25" customHeight="1" x14ac:dyDescent="0.2">
      <c r="A35" s="224">
        <v>8</v>
      </c>
      <c r="B35" s="1065"/>
      <c r="C35" s="1066"/>
      <c r="D35" s="1066"/>
      <c r="E35" s="1066"/>
      <c r="F35" s="1066"/>
      <c r="G35" s="1066"/>
      <c r="H35" s="1066"/>
      <c r="I35" s="1066"/>
      <c r="J35" s="1066"/>
      <c r="K35" s="1066"/>
      <c r="L35" s="1066"/>
      <c r="M35" s="1066"/>
      <c r="N35" s="1066"/>
      <c r="O35" s="1066"/>
      <c r="P35" s="1067"/>
      <c r="Q35" s="1073"/>
      <c r="R35" s="1074"/>
      <c r="S35" s="1074"/>
      <c r="T35" s="1074"/>
      <c r="U35" s="1074"/>
      <c r="V35" s="1074"/>
      <c r="W35" s="1074"/>
      <c r="X35" s="1074"/>
      <c r="Y35" s="1074"/>
      <c r="Z35" s="1074"/>
      <c r="AA35" s="1074"/>
      <c r="AB35" s="1074"/>
      <c r="AC35" s="1074"/>
      <c r="AD35" s="1074"/>
      <c r="AE35" s="1075"/>
      <c r="AF35" s="1070"/>
      <c r="AG35" s="1071"/>
      <c r="AH35" s="1071"/>
      <c r="AI35" s="1071"/>
      <c r="AJ35" s="1072"/>
      <c r="AK35" s="1015"/>
      <c r="AL35" s="1006"/>
      <c r="AM35" s="1006"/>
      <c r="AN35" s="1006"/>
      <c r="AO35" s="1006"/>
      <c r="AP35" s="1006"/>
      <c r="AQ35" s="1006"/>
      <c r="AR35" s="1006"/>
      <c r="AS35" s="1006"/>
      <c r="AT35" s="1006"/>
      <c r="AU35" s="1006"/>
      <c r="AV35" s="1006"/>
      <c r="AW35" s="1006"/>
      <c r="AX35" s="1006"/>
      <c r="AY35" s="1006"/>
      <c r="AZ35" s="1076"/>
      <c r="BA35" s="1076"/>
      <c r="BB35" s="1076"/>
      <c r="BC35" s="1076"/>
      <c r="BD35" s="1076"/>
      <c r="BE35" s="1007"/>
      <c r="BF35" s="1007"/>
      <c r="BG35" s="1007"/>
      <c r="BH35" s="1007"/>
      <c r="BI35" s="1008"/>
      <c r="BJ35" s="214"/>
      <c r="BK35" s="214"/>
      <c r="BL35" s="214"/>
      <c r="BM35" s="214"/>
      <c r="BN35" s="214"/>
      <c r="BO35" s="223"/>
      <c r="BP35" s="223"/>
      <c r="BQ35" s="220">
        <v>29</v>
      </c>
      <c r="BR35" s="221"/>
      <c r="BS35" s="1027"/>
      <c r="BT35" s="1028"/>
      <c r="BU35" s="1028"/>
      <c r="BV35" s="1028"/>
      <c r="BW35" s="1028"/>
      <c r="BX35" s="1028"/>
      <c r="BY35" s="1028"/>
      <c r="BZ35" s="1028"/>
      <c r="CA35" s="1028"/>
      <c r="CB35" s="1028"/>
      <c r="CC35" s="1028"/>
      <c r="CD35" s="1028"/>
      <c r="CE35" s="1028"/>
      <c r="CF35" s="1028"/>
      <c r="CG35" s="1049"/>
      <c r="CH35" s="1024"/>
      <c r="CI35" s="1025"/>
      <c r="CJ35" s="1025"/>
      <c r="CK35" s="1025"/>
      <c r="CL35" s="1026"/>
      <c r="CM35" s="1024"/>
      <c r="CN35" s="1025"/>
      <c r="CO35" s="1025"/>
      <c r="CP35" s="1025"/>
      <c r="CQ35" s="1026"/>
      <c r="CR35" s="1024"/>
      <c r="CS35" s="1025"/>
      <c r="CT35" s="1025"/>
      <c r="CU35" s="1025"/>
      <c r="CV35" s="1026"/>
      <c r="CW35" s="1024"/>
      <c r="CX35" s="1025"/>
      <c r="CY35" s="1025"/>
      <c r="CZ35" s="1025"/>
      <c r="DA35" s="1026"/>
      <c r="DB35" s="1024"/>
      <c r="DC35" s="1025"/>
      <c r="DD35" s="1025"/>
      <c r="DE35" s="1025"/>
      <c r="DF35" s="1026"/>
      <c r="DG35" s="1024"/>
      <c r="DH35" s="1025"/>
      <c r="DI35" s="1025"/>
      <c r="DJ35" s="1025"/>
      <c r="DK35" s="1026"/>
      <c r="DL35" s="1024"/>
      <c r="DM35" s="1025"/>
      <c r="DN35" s="1025"/>
      <c r="DO35" s="1025"/>
      <c r="DP35" s="1026"/>
      <c r="DQ35" s="1024"/>
      <c r="DR35" s="1025"/>
      <c r="DS35" s="1025"/>
      <c r="DT35" s="1025"/>
      <c r="DU35" s="1026"/>
      <c r="DV35" s="1027"/>
      <c r="DW35" s="1028"/>
      <c r="DX35" s="1028"/>
      <c r="DY35" s="1028"/>
      <c r="DZ35" s="1029"/>
      <c r="EA35" s="212"/>
    </row>
    <row r="36" spans="1:131" ht="26.25" customHeight="1" x14ac:dyDescent="0.2">
      <c r="A36" s="224">
        <v>9</v>
      </c>
      <c r="B36" s="1065"/>
      <c r="C36" s="1066"/>
      <c r="D36" s="1066"/>
      <c r="E36" s="1066"/>
      <c r="F36" s="1066"/>
      <c r="G36" s="1066"/>
      <c r="H36" s="1066"/>
      <c r="I36" s="1066"/>
      <c r="J36" s="1066"/>
      <c r="K36" s="1066"/>
      <c r="L36" s="1066"/>
      <c r="M36" s="1066"/>
      <c r="N36" s="1066"/>
      <c r="O36" s="1066"/>
      <c r="P36" s="1067"/>
      <c r="Q36" s="1073"/>
      <c r="R36" s="1074"/>
      <c r="S36" s="1074"/>
      <c r="T36" s="1074"/>
      <c r="U36" s="1074"/>
      <c r="V36" s="1074"/>
      <c r="W36" s="1074"/>
      <c r="X36" s="1074"/>
      <c r="Y36" s="1074"/>
      <c r="Z36" s="1074"/>
      <c r="AA36" s="1074"/>
      <c r="AB36" s="1074"/>
      <c r="AC36" s="1074"/>
      <c r="AD36" s="1074"/>
      <c r="AE36" s="1075"/>
      <c r="AF36" s="1070"/>
      <c r="AG36" s="1071"/>
      <c r="AH36" s="1071"/>
      <c r="AI36" s="1071"/>
      <c r="AJ36" s="1072"/>
      <c r="AK36" s="1015"/>
      <c r="AL36" s="1006"/>
      <c r="AM36" s="1006"/>
      <c r="AN36" s="1006"/>
      <c r="AO36" s="1006"/>
      <c r="AP36" s="1006"/>
      <c r="AQ36" s="1006"/>
      <c r="AR36" s="1006"/>
      <c r="AS36" s="1006"/>
      <c r="AT36" s="1006"/>
      <c r="AU36" s="1006"/>
      <c r="AV36" s="1006"/>
      <c r="AW36" s="1006"/>
      <c r="AX36" s="1006"/>
      <c r="AY36" s="1006"/>
      <c r="AZ36" s="1076"/>
      <c r="BA36" s="1076"/>
      <c r="BB36" s="1076"/>
      <c r="BC36" s="1076"/>
      <c r="BD36" s="1076"/>
      <c r="BE36" s="1007"/>
      <c r="BF36" s="1007"/>
      <c r="BG36" s="1007"/>
      <c r="BH36" s="1007"/>
      <c r="BI36" s="1008"/>
      <c r="BJ36" s="214"/>
      <c r="BK36" s="214"/>
      <c r="BL36" s="214"/>
      <c r="BM36" s="214"/>
      <c r="BN36" s="214"/>
      <c r="BO36" s="223"/>
      <c r="BP36" s="223"/>
      <c r="BQ36" s="220">
        <v>30</v>
      </c>
      <c r="BR36" s="221"/>
      <c r="BS36" s="1027"/>
      <c r="BT36" s="1028"/>
      <c r="BU36" s="1028"/>
      <c r="BV36" s="1028"/>
      <c r="BW36" s="1028"/>
      <c r="BX36" s="1028"/>
      <c r="BY36" s="1028"/>
      <c r="BZ36" s="1028"/>
      <c r="CA36" s="1028"/>
      <c r="CB36" s="1028"/>
      <c r="CC36" s="1028"/>
      <c r="CD36" s="1028"/>
      <c r="CE36" s="1028"/>
      <c r="CF36" s="1028"/>
      <c r="CG36" s="1049"/>
      <c r="CH36" s="1024"/>
      <c r="CI36" s="1025"/>
      <c r="CJ36" s="1025"/>
      <c r="CK36" s="1025"/>
      <c r="CL36" s="1026"/>
      <c r="CM36" s="1024"/>
      <c r="CN36" s="1025"/>
      <c r="CO36" s="1025"/>
      <c r="CP36" s="1025"/>
      <c r="CQ36" s="1026"/>
      <c r="CR36" s="1024"/>
      <c r="CS36" s="1025"/>
      <c r="CT36" s="1025"/>
      <c r="CU36" s="1025"/>
      <c r="CV36" s="1026"/>
      <c r="CW36" s="1024"/>
      <c r="CX36" s="1025"/>
      <c r="CY36" s="1025"/>
      <c r="CZ36" s="1025"/>
      <c r="DA36" s="1026"/>
      <c r="DB36" s="1024"/>
      <c r="DC36" s="1025"/>
      <c r="DD36" s="1025"/>
      <c r="DE36" s="1025"/>
      <c r="DF36" s="1026"/>
      <c r="DG36" s="1024"/>
      <c r="DH36" s="1025"/>
      <c r="DI36" s="1025"/>
      <c r="DJ36" s="1025"/>
      <c r="DK36" s="1026"/>
      <c r="DL36" s="1024"/>
      <c r="DM36" s="1025"/>
      <c r="DN36" s="1025"/>
      <c r="DO36" s="1025"/>
      <c r="DP36" s="1026"/>
      <c r="DQ36" s="1024"/>
      <c r="DR36" s="1025"/>
      <c r="DS36" s="1025"/>
      <c r="DT36" s="1025"/>
      <c r="DU36" s="1026"/>
      <c r="DV36" s="1027"/>
      <c r="DW36" s="1028"/>
      <c r="DX36" s="1028"/>
      <c r="DY36" s="1028"/>
      <c r="DZ36" s="1029"/>
      <c r="EA36" s="212"/>
    </row>
    <row r="37" spans="1:131" ht="26.25" customHeight="1" x14ac:dyDescent="0.2">
      <c r="A37" s="224">
        <v>10</v>
      </c>
      <c r="B37" s="1065"/>
      <c r="C37" s="1066"/>
      <c r="D37" s="1066"/>
      <c r="E37" s="1066"/>
      <c r="F37" s="1066"/>
      <c r="G37" s="1066"/>
      <c r="H37" s="1066"/>
      <c r="I37" s="1066"/>
      <c r="J37" s="1066"/>
      <c r="K37" s="1066"/>
      <c r="L37" s="1066"/>
      <c r="M37" s="1066"/>
      <c r="N37" s="1066"/>
      <c r="O37" s="1066"/>
      <c r="P37" s="1067"/>
      <c r="Q37" s="1073"/>
      <c r="R37" s="1074"/>
      <c r="S37" s="1074"/>
      <c r="T37" s="1074"/>
      <c r="U37" s="1074"/>
      <c r="V37" s="1074"/>
      <c r="W37" s="1074"/>
      <c r="X37" s="1074"/>
      <c r="Y37" s="1074"/>
      <c r="Z37" s="1074"/>
      <c r="AA37" s="1074"/>
      <c r="AB37" s="1074"/>
      <c r="AC37" s="1074"/>
      <c r="AD37" s="1074"/>
      <c r="AE37" s="1075"/>
      <c r="AF37" s="1070"/>
      <c r="AG37" s="1071"/>
      <c r="AH37" s="1071"/>
      <c r="AI37" s="1071"/>
      <c r="AJ37" s="1072"/>
      <c r="AK37" s="1015"/>
      <c r="AL37" s="1006"/>
      <c r="AM37" s="1006"/>
      <c r="AN37" s="1006"/>
      <c r="AO37" s="1006"/>
      <c r="AP37" s="1006"/>
      <c r="AQ37" s="1006"/>
      <c r="AR37" s="1006"/>
      <c r="AS37" s="1006"/>
      <c r="AT37" s="1006"/>
      <c r="AU37" s="1006"/>
      <c r="AV37" s="1006"/>
      <c r="AW37" s="1006"/>
      <c r="AX37" s="1006"/>
      <c r="AY37" s="1006"/>
      <c r="AZ37" s="1076"/>
      <c r="BA37" s="1076"/>
      <c r="BB37" s="1076"/>
      <c r="BC37" s="1076"/>
      <c r="BD37" s="1076"/>
      <c r="BE37" s="1007"/>
      <c r="BF37" s="1007"/>
      <c r="BG37" s="1007"/>
      <c r="BH37" s="1007"/>
      <c r="BI37" s="1008"/>
      <c r="BJ37" s="214"/>
      <c r="BK37" s="214"/>
      <c r="BL37" s="214"/>
      <c r="BM37" s="214"/>
      <c r="BN37" s="214"/>
      <c r="BO37" s="223"/>
      <c r="BP37" s="223"/>
      <c r="BQ37" s="220">
        <v>31</v>
      </c>
      <c r="BR37" s="221"/>
      <c r="BS37" s="1027"/>
      <c r="BT37" s="1028"/>
      <c r="BU37" s="1028"/>
      <c r="BV37" s="1028"/>
      <c r="BW37" s="1028"/>
      <c r="BX37" s="1028"/>
      <c r="BY37" s="1028"/>
      <c r="BZ37" s="1028"/>
      <c r="CA37" s="1028"/>
      <c r="CB37" s="1028"/>
      <c r="CC37" s="1028"/>
      <c r="CD37" s="1028"/>
      <c r="CE37" s="1028"/>
      <c r="CF37" s="1028"/>
      <c r="CG37" s="1049"/>
      <c r="CH37" s="1024"/>
      <c r="CI37" s="1025"/>
      <c r="CJ37" s="1025"/>
      <c r="CK37" s="1025"/>
      <c r="CL37" s="1026"/>
      <c r="CM37" s="1024"/>
      <c r="CN37" s="1025"/>
      <c r="CO37" s="1025"/>
      <c r="CP37" s="1025"/>
      <c r="CQ37" s="1026"/>
      <c r="CR37" s="1024"/>
      <c r="CS37" s="1025"/>
      <c r="CT37" s="1025"/>
      <c r="CU37" s="1025"/>
      <c r="CV37" s="1026"/>
      <c r="CW37" s="1024"/>
      <c r="CX37" s="1025"/>
      <c r="CY37" s="1025"/>
      <c r="CZ37" s="1025"/>
      <c r="DA37" s="1026"/>
      <c r="DB37" s="1024"/>
      <c r="DC37" s="1025"/>
      <c r="DD37" s="1025"/>
      <c r="DE37" s="1025"/>
      <c r="DF37" s="1026"/>
      <c r="DG37" s="1024"/>
      <c r="DH37" s="1025"/>
      <c r="DI37" s="1025"/>
      <c r="DJ37" s="1025"/>
      <c r="DK37" s="1026"/>
      <c r="DL37" s="1024"/>
      <c r="DM37" s="1025"/>
      <c r="DN37" s="1025"/>
      <c r="DO37" s="1025"/>
      <c r="DP37" s="1026"/>
      <c r="DQ37" s="1024"/>
      <c r="DR37" s="1025"/>
      <c r="DS37" s="1025"/>
      <c r="DT37" s="1025"/>
      <c r="DU37" s="1026"/>
      <c r="DV37" s="1027"/>
      <c r="DW37" s="1028"/>
      <c r="DX37" s="1028"/>
      <c r="DY37" s="1028"/>
      <c r="DZ37" s="1029"/>
      <c r="EA37" s="212"/>
    </row>
    <row r="38" spans="1:131" ht="26.25" customHeight="1" x14ac:dyDescent="0.2">
      <c r="A38" s="224">
        <v>11</v>
      </c>
      <c r="B38" s="1065"/>
      <c r="C38" s="1066"/>
      <c r="D38" s="1066"/>
      <c r="E38" s="1066"/>
      <c r="F38" s="1066"/>
      <c r="G38" s="1066"/>
      <c r="H38" s="1066"/>
      <c r="I38" s="1066"/>
      <c r="J38" s="1066"/>
      <c r="K38" s="1066"/>
      <c r="L38" s="1066"/>
      <c r="M38" s="1066"/>
      <c r="N38" s="1066"/>
      <c r="O38" s="1066"/>
      <c r="P38" s="1067"/>
      <c r="Q38" s="1073"/>
      <c r="R38" s="1074"/>
      <c r="S38" s="1074"/>
      <c r="T38" s="1074"/>
      <c r="U38" s="1074"/>
      <c r="V38" s="1074"/>
      <c r="W38" s="1074"/>
      <c r="X38" s="1074"/>
      <c r="Y38" s="1074"/>
      <c r="Z38" s="1074"/>
      <c r="AA38" s="1074"/>
      <c r="AB38" s="1074"/>
      <c r="AC38" s="1074"/>
      <c r="AD38" s="1074"/>
      <c r="AE38" s="1075"/>
      <c r="AF38" s="1070"/>
      <c r="AG38" s="1071"/>
      <c r="AH38" s="1071"/>
      <c r="AI38" s="1071"/>
      <c r="AJ38" s="1072"/>
      <c r="AK38" s="1015"/>
      <c r="AL38" s="1006"/>
      <c r="AM38" s="1006"/>
      <c r="AN38" s="1006"/>
      <c r="AO38" s="1006"/>
      <c r="AP38" s="1006"/>
      <c r="AQ38" s="1006"/>
      <c r="AR38" s="1006"/>
      <c r="AS38" s="1006"/>
      <c r="AT38" s="1006"/>
      <c r="AU38" s="1006"/>
      <c r="AV38" s="1006"/>
      <c r="AW38" s="1006"/>
      <c r="AX38" s="1006"/>
      <c r="AY38" s="1006"/>
      <c r="AZ38" s="1076"/>
      <c r="BA38" s="1076"/>
      <c r="BB38" s="1076"/>
      <c r="BC38" s="1076"/>
      <c r="BD38" s="1076"/>
      <c r="BE38" s="1007"/>
      <c r="BF38" s="1007"/>
      <c r="BG38" s="1007"/>
      <c r="BH38" s="1007"/>
      <c r="BI38" s="1008"/>
      <c r="BJ38" s="214"/>
      <c r="BK38" s="214"/>
      <c r="BL38" s="214"/>
      <c r="BM38" s="214"/>
      <c r="BN38" s="214"/>
      <c r="BO38" s="223"/>
      <c r="BP38" s="223"/>
      <c r="BQ38" s="220">
        <v>32</v>
      </c>
      <c r="BR38" s="221"/>
      <c r="BS38" s="1027"/>
      <c r="BT38" s="1028"/>
      <c r="BU38" s="1028"/>
      <c r="BV38" s="1028"/>
      <c r="BW38" s="1028"/>
      <c r="BX38" s="1028"/>
      <c r="BY38" s="1028"/>
      <c r="BZ38" s="1028"/>
      <c r="CA38" s="1028"/>
      <c r="CB38" s="1028"/>
      <c r="CC38" s="1028"/>
      <c r="CD38" s="1028"/>
      <c r="CE38" s="1028"/>
      <c r="CF38" s="1028"/>
      <c r="CG38" s="1049"/>
      <c r="CH38" s="1024"/>
      <c r="CI38" s="1025"/>
      <c r="CJ38" s="1025"/>
      <c r="CK38" s="1025"/>
      <c r="CL38" s="1026"/>
      <c r="CM38" s="1024"/>
      <c r="CN38" s="1025"/>
      <c r="CO38" s="1025"/>
      <c r="CP38" s="1025"/>
      <c r="CQ38" s="1026"/>
      <c r="CR38" s="1024"/>
      <c r="CS38" s="1025"/>
      <c r="CT38" s="1025"/>
      <c r="CU38" s="1025"/>
      <c r="CV38" s="1026"/>
      <c r="CW38" s="1024"/>
      <c r="CX38" s="1025"/>
      <c r="CY38" s="1025"/>
      <c r="CZ38" s="1025"/>
      <c r="DA38" s="1026"/>
      <c r="DB38" s="1024"/>
      <c r="DC38" s="1025"/>
      <c r="DD38" s="1025"/>
      <c r="DE38" s="1025"/>
      <c r="DF38" s="1026"/>
      <c r="DG38" s="1024"/>
      <c r="DH38" s="1025"/>
      <c r="DI38" s="1025"/>
      <c r="DJ38" s="1025"/>
      <c r="DK38" s="1026"/>
      <c r="DL38" s="1024"/>
      <c r="DM38" s="1025"/>
      <c r="DN38" s="1025"/>
      <c r="DO38" s="1025"/>
      <c r="DP38" s="1026"/>
      <c r="DQ38" s="1024"/>
      <c r="DR38" s="1025"/>
      <c r="DS38" s="1025"/>
      <c r="DT38" s="1025"/>
      <c r="DU38" s="1026"/>
      <c r="DV38" s="1027"/>
      <c r="DW38" s="1028"/>
      <c r="DX38" s="1028"/>
      <c r="DY38" s="1028"/>
      <c r="DZ38" s="1029"/>
      <c r="EA38" s="212"/>
    </row>
    <row r="39" spans="1:131" ht="26.25" customHeight="1" x14ac:dyDescent="0.2">
      <c r="A39" s="224">
        <v>12</v>
      </c>
      <c r="B39" s="1065"/>
      <c r="C39" s="1066"/>
      <c r="D39" s="1066"/>
      <c r="E39" s="1066"/>
      <c r="F39" s="1066"/>
      <c r="G39" s="1066"/>
      <c r="H39" s="1066"/>
      <c r="I39" s="1066"/>
      <c r="J39" s="1066"/>
      <c r="K39" s="1066"/>
      <c r="L39" s="1066"/>
      <c r="M39" s="1066"/>
      <c r="N39" s="1066"/>
      <c r="O39" s="1066"/>
      <c r="P39" s="1067"/>
      <c r="Q39" s="1073"/>
      <c r="R39" s="1074"/>
      <c r="S39" s="1074"/>
      <c r="T39" s="1074"/>
      <c r="U39" s="1074"/>
      <c r="V39" s="1074"/>
      <c r="W39" s="1074"/>
      <c r="X39" s="1074"/>
      <c r="Y39" s="1074"/>
      <c r="Z39" s="1074"/>
      <c r="AA39" s="1074"/>
      <c r="AB39" s="1074"/>
      <c r="AC39" s="1074"/>
      <c r="AD39" s="1074"/>
      <c r="AE39" s="1075"/>
      <c r="AF39" s="1070"/>
      <c r="AG39" s="1071"/>
      <c r="AH39" s="1071"/>
      <c r="AI39" s="1071"/>
      <c r="AJ39" s="1072"/>
      <c r="AK39" s="1015"/>
      <c r="AL39" s="1006"/>
      <c r="AM39" s="1006"/>
      <c r="AN39" s="1006"/>
      <c r="AO39" s="1006"/>
      <c r="AP39" s="1006"/>
      <c r="AQ39" s="1006"/>
      <c r="AR39" s="1006"/>
      <c r="AS39" s="1006"/>
      <c r="AT39" s="1006"/>
      <c r="AU39" s="1006"/>
      <c r="AV39" s="1006"/>
      <c r="AW39" s="1006"/>
      <c r="AX39" s="1006"/>
      <c r="AY39" s="1006"/>
      <c r="AZ39" s="1076"/>
      <c r="BA39" s="1076"/>
      <c r="BB39" s="1076"/>
      <c r="BC39" s="1076"/>
      <c r="BD39" s="1076"/>
      <c r="BE39" s="1007"/>
      <c r="BF39" s="1007"/>
      <c r="BG39" s="1007"/>
      <c r="BH39" s="1007"/>
      <c r="BI39" s="1008"/>
      <c r="BJ39" s="214"/>
      <c r="BK39" s="214"/>
      <c r="BL39" s="214"/>
      <c r="BM39" s="214"/>
      <c r="BN39" s="214"/>
      <c r="BO39" s="223"/>
      <c r="BP39" s="223"/>
      <c r="BQ39" s="220">
        <v>33</v>
      </c>
      <c r="BR39" s="221"/>
      <c r="BS39" s="1027"/>
      <c r="BT39" s="1028"/>
      <c r="BU39" s="1028"/>
      <c r="BV39" s="1028"/>
      <c r="BW39" s="1028"/>
      <c r="BX39" s="1028"/>
      <c r="BY39" s="1028"/>
      <c r="BZ39" s="1028"/>
      <c r="CA39" s="1028"/>
      <c r="CB39" s="1028"/>
      <c r="CC39" s="1028"/>
      <c r="CD39" s="1028"/>
      <c r="CE39" s="1028"/>
      <c r="CF39" s="1028"/>
      <c r="CG39" s="1049"/>
      <c r="CH39" s="1024"/>
      <c r="CI39" s="1025"/>
      <c r="CJ39" s="1025"/>
      <c r="CK39" s="1025"/>
      <c r="CL39" s="1026"/>
      <c r="CM39" s="1024"/>
      <c r="CN39" s="1025"/>
      <c r="CO39" s="1025"/>
      <c r="CP39" s="1025"/>
      <c r="CQ39" s="1026"/>
      <c r="CR39" s="1024"/>
      <c r="CS39" s="1025"/>
      <c r="CT39" s="1025"/>
      <c r="CU39" s="1025"/>
      <c r="CV39" s="1026"/>
      <c r="CW39" s="1024"/>
      <c r="CX39" s="1025"/>
      <c r="CY39" s="1025"/>
      <c r="CZ39" s="1025"/>
      <c r="DA39" s="1026"/>
      <c r="DB39" s="1024"/>
      <c r="DC39" s="1025"/>
      <c r="DD39" s="1025"/>
      <c r="DE39" s="1025"/>
      <c r="DF39" s="1026"/>
      <c r="DG39" s="1024"/>
      <c r="DH39" s="1025"/>
      <c r="DI39" s="1025"/>
      <c r="DJ39" s="1025"/>
      <c r="DK39" s="1026"/>
      <c r="DL39" s="1024"/>
      <c r="DM39" s="1025"/>
      <c r="DN39" s="1025"/>
      <c r="DO39" s="1025"/>
      <c r="DP39" s="1026"/>
      <c r="DQ39" s="1024"/>
      <c r="DR39" s="1025"/>
      <c r="DS39" s="1025"/>
      <c r="DT39" s="1025"/>
      <c r="DU39" s="1026"/>
      <c r="DV39" s="1027"/>
      <c r="DW39" s="1028"/>
      <c r="DX39" s="1028"/>
      <c r="DY39" s="1028"/>
      <c r="DZ39" s="1029"/>
      <c r="EA39" s="212"/>
    </row>
    <row r="40" spans="1:131" ht="26.25" customHeight="1" x14ac:dyDescent="0.2">
      <c r="A40" s="220">
        <v>13</v>
      </c>
      <c r="B40" s="1065"/>
      <c r="C40" s="1066"/>
      <c r="D40" s="1066"/>
      <c r="E40" s="1066"/>
      <c r="F40" s="1066"/>
      <c r="G40" s="1066"/>
      <c r="H40" s="1066"/>
      <c r="I40" s="1066"/>
      <c r="J40" s="1066"/>
      <c r="K40" s="1066"/>
      <c r="L40" s="1066"/>
      <c r="M40" s="1066"/>
      <c r="N40" s="1066"/>
      <c r="O40" s="1066"/>
      <c r="P40" s="1067"/>
      <c r="Q40" s="1073"/>
      <c r="R40" s="1074"/>
      <c r="S40" s="1074"/>
      <c r="T40" s="1074"/>
      <c r="U40" s="1074"/>
      <c r="V40" s="1074"/>
      <c r="W40" s="1074"/>
      <c r="X40" s="1074"/>
      <c r="Y40" s="1074"/>
      <c r="Z40" s="1074"/>
      <c r="AA40" s="1074"/>
      <c r="AB40" s="1074"/>
      <c r="AC40" s="1074"/>
      <c r="AD40" s="1074"/>
      <c r="AE40" s="1075"/>
      <c r="AF40" s="1070"/>
      <c r="AG40" s="1071"/>
      <c r="AH40" s="1071"/>
      <c r="AI40" s="1071"/>
      <c r="AJ40" s="1072"/>
      <c r="AK40" s="1015"/>
      <c r="AL40" s="1006"/>
      <c r="AM40" s="1006"/>
      <c r="AN40" s="1006"/>
      <c r="AO40" s="1006"/>
      <c r="AP40" s="1006"/>
      <c r="AQ40" s="1006"/>
      <c r="AR40" s="1006"/>
      <c r="AS40" s="1006"/>
      <c r="AT40" s="1006"/>
      <c r="AU40" s="1006"/>
      <c r="AV40" s="1006"/>
      <c r="AW40" s="1006"/>
      <c r="AX40" s="1006"/>
      <c r="AY40" s="1006"/>
      <c r="AZ40" s="1076"/>
      <c r="BA40" s="1076"/>
      <c r="BB40" s="1076"/>
      <c r="BC40" s="1076"/>
      <c r="BD40" s="1076"/>
      <c r="BE40" s="1007"/>
      <c r="BF40" s="1007"/>
      <c r="BG40" s="1007"/>
      <c r="BH40" s="1007"/>
      <c r="BI40" s="1008"/>
      <c r="BJ40" s="214"/>
      <c r="BK40" s="214"/>
      <c r="BL40" s="214"/>
      <c r="BM40" s="214"/>
      <c r="BN40" s="214"/>
      <c r="BO40" s="223"/>
      <c r="BP40" s="223"/>
      <c r="BQ40" s="220">
        <v>34</v>
      </c>
      <c r="BR40" s="221"/>
      <c r="BS40" s="1027"/>
      <c r="BT40" s="1028"/>
      <c r="BU40" s="1028"/>
      <c r="BV40" s="1028"/>
      <c r="BW40" s="1028"/>
      <c r="BX40" s="1028"/>
      <c r="BY40" s="1028"/>
      <c r="BZ40" s="1028"/>
      <c r="CA40" s="1028"/>
      <c r="CB40" s="1028"/>
      <c r="CC40" s="1028"/>
      <c r="CD40" s="1028"/>
      <c r="CE40" s="1028"/>
      <c r="CF40" s="1028"/>
      <c r="CG40" s="1049"/>
      <c r="CH40" s="1024"/>
      <c r="CI40" s="1025"/>
      <c r="CJ40" s="1025"/>
      <c r="CK40" s="1025"/>
      <c r="CL40" s="1026"/>
      <c r="CM40" s="1024"/>
      <c r="CN40" s="1025"/>
      <c r="CO40" s="1025"/>
      <c r="CP40" s="1025"/>
      <c r="CQ40" s="1026"/>
      <c r="CR40" s="1024"/>
      <c r="CS40" s="1025"/>
      <c r="CT40" s="1025"/>
      <c r="CU40" s="1025"/>
      <c r="CV40" s="1026"/>
      <c r="CW40" s="1024"/>
      <c r="CX40" s="1025"/>
      <c r="CY40" s="1025"/>
      <c r="CZ40" s="1025"/>
      <c r="DA40" s="1026"/>
      <c r="DB40" s="1024"/>
      <c r="DC40" s="1025"/>
      <c r="DD40" s="1025"/>
      <c r="DE40" s="1025"/>
      <c r="DF40" s="1026"/>
      <c r="DG40" s="1024"/>
      <c r="DH40" s="1025"/>
      <c r="DI40" s="1025"/>
      <c r="DJ40" s="1025"/>
      <c r="DK40" s="1026"/>
      <c r="DL40" s="1024"/>
      <c r="DM40" s="1025"/>
      <c r="DN40" s="1025"/>
      <c r="DO40" s="1025"/>
      <c r="DP40" s="1026"/>
      <c r="DQ40" s="1024"/>
      <c r="DR40" s="1025"/>
      <c r="DS40" s="1025"/>
      <c r="DT40" s="1025"/>
      <c r="DU40" s="1026"/>
      <c r="DV40" s="1027"/>
      <c r="DW40" s="1028"/>
      <c r="DX40" s="1028"/>
      <c r="DY40" s="1028"/>
      <c r="DZ40" s="1029"/>
      <c r="EA40" s="212"/>
    </row>
    <row r="41" spans="1:131" ht="26.25" customHeight="1" x14ac:dyDescent="0.2">
      <c r="A41" s="220">
        <v>14</v>
      </c>
      <c r="B41" s="1065"/>
      <c r="C41" s="1066"/>
      <c r="D41" s="1066"/>
      <c r="E41" s="1066"/>
      <c r="F41" s="1066"/>
      <c r="G41" s="1066"/>
      <c r="H41" s="1066"/>
      <c r="I41" s="1066"/>
      <c r="J41" s="1066"/>
      <c r="K41" s="1066"/>
      <c r="L41" s="1066"/>
      <c r="M41" s="1066"/>
      <c r="N41" s="1066"/>
      <c r="O41" s="1066"/>
      <c r="P41" s="1067"/>
      <c r="Q41" s="1073"/>
      <c r="R41" s="1074"/>
      <c r="S41" s="1074"/>
      <c r="T41" s="1074"/>
      <c r="U41" s="1074"/>
      <c r="V41" s="1074"/>
      <c r="W41" s="1074"/>
      <c r="X41" s="1074"/>
      <c r="Y41" s="1074"/>
      <c r="Z41" s="1074"/>
      <c r="AA41" s="1074"/>
      <c r="AB41" s="1074"/>
      <c r="AC41" s="1074"/>
      <c r="AD41" s="1074"/>
      <c r="AE41" s="1075"/>
      <c r="AF41" s="1070"/>
      <c r="AG41" s="1071"/>
      <c r="AH41" s="1071"/>
      <c r="AI41" s="1071"/>
      <c r="AJ41" s="1072"/>
      <c r="AK41" s="1015"/>
      <c r="AL41" s="1006"/>
      <c r="AM41" s="1006"/>
      <c r="AN41" s="1006"/>
      <c r="AO41" s="1006"/>
      <c r="AP41" s="1006"/>
      <c r="AQ41" s="1006"/>
      <c r="AR41" s="1006"/>
      <c r="AS41" s="1006"/>
      <c r="AT41" s="1006"/>
      <c r="AU41" s="1006"/>
      <c r="AV41" s="1006"/>
      <c r="AW41" s="1006"/>
      <c r="AX41" s="1006"/>
      <c r="AY41" s="1006"/>
      <c r="AZ41" s="1076"/>
      <c r="BA41" s="1076"/>
      <c r="BB41" s="1076"/>
      <c r="BC41" s="1076"/>
      <c r="BD41" s="1076"/>
      <c r="BE41" s="1007"/>
      <c r="BF41" s="1007"/>
      <c r="BG41" s="1007"/>
      <c r="BH41" s="1007"/>
      <c r="BI41" s="1008"/>
      <c r="BJ41" s="214"/>
      <c r="BK41" s="214"/>
      <c r="BL41" s="214"/>
      <c r="BM41" s="214"/>
      <c r="BN41" s="214"/>
      <c r="BO41" s="223"/>
      <c r="BP41" s="223"/>
      <c r="BQ41" s="220">
        <v>35</v>
      </c>
      <c r="BR41" s="221"/>
      <c r="BS41" s="1027"/>
      <c r="BT41" s="1028"/>
      <c r="BU41" s="1028"/>
      <c r="BV41" s="1028"/>
      <c r="BW41" s="1028"/>
      <c r="BX41" s="1028"/>
      <c r="BY41" s="1028"/>
      <c r="BZ41" s="1028"/>
      <c r="CA41" s="1028"/>
      <c r="CB41" s="1028"/>
      <c r="CC41" s="1028"/>
      <c r="CD41" s="1028"/>
      <c r="CE41" s="1028"/>
      <c r="CF41" s="1028"/>
      <c r="CG41" s="1049"/>
      <c r="CH41" s="1024"/>
      <c r="CI41" s="1025"/>
      <c r="CJ41" s="1025"/>
      <c r="CK41" s="1025"/>
      <c r="CL41" s="1026"/>
      <c r="CM41" s="1024"/>
      <c r="CN41" s="1025"/>
      <c r="CO41" s="1025"/>
      <c r="CP41" s="1025"/>
      <c r="CQ41" s="1026"/>
      <c r="CR41" s="1024"/>
      <c r="CS41" s="1025"/>
      <c r="CT41" s="1025"/>
      <c r="CU41" s="1025"/>
      <c r="CV41" s="1026"/>
      <c r="CW41" s="1024"/>
      <c r="CX41" s="1025"/>
      <c r="CY41" s="1025"/>
      <c r="CZ41" s="1025"/>
      <c r="DA41" s="1026"/>
      <c r="DB41" s="1024"/>
      <c r="DC41" s="1025"/>
      <c r="DD41" s="1025"/>
      <c r="DE41" s="1025"/>
      <c r="DF41" s="1026"/>
      <c r="DG41" s="1024"/>
      <c r="DH41" s="1025"/>
      <c r="DI41" s="1025"/>
      <c r="DJ41" s="1025"/>
      <c r="DK41" s="1026"/>
      <c r="DL41" s="1024"/>
      <c r="DM41" s="1025"/>
      <c r="DN41" s="1025"/>
      <c r="DO41" s="1025"/>
      <c r="DP41" s="1026"/>
      <c r="DQ41" s="1024"/>
      <c r="DR41" s="1025"/>
      <c r="DS41" s="1025"/>
      <c r="DT41" s="1025"/>
      <c r="DU41" s="1026"/>
      <c r="DV41" s="1027"/>
      <c r="DW41" s="1028"/>
      <c r="DX41" s="1028"/>
      <c r="DY41" s="1028"/>
      <c r="DZ41" s="1029"/>
      <c r="EA41" s="212"/>
    </row>
    <row r="42" spans="1:131" ht="26.25" customHeight="1" x14ac:dyDescent="0.2">
      <c r="A42" s="220">
        <v>15</v>
      </c>
      <c r="B42" s="1065"/>
      <c r="C42" s="1066"/>
      <c r="D42" s="1066"/>
      <c r="E42" s="1066"/>
      <c r="F42" s="1066"/>
      <c r="G42" s="1066"/>
      <c r="H42" s="1066"/>
      <c r="I42" s="1066"/>
      <c r="J42" s="1066"/>
      <c r="K42" s="1066"/>
      <c r="L42" s="1066"/>
      <c r="M42" s="1066"/>
      <c r="N42" s="1066"/>
      <c r="O42" s="1066"/>
      <c r="P42" s="1067"/>
      <c r="Q42" s="1073"/>
      <c r="R42" s="1074"/>
      <c r="S42" s="1074"/>
      <c r="T42" s="1074"/>
      <c r="U42" s="1074"/>
      <c r="V42" s="1074"/>
      <c r="W42" s="1074"/>
      <c r="X42" s="1074"/>
      <c r="Y42" s="1074"/>
      <c r="Z42" s="1074"/>
      <c r="AA42" s="1074"/>
      <c r="AB42" s="1074"/>
      <c r="AC42" s="1074"/>
      <c r="AD42" s="1074"/>
      <c r="AE42" s="1075"/>
      <c r="AF42" s="1070"/>
      <c r="AG42" s="1071"/>
      <c r="AH42" s="1071"/>
      <c r="AI42" s="1071"/>
      <c r="AJ42" s="1072"/>
      <c r="AK42" s="1015"/>
      <c r="AL42" s="1006"/>
      <c r="AM42" s="1006"/>
      <c r="AN42" s="1006"/>
      <c r="AO42" s="1006"/>
      <c r="AP42" s="1006"/>
      <c r="AQ42" s="1006"/>
      <c r="AR42" s="1006"/>
      <c r="AS42" s="1006"/>
      <c r="AT42" s="1006"/>
      <c r="AU42" s="1006"/>
      <c r="AV42" s="1006"/>
      <c r="AW42" s="1006"/>
      <c r="AX42" s="1006"/>
      <c r="AY42" s="1006"/>
      <c r="AZ42" s="1076"/>
      <c r="BA42" s="1076"/>
      <c r="BB42" s="1076"/>
      <c r="BC42" s="1076"/>
      <c r="BD42" s="1076"/>
      <c r="BE42" s="1007"/>
      <c r="BF42" s="1007"/>
      <c r="BG42" s="1007"/>
      <c r="BH42" s="1007"/>
      <c r="BI42" s="1008"/>
      <c r="BJ42" s="214"/>
      <c r="BK42" s="214"/>
      <c r="BL42" s="214"/>
      <c r="BM42" s="214"/>
      <c r="BN42" s="214"/>
      <c r="BO42" s="223"/>
      <c r="BP42" s="223"/>
      <c r="BQ42" s="220">
        <v>36</v>
      </c>
      <c r="BR42" s="221"/>
      <c r="BS42" s="1027"/>
      <c r="BT42" s="1028"/>
      <c r="BU42" s="1028"/>
      <c r="BV42" s="1028"/>
      <c r="BW42" s="1028"/>
      <c r="BX42" s="1028"/>
      <c r="BY42" s="1028"/>
      <c r="BZ42" s="1028"/>
      <c r="CA42" s="1028"/>
      <c r="CB42" s="1028"/>
      <c r="CC42" s="1028"/>
      <c r="CD42" s="1028"/>
      <c r="CE42" s="1028"/>
      <c r="CF42" s="1028"/>
      <c r="CG42" s="1049"/>
      <c r="CH42" s="1024"/>
      <c r="CI42" s="1025"/>
      <c r="CJ42" s="1025"/>
      <c r="CK42" s="1025"/>
      <c r="CL42" s="1026"/>
      <c r="CM42" s="1024"/>
      <c r="CN42" s="1025"/>
      <c r="CO42" s="1025"/>
      <c r="CP42" s="1025"/>
      <c r="CQ42" s="1026"/>
      <c r="CR42" s="1024"/>
      <c r="CS42" s="1025"/>
      <c r="CT42" s="1025"/>
      <c r="CU42" s="1025"/>
      <c r="CV42" s="1026"/>
      <c r="CW42" s="1024"/>
      <c r="CX42" s="1025"/>
      <c r="CY42" s="1025"/>
      <c r="CZ42" s="1025"/>
      <c r="DA42" s="1026"/>
      <c r="DB42" s="1024"/>
      <c r="DC42" s="1025"/>
      <c r="DD42" s="1025"/>
      <c r="DE42" s="1025"/>
      <c r="DF42" s="1026"/>
      <c r="DG42" s="1024"/>
      <c r="DH42" s="1025"/>
      <c r="DI42" s="1025"/>
      <c r="DJ42" s="1025"/>
      <c r="DK42" s="1026"/>
      <c r="DL42" s="1024"/>
      <c r="DM42" s="1025"/>
      <c r="DN42" s="1025"/>
      <c r="DO42" s="1025"/>
      <c r="DP42" s="1026"/>
      <c r="DQ42" s="1024"/>
      <c r="DR42" s="1025"/>
      <c r="DS42" s="1025"/>
      <c r="DT42" s="1025"/>
      <c r="DU42" s="1026"/>
      <c r="DV42" s="1027"/>
      <c r="DW42" s="1028"/>
      <c r="DX42" s="1028"/>
      <c r="DY42" s="1028"/>
      <c r="DZ42" s="1029"/>
      <c r="EA42" s="212"/>
    </row>
    <row r="43" spans="1:131" ht="26.25" customHeight="1" x14ac:dyDescent="0.2">
      <c r="A43" s="220">
        <v>16</v>
      </c>
      <c r="B43" s="1065"/>
      <c r="C43" s="1066"/>
      <c r="D43" s="1066"/>
      <c r="E43" s="1066"/>
      <c r="F43" s="1066"/>
      <c r="G43" s="1066"/>
      <c r="H43" s="1066"/>
      <c r="I43" s="1066"/>
      <c r="J43" s="1066"/>
      <c r="K43" s="1066"/>
      <c r="L43" s="1066"/>
      <c r="M43" s="1066"/>
      <c r="N43" s="1066"/>
      <c r="O43" s="1066"/>
      <c r="P43" s="1067"/>
      <c r="Q43" s="1073"/>
      <c r="R43" s="1074"/>
      <c r="S43" s="1074"/>
      <c r="T43" s="1074"/>
      <c r="U43" s="1074"/>
      <c r="V43" s="1074"/>
      <c r="W43" s="1074"/>
      <c r="X43" s="1074"/>
      <c r="Y43" s="1074"/>
      <c r="Z43" s="1074"/>
      <c r="AA43" s="1074"/>
      <c r="AB43" s="1074"/>
      <c r="AC43" s="1074"/>
      <c r="AD43" s="1074"/>
      <c r="AE43" s="1075"/>
      <c r="AF43" s="1070"/>
      <c r="AG43" s="1071"/>
      <c r="AH43" s="1071"/>
      <c r="AI43" s="1071"/>
      <c r="AJ43" s="1072"/>
      <c r="AK43" s="1015"/>
      <c r="AL43" s="1006"/>
      <c r="AM43" s="1006"/>
      <c r="AN43" s="1006"/>
      <c r="AO43" s="1006"/>
      <c r="AP43" s="1006"/>
      <c r="AQ43" s="1006"/>
      <c r="AR43" s="1006"/>
      <c r="AS43" s="1006"/>
      <c r="AT43" s="1006"/>
      <c r="AU43" s="1006"/>
      <c r="AV43" s="1006"/>
      <c r="AW43" s="1006"/>
      <c r="AX43" s="1006"/>
      <c r="AY43" s="1006"/>
      <c r="AZ43" s="1076"/>
      <c r="BA43" s="1076"/>
      <c r="BB43" s="1076"/>
      <c r="BC43" s="1076"/>
      <c r="BD43" s="1076"/>
      <c r="BE43" s="1007"/>
      <c r="BF43" s="1007"/>
      <c r="BG43" s="1007"/>
      <c r="BH43" s="1007"/>
      <c r="BI43" s="1008"/>
      <c r="BJ43" s="214"/>
      <c r="BK43" s="214"/>
      <c r="BL43" s="214"/>
      <c r="BM43" s="214"/>
      <c r="BN43" s="214"/>
      <c r="BO43" s="223"/>
      <c r="BP43" s="223"/>
      <c r="BQ43" s="220">
        <v>37</v>
      </c>
      <c r="BR43" s="221"/>
      <c r="BS43" s="1027"/>
      <c r="BT43" s="1028"/>
      <c r="BU43" s="1028"/>
      <c r="BV43" s="1028"/>
      <c r="BW43" s="1028"/>
      <c r="BX43" s="1028"/>
      <c r="BY43" s="1028"/>
      <c r="BZ43" s="1028"/>
      <c r="CA43" s="1028"/>
      <c r="CB43" s="1028"/>
      <c r="CC43" s="1028"/>
      <c r="CD43" s="1028"/>
      <c r="CE43" s="1028"/>
      <c r="CF43" s="1028"/>
      <c r="CG43" s="1049"/>
      <c r="CH43" s="1024"/>
      <c r="CI43" s="1025"/>
      <c r="CJ43" s="1025"/>
      <c r="CK43" s="1025"/>
      <c r="CL43" s="1026"/>
      <c r="CM43" s="1024"/>
      <c r="CN43" s="1025"/>
      <c r="CO43" s="1025"/>
      <c r="CP43" s="1025"/>
      <c r="CQ43" s="1026"/>
      <c r="CR43" s="1024"/>
      <c r="CS43" s="1025"/>
      <c r="CT43" s="1025"/>
      <c r="CU43" s="1025"/>
      <c r="CV43" s="1026"/>
      <c r="CW43" s="1024"/>
      <c r="CX43" s="1025"/>
      <c r="CY43" s="1025"/>
      <c r="CZ43" s="1025"/>
      <c r="DA43" s="1026"/>
      <c r="DB43" s="1024"/>
      <c r="DC43" s="1025"/>
      <c r="DD43" s="1025"/>
      <c r="DE43" s="1025"/>
      <c r="DF43" s="1026"/>
      <c r="DG43" s="1024"/>
      <c r="DH43" s="1025"/>
      <c r="DI43" s="1025"/>
      <c r="DJ43" s="1025"/>
      <c r="DK43" s="1026"/>
      <c r="DL43" s="1024"/>
      <c r="DM43" s="1025"/>
      <c r="DN43" s="1025"/>
      <c r="DO43" s="1025"/>
      <c r="DP43" s="1026"/>
      <c r="DQ43" s="1024"/>
      <c r="DR43" s="1025"/>
      <c r="DS43" s="1025"/>
      <c r="DT43" s="1025"/>
      <c r="DU43" s="1026"/>
      <c r="DV43" s="1027"/>
      <c r="DW43" s="1028"/>
      <c r="DX43" s="1028"/>
      <c r="DY43" s="1028"/>
      <c r="DZ43" s="1029"/>
      <c r="EA43" s="212"/>
    </row>
    <row r="44" spans="1:131" ht="26.25" customHeight="1" x14ac:dyDescent="0.2">
      <c r="A44" s="220">
        <v>17</v>
      </c>
      <c r="B44" s="1065"/>
      <c r="C44" s="1066"/>
      <c r="D44" s="1066"/>
      <c r="E44" s="1066"/>
      <c r="F44" s="1066"/>
      <c r="G44" s="1066"/>
      <c r="H44" s="1066"/>
      <c r="I44" s="1066"/>
      <c r="J44" s="1066"/>
      <c r="K44" s="1066"/>
      <c r="L44" s="1066"/>
      <c r="M44" s="1066"/>
      <c r="N44" s="1066"/>
      <c r="O44" s="1066"/>
      <c r="P44" s="1067"/>
      <c r="Q44" s="1073"/>
      <c r="R44" s="1074"/>
      <c r="S44" s="1074"/>
      <c r="T44" s="1074"/>
      <c r="U44" s="1074"/>
      <c r="V44" s="1074"/>
      <c r="W44" s="1074"/>
      <c r="X44" s="1074"/>
      <c r="Y44" s="1074"/>
      <c r="Z44" s="1074"/>
      <c r="AA44" s="1074"/>
      <c r="AB44" s="1074"/>
      <c r="AC44" s="1074"/>
      <c r="AD44" s="1074"/>
      <c r="AE44" s="1075"/>
      <c r="AF44" s="1070"/>
      <c r="AG44" s="1071"/>
      <c r="AH44" s="1071"/>
      <c r="AI44" s="1071"/>
      <c r="AJ44" s="1072"/>
      <c r="AK44" s="1015"/>
      <c r="AL44" s="1006"/>
      <c r="AM44" s="1006"/>
      <c r="AN44" s="1006"/>
      <c r="AO44" s="1006"/>
      <c r="AP44" s="1006"/>
      <c r="AQ44" s="1006"/>
      <c r="AR44" s="1006"/>
      <c r="AS44" s="1006"/>
      <c r="AT44" s="1006"/>
      <c r="AU44" s="1006"/>
      <c r="AV44" s="1006"/>
      <c r="AW44" s="1006"/>
      <c r="AX44" s="1006"/>
      <c r="AY44" s="1006"/>
      <c r="AZ44" s="1076"/>
      <c r="BA44" s="1076"/>
      <c r="BB44" s="1076"/>
      <c r="BC44" s="1076"/>
      <c r="BD44" s="1076"/>
      <c r="BE44" s="1007"/>
      <c r="BF44" s="1007"/>
      <c r="BG44" s="1007"/>
      <c r="BH44" s="1007"/>
      <c r="BI44" s="1008"/>
      <c r="BJ44" s="214"/>
      <c r="BK44" s="214"/>
      <c r="BL44" s="214"/>
      <c r="BM44" s="214"/>
      <c r="BN44" s="214"/>
      <c r="BO44" s="223"/>
      <c r="BP44" s="223"/>
      <c r="BQ44" s="220">
        <v>38</v>
      </c>
      <c r="BR44" s="221"/>
      <c r="BS44" s="1027"/>
      <c r="BT44" s="1028"/>
      <c r="BU44" s="1028"/>
      <c r="BV44" s="1028"/>
      <c r="BW44" s="1028"/>
      <c r="BX44" s="1028"/>
      <c r="BY44" s="1028"/>
      <c r="BZ44" s="1028"/>
      <c r="CA44" s="1028"/>
      <c r="CB44" s="1028"/>
      <c r="CC44" s="1028"/>
      <c r="CD44" s="1028"/>
      <c r="CE44" s="1028"/>
      <c r="CF44" s="1028"/>
      <c r="CG44" s="1049"/>
      <c r="CH44" s="1024"/>
      <c r="CI44" s="1025"/>
      <c r="CJ44" s="1025"/>
      <c r="CK44" s="1025"/>
      <c r="CL44" s="1026"/>
      <c r="CM44" s="1024"/>
      <c r="CN44" s="1025"/>
      <c r="CO44" s="1025"/>
      <c r="CP44" s="1025"/>
      <c r="CQ44" s="1026"/>
      <c r="CR44" s="1024"/>
      <c r="CS44" s="1025"/>
      <c r="CT44" s="1025"/>
      <c r="CU44" s="1025"/>
      <c r="CV44" s="1026"/>
      <c r="CW44" s="1024"/>
      <c r="CX44" s="1025"/>
      <c r="CY44" s="1025"/>
      <c r="CZ44" s="1025"/>
      <c r="DA44" s="1026"/>
      <c r="DB44" s="1024"/>
      <c r="DC44" s="1025"/>
      <c r="DD44" s="1025"/>
      <c r="DE44" s="1025"/>
      <c r="DF44" s="1026"/>
      <c r="DG44" s="1024"/>
      <c r="DH44" s="1025"/>
      <c r="DI44" s="1025"/>
      <c r="DJ44" s="1025"/>
      <c r="DK44" s="1026"/>
      <c r="DL44" s="1024"/>
      <c r="DM44" s="1025"/>
      <c r="DN44" s="1025"/>
      <c r="DO44" s="1025"/>
      <c r="DP44" s="1026"/>
      <c r="DQ44" s="1024"/>
      <c r="DR44" s="1025"/>
      <c r="DS44" s="1025"/>
      <c r="DT44" s="1025"/>
      <c r="DU44" s="1026"/>
      <c r="DV44" s="1027"/>
      <c r="DW44" s="1028"/>
      <c r="DX44" s="1028"/>
      <c r="DY44" s="1028"/>
      <c r="DZ44" s="1029"/>
      <c r="EA44" s="212"/>
    </row>
    <row r="45" spans="1:131" ht="26.25" customHeight="1" x14ac:dyDescent="0.2">
      <c r="A45" s="220">
        <v>18</v>
      </c>
      <c r="B45" s="1065"/>
      <c r="C45" s="1066"/>
      <c r="D45" s="1066"/>
      <c r="E45" s="1066"/>
      <c r="F45" s="1066"/>
      <c r="G45" s="1066"/>
      <c r="H45" s="1066"/>
      <c r="I45" s="1066"/>
      <c r="J45" s="1066"/>
      <c r="K45" s="1066"/>
      <c r="L45" s="1066"/>
      <c r="M45" s="1066"/>
      <c r="N45" s="1066"/>
      <c r="O45" s="1066"/>
      <c r="P45" s="1067"/>
      <c r="Q45" s="1073"/>
      <c r="R45" s="1074"/>
      <c r="S45" s="1074"/>
      <c r="T45" s="1074"/>
      <c r="U45" s="1074"/>
      <c r="V45" s="1074"/>
      <c r="W45" s="1074"/>
      <c r="X45" s="1074"/>
      <c r="Y45" s="1074"/>
      <c r="Z45" s="1074"/>
      <c r="AA45" s="1074"/>
      <c r="AB45" s="1074"/>
      <c r="AC45" s="1074"/>
      <c r="AD45" s="1074"/>
      <c r="AE45" s="1075"/>
      <c r="AF45" s="1070"/>
      <c r="AG45" s="1071"/>
      <c r="AH45" s="1071"/>
      <c r="AI45" s="1071"/>
      <c r="AJ45" s="1072"/>
      <c r="AK45" s="1015"/>
      <c r="AL45" s="1006"/>
      <c r="AM45" s="1006"/>
      <c r="AN45" s="1006"/>
      <c r="AO45" s="1006"/>
      <c r="AP45" s="1006"/>
      <c r="AQ45" s="1006"/>
      <c r="AR45" s="1006"/>
      <c r="AS45" s="1006"/>
      <c r="AT45" s="1006"/>
      <c r="AU45" s="1006"/>
      <c r="AV45" s="1006"/>
      <c r="AW45" s="1006"/>
      <c r="AX45" s="1006"/>
      <c r="AY45" s="1006"/>
      <c r="AZ45" s="1076"/>
      <c r="BA45" s="1076"/>
      <c r="BB45" s="1076"/>
      <c r="BC45" s="1076"/>
      <c r="BD45" s="1076"/>
      <c r="BE45" s="1007"/>
      <c r="BF45" s="1007"/>
      <c r="BG45" s="1007"/>
      <c r="BH45" s="1007"/>
      <c r="BI45" s="1008"/>
      <c r="BJ45" s="214"/>
      <c r="BK45" s="214"/>
      <c r="BL45" s="214"/>
      <c r="BM45" s="214"/>
      <c r="BN45" s="214"/>
      <c r="BO45" s="223"/>
      <c r="BP45" s="223"/>
      <c r="BQ45" s="220">
        <v>39</v>
      </c>
      <c r="BR45" s="221"/>
      <c r="BS45" s="1027"/>
      <c r="BT45" s="1028"/>
      <c r="BU45" s="1028"/>
      <c r="BV45" s="1028"/>
      <c r="BW45" s="1028"/>
      <c r="BX45" s="1028"/>
      <c r="BY45" s="1028"/>
      <c r="BZ45" s="1028"/>
      <c r="CA45" s="1028"/>
      <c r="CB45" s="1028"/>
      <c r="CC45" s="1028"/>
      <c r="CD45" s="1028"/>
      <c r="CE45" s="1028"/>
      <c r="CF45" s="1028"/>
      <c r="CG45" s="1049"/>
      <c r="CH45" s="1024"/>
      <c r="CI45" s="1025"/>
      <c r="CJ45" s="1025"/>
      <c r="CK45" s="1025"/>
      <c r="CL45" s="1026"/>
      <c r="CM45" s="1024"/>
      <c r="CN45" s="1025"/>
      <c r="CO45" s="1025"/>
      <c r="CP45" s="1025"/>
      <c r="CQ45" s="1026"/>
      <c r="CR45" s="1024"/>
      <c r="CS45" s="1025"/>
      <c r="CT45" s="1025"/>
      <c r="CU45" s="1025"/>
      <c r="CV45" s="1026"/>
      <c r="CW45" s="1024"/>
      <c r="CX45" s="1025"/>
      <c r="CY45" s="1025"/>
      <c r="CZ45" s="1025"/>
      <c r="DA45" s="1026"/>
      <c r="DB45" s="1024"/>
      <c r="DC45" s="1025"/>
      <c r="DD45" s="1025"/>
      <c r="DE45" s="1025"/>
      <c r="DF45" s="1026"/>
      <c r="DG45" s="1024"/>
      <c r="DH45" s="1025"/>
      <c r="DI45" s="1025"/>
      <c r="DJ45" s="1025"/>
      <c r="DK45" s="1026"/>
      <c r="DL45" s="1024"/>
      <c r="DM45" s="1025"/>
      <c r="DN45" s="1025"/>
      <c r="DO45" s="1025"/>
      <c r="DP45" s="1026"/>
      <c r="DQ45" s="1024"/>
      <c r="DR45" s="1025"/>
      <c r="DS45" s="1025"/>
      <c r="DT45" s="1025"/>
      <c r="DU45" s="1026"/>
      <c r="DV45" s="1027"/>
      <c r="DW45" s="1028"/>
      <c r="DX45" s="1028"/>
      <c r="DY45" s="1028"/>
      <c r="DZ45" s="1029"/>
      <c r="EA45" s="212"/>
    </row>
    <row r="46" spans="1:131" ht="26.25" customHeight="1" x14ac:dyDescent="0.2">
      <c r="A46" s="220">
        <v>19</v>
      </c>
      <c r="B46" s="1065"/>
      <c r="C46" s="1066"/>
      <c r="D46" s="1066"/>
      <c r="E46" s="1066"/>
      <c r="F46" s="1066"/>
      <c r="G46" s="1066"/>
      <c r="H46" s="1066"/>
      <c r="I46" s="1066"/>
      <c r="J46" s="1066"/>
      <c r="K46" s="1066"/>
      <c r="L46" s="1066"/>
      <c r="M46" s="1066"/>
      <c r="N46" s="1066"/>
      <c r="O46" s="1066"/>
      <c r="P46" s="1067"/>
      <c r="Q46" s="1073"/>
      <c r="R46" s="1074"/>
      <c r="S46" s="1074"/>
      <c r="T46" s="1074"/>
      <c r="U46" s="1074"/>
      <c r="V46" s="1074"/>
      <c r="W46" s="1074"/>
      <c r="X46" s="1074"/>
      <c r="Y46" s="1074"/>
      <c r="Z46" s="1074"/>
      <c r="AA46" s="1074"/>
      <c r="AB46" s="1074"/>
      <c r="AC46" s="1074"/>
      <c r="AD46" s="1074"/>
      <c r="AE46" s="1075"/>
      <c r="AF46" s="1070"/>
      <c r="AG46" s="1071"/>
      <c r="AH46" s="1071"/>
      <c r="AI46" s="1071"/>
      <c r="AJ46" s="1072"/>
      <c r="AK46" s="1015"/>
      <c r="AL46" s="1006"/>
      <c r="AM46" s="1006"/>
      <c r="AN46" s="1006"/>
      <c r="AO46" s="1006"/>
      <c r="AP46" s="1006"/>
      <c r="AQ46" s="1006"/>
      <c r="AR46" s="1006"/>
      <c r="AS46" s="1006"/>
      <c r="AT46" s="1006"/>
      <c r="AU46" s="1006"/>
      <c r="AV46" s="1006"/>
      <c r="AW46" s="1006"/>
      <c r="AX46" s="1006"/>
      <c r="AY46" s="1006"/>
      <c r="AZ46" s="1076"/>
      <c r="BA46" s="1076"/>
      <c r="BB46" s="1076"/>
      <c r="BC46" s="1076"/>
      <c r="BD46" s="1076"/>
      <c r="BE46" s="1007"/>
      <c r="BF46" s="1007"/>
      <c r="BG46" s="1007"/>
      <c r="BH46" s="1007"/>
      <c r="BI46" s="1008"/>
      <c r="BJ46" s="214"/>
      <c r="BK46" s="214"/>
      <c r="BL46" s="214"/>
      <c r="BM46" s="214"/>
      <c r="BN46" s="214"/>
      <c r="BO46" s="223"/>
      <c r="BP46" s="223"/>
      <c r="BQ46" s="220">
        <v>40</v>
      </c>
      <c r="BR46" s="221"/>
      <c r="BS46" s="1027"/>
      <c r="BT46" s="1028"/>
      <c r="BU46" s="1028"/>
      <c r="BV46" s="1028"/>
      <c r="BW46" s="1028"/>
      <c r="BX46" s="1028"/>
      <c r="BY46" s="1028"/>
      <c r="BZ46" s="1028"/>
      <c r="CA46" s="1028"/>
      <c r="CB46" s="1028"/>
      <c r="CC46" s="1028"/>
      <c r="CD46" s="1028"/>
      <c r="CE46" s="1028"/>
      <c r="CF46" s="1028"/>
      <c r="CG46" s="1049"/>
      <c r="CH46" s="1024"/>
      <c r="CI46" s="1025"/>
      <c r="CJ46" s="1025"/>
      <c r="CK46" s="1025"/>
      <c r="CL46" s="1026"/>
      <c r="CM46" s="1024"/>
      <c r="CN46" s="1025"/>
      <c r="CO46" s="1025"/>
      <c r="CP46" s="1025"/>
      <c r="CQ46" s="1026"/>
      <c r="CR46" s="1024"/>
      <c r="CS46" s="1025"/>
      <c r="CT46" s="1025"/>
      <c r="CU46" s="1025"/>
      <c r="CV46" s="1026"/>
      <c r="CW46" s="1024"/>
      <c r="CX46" s="1025"/>
      <c r="CY46" s="1025"/>
      <c r="CZ46" s="1025"/>
      <c r="DA46" s="1026"/>
      <c r="DB46" s="1024"/>
      <c r="DC46" s="1025"/>
      <c r="DD46" s="1025"/>
      <c r="DE46" s="1025"/>
      <c r="DF46" s="1026"/>
      <c r="DG46" s="1024"/>
      <c r="DH46" s="1025"/>
      <c r="DI46" s="1025"/>
      <c r="DJ46" s="1025"/>
      <c r="DK46" s="1026"/>
      <c r="DL46" s="1024"/>
      <c r="DM46" s="1025"/>
      <c r="DN46" s="1025"/>
      <c r="DO46" s="1025"/>
      <c r="DP46" s="1026"/>
      <c r="DQ46" s="1024"/>
      <c r="DR46" s="1025"/>
      <c r="DS46" s="1025"/>
      <c r="DT46" s="1025"/>
      <c r="DU46" s="1026"/>
      <c r="DV46" s="1027"/>
      <c r="DW46" s="1028"/>
      <c r="DX46" s="1028"/>
      <c r="DY46" s="1028"/>
      <c r="DZ46" s="1029"/>
      <c r="EA46" s="212"/>
    </row>
    <row r="47" spans="1:131" ht="26.25" customHeight="1" x14ac:dyDescent="0.2">
      <c r="A47" s="220">
        <v>20</v>
      </c>
      <c r="B47" s="1065"/>
      <c r="C47" s="1066"/>
      <c r="D47" s="1066"/>
      <c r="E47" s="1066"/>
      <c r="F47" s="1066"/>
      <c r="G47" s="1066"/>
      <c r="H47" s="1066"/>
      <c r="I47" s="1066"/>
      <c r="J47" s="1066"/>
      <c r="K47" s="1066"/>
      <c r="L47" s="1066"/>
      <c r="M47" s="1066"/>
      <c r="N47" s="1066"/>
      <c r="O47" s="1066"/>
      <c r="P47" s="1067"/>
      <c r="Q47" s="1073"/>
      <c r="R47" s="1074"/>
      <c r="S47" s="1074"/>
      <c r="T47" s="1074"/>
      <c r="U47" s="1074"/>
      <c r="V47" s="1074"/>
      <c r="W47" s="1074"/>
      <c r="X47" s="1074"/>
      <c r="Y47" s="1074"/>
      <c r="Z47" s="1074"/>
      <c r="AA47" s="1074"/>
      <c r="AB47" s="1074"/>
      <c r="AC47" s="1074"/>
      <c r="AD47" s="1074"/>
      <c r="AE47" s="1075"/>
      <c r="AF47" s="1070"/>
      <c r="AG47" s="1071"/>
      <c r="AH47" s="1071"/>
      <c r="AI47" s="1071"/>
      <c r="AJ47" s="1072"/>
      <c r="AK47" s="1015"/>
      <c r="AL47" s="1006"/>
      <c r="AM47" s="1006"/>
      <c r="AN47" s="1006"/>
      <c r="AO47" s="1006"/>
      <c r="AP47" s="1006"/>
      <c r="AQ47" s="1006"/>
      <c r="AR47" s="1006"/>
      <c r="AS47" s="1006"/>
      <c r="AT47" s="1006"/>
      <c r="AU47" s="1006"/>
      <c r="AV47" s="1006"/>
      <c r="AW47" s="1006"/>
      <c r="AX47" s="1006"/>
      <c r="AY47" s="1006"/>
      <c r="AZ47" s="1076"/>
      <c r="BA47" s="1076"/>
      <c r="BB47" s="1076"/>
      <c r="BC47" s="1076"/>
      <c r="BD47" s="1076"/>
      <c r="BE47" s="1007"/>
      <c r="BF47" s="1007"/>
      <c r="BG47" s="1007"/>
      <c r="BH47" s="1007"/>
      <c r="BI47" s="1008"/>
      <c r="BJ47" s="214"/>
      <c r="BK47" s="214"/>
      <c r="BL47" s="214"/>
      <c r="BM47" s="214"/>
      <c r="BN47" s="214"/>
      <c r="BO47" s="223"/>
      <c r="BP47" s="223"/>
      <c r="BQ47" s="220">
        <v>41</v>
      </c>
      <c r="BR47" s="221"/>
      <c r="BS47" s="1027"/>
      <c r="BT47" s="1028"/>
      <c r="BU47" s="1028"/>
      <c r="BV47" s="1028"/>
      <c r="BW47" s="1028"/>
      <c r="BX47" s="1028"/>
      <c r="BY47" s="1028"/>
      <c r="BZ47" s="1028"/>
      <c r="CA47" s="1028"/>
      <c r="CB47" s="1028"/>
      <c r="CC47" s="1028"/>
      <c r="CD47" s="1028"/>
      <c r="CE47" s="1028"/>
      <c r="CF47" s="1028"/>
      <c r="CG47" s="1049"/>
      <c r="CH47" s="1024"/>
      <c r="CI47" s="1025"/>
      <c r="CJ47" s="1025"/>
      <c r="CK47" s="1025"/>
      <c r="CL47" s="1026"/>
      <c r="CM47" s="1024"/>
      <c r="CN47" s="1025"/>
      <c r="CO47" s="1025"/>
      <c r="CP47" s="1025"/>
      <c r="CQ47" s="1026"/>
      <c r="CR47" s="1024"/>
      <c r="CS47" s="1025"/>
      <c r="CT47" s="1025"/>
      <c r="CU47" s="1025"/>
      <c r="CV47" s="1026"/>
      <c r="CW47" s="1024"/>
      <c r="CX47" s="1025"/>
      <c r="CY47" s="1025"/>
      <c r="CZ47" s="1025"/>
      <c r="DA47" s="1026"/>
      <c r="DB47" s="1024"/>
      <c r="DC47" s="1025"/>
      <c r="DD47" s="1025"/>
      <c r="DE47" s="1025"/>
      <c r="DF47" s="1026"/>
      <c r="DG47" s="1024"/>
      <c r="DH47" s="1025"/>
      <c r="DI47" s="1025"/>
      <c r="DJ47" s="1025"/>
      <c r="DK47" s="1026"/>
      <c r="DL47" s="1024"/>
      <c r="DM47" s="1025"/>
      <c r="DN47" s="1025"/>
      <c r="DO47" s="1025"/>
      <c r="DP47" s="1026"/>
      <c r="DQ47" s="1024"/>
      <c r="DR47" s="1025"/>
      <c r="DS47" s="1025"/>
      <c r="DT47" s="1025"/>
      <c r="DU47" s="1026"/>
      <c r="DV47" s="1027"/>
      <c r="DW47" s="1028"/>
      <c r="DX47" s="1028"/>
      <c r="DY47" s="1028"/>
      <c r="DZ47" s="1029"/>
      <c r="EA47" s="212"/>
    </row>
    <row r="48" spans="1:131" ht="26.25" customHeight="1" x14ac:dyDescent="0.2">
      <c r="A48" s="220">
        <v>21</v>
      </c>
      <c r="B48" s="1065"/>
      <c r="C48" s="1066"/>
      <c r="D48" s="1066"/>
      <c r="E48" s="1066"/>
      <c r="F48" s="1066"/>
      <c r="G48" s="1066"/>
      <c r="H48" s="1066"/>
      <c r="I48" s="1066"/>
      <c r="J48" s="1066"/>
      <c r="K48" s="1066"/>
      <c r="L48" s="1066"/>
      <c r="M48" s="1066"/>
      <c r="N48" s="1066"/>
      <c r="O48" s="1066"/>
      <c r="P48" s="1067"/>
      <c r="Q48" s="1073"/>
      <c r="R48" s="1074"/>
      <c r="S48" s="1074"/>
      <c r="T48" s="1074"/>
      <c r="U48" s="1074"/>
      <c r="V48" s="1074"/>
      <c r="W48" s="1074"/>
      <c r="X48" s="1074"/>
      <c r="Y48" s="1074"/>
      <c r="Z48" s="1074"/>
      <c r="AA48" s="1074"/>
      <c r="AB48" s="1074"/>
      <c r="AC48" s="1074"/>
      <c r="AD48" s="1074"/>
      <c r="AE48" s="1075"/>
      <c r="AF48" s="1070"/>
      <c r="AG48" s="1071"/>
      <c r="AH48" s="1071"/>
      <c r="AI48" s="1071"/>
      <c r="AJ48" s="1072"/>
      <c r="AK48" s="1015"/>
      <c r="AL48" s="1006"/>
      <c r="AM48" s="1006"/>
      <c r="AN48" s="1006"/>
      <c r="AO48" s="1006"/>
      <c r="AP48" s="1006"/>
      <c r="AQ48" s="1006"/>
      <c r="AR48" s="1006"/>
      <c r="AS48" s="1006"/>
      <c r="AT48" s="1006"/>
      <c r="AU48" s="1006"/>
      <c r="AV48" s="1006"/>
      <c r="AW48" s="1006"/>
      <c r="AX48" s="1006"/>
      <c r="AY48" s="1006"/>
      <c r="AZ48" s="1076"/>
      <c r="BA48" s="1076"/>
      <c r="BB48" s="1076"/>
      <c r="BC48" s="1076"/>
      <c r="BD48" s="1076"/>
      <c r="BE48" s="1007"/>
      <c r="BF48" s="1007"/>
      <c r="BG48" s="1007"/>
      <c r="BH48" s="1007"/>
      <c r="BI48" s="1008"/>
      <c r="BJ48" s="214"/>
      <c r="BK48" s="214"/>
      <c r="BL48" s="214"/>
      <c r="BM48" s="214"/>
      <c r="BN48" s="214"/>
      <c r="BO48" s="223"/>
      <c r="BP48" s="223"/>
      <c r="BQ48" s="220">
        <v>42</v>
      </c>
      <c r="BR48" s="221"/>
      <c r="BS48" s="1027"/>
      <c r="BT48" s="1028"/>
      <c r="BU48" s="1028"/>
      <c r="BV48" s="1028"/>
      <c r="BW48" s="1028"/>
      <c r="BX48" s="1028"/>
      <c r="BY48" s="1028"/>
      <c r="BZ48" s="1028"/>
      <c r="CA48" s="1028"/>
      <c r="CB48" s="1028"/>
      <c r="CC48" s="1028"/>
      <c r="CD48" s="1028"/>
      <c r="CE48" s="1028"/>
      <c r="CF48" s="1028"/>
      <c r="CG48" s="1049"/>
      <c r="CH48" s="1024"/>
      <c r="CI48" s="1025"/>
      <c r="CJ48" s="1025"/>
      <c r="CK48" s="1025"/>
      <c r="CL48" s="1026"/>
      <c r="CM48" s="1024"/>
      <c r="CN48" s="1025"/>
      <c r="CO48" s="1025"/>
      <c r="CP48" s="1025"/>
      <c r="CQ48" s="1026"/>
      <c r="CR48" s="1024"/>
      <c r="CS48" s="1025"/>
      <c r="CT48" s="1025"/>
      <c r="CU48" s="1025"/>
      <c r="CV48" s="1026"/>
      <c r="CW48" s="1024"/>
      <c r="CX48" s="1025"/>
      <c r="CY48" s="1025"/>
      <c r="CZ48" s="1025"/>
      <c r="DA48" s="1026"/>
      <c r="DB48" s="1024"/>
      <c r="DC48" s="1025"/>
      <c r="DD48" s="1025"/>
      <c r="DE48" s="1025"/>
      <c r="DF48" s="1026"/>
      <c r="DG48" s="1024"/>
      <c r="DH48" s="1025"/>
      <c r="DI48" s="1025"/>
      <c r="DJ48" s="1025"/>
      <c r="DK48" s="1026"/>
      <c r="DL48" s="1024"/>
      <c r="DM48" s="1025"/>
      <c r="DN48" s="1025"/>
      <c r="DO48" s="1025"/>
      <c r="DP48" s="1026"/>
      <c r="DQ48" s="1024"/>
      <c r="DR48" s="1025"/>
      <c r="DS48" s="1025"/>
      <c r="DT48" s="1025"/>
      <c r="DU48" s="1026"/>
      <c r="DV48" s="1027"/>
      <c r="DW48" s="1028"/>
      <c r="DX48" s="1028"/>
      <c r="DY48" s="1028"/>
      <c r="DZ48" s="1029"/>
      <c r="EA48" s="212"/>
    </row>
    <row r="49" spans="1:131" ht="26.25" customHeight="1" x14ac:dyDescent="0.2">
      <c r="A49" s="220">
        <v>22</v>
      </c>
      <c r="B49" s="1065"/>
      <c r="C49" s="1066"/>
      <c r="D49" s="1066"/>
      <c r="E49" s="1066"/>
      <c r="F49" s="1066"/>
      <c r="G49" s="1066"/>
      <c r="H49" s="1066"/>
      <c r="I49" s="1066"/>
      <c r="J49" s="1066"/>
      <c r="K49" s="1066"/>
      <c r="L49" s="1066"/>
      <c r="M49" s="1066"/>
      <c r="N49" s="1066"/>
      <c r="O49" s="1066"/>
      <c r="P49" s="1067"/>
      <c r="Q49" s="1073"/>
      <c r="R49" s="1074"/>
      <c r="S49" s="1074"/>
      <c r="T49" s="1074"/>
      <c r="U49" s="1074"/>
      <c r="V49" s="1074"/>
      <c r="W49" s="1074"/>
      <c r="X49" s="1074"/>
      <c r="Y49" s="1074"/>
      <c r="Z49" s="1074"/>
      <c r="AA49" s="1074"/>
      <c r="AB49" s="1074"/>
      <c r="AC49" s="1074"/>
      <c r="AD49" s="1074"/>
      <c r="AE49" s="1075"/>
      <c r="AF49" s="1070"/>
      <c r="AG49" s="1071"/>
      <c r="AH49" s="1071"/>
      <c r="AI49" s="1071"/>
      <c r="AJ49" s="1072"/>
      <c r="AK49" s="1015"/>
      <c r="AL49" s="1006"/>
      <c r="AM49" s="1006"/>
      <c r="AN49" s="1006"/>
      <c r="AO49" s="1006"/>
      <c r="AP49" s="1006"/>
      <c r="AQ49" s="1006"/>
      <c r="AR49" s="1006"/>
      <c r="AS49" s="1006"/>
      <c r="AT49" s="1006"/>
      <c r="AU49" s="1006"/>
      <c r="AV49" s="1006"/>
      <c r="AW49" s="1006"/>
      <c r="AX49" s="1006"/>
      <c r="AY49" s="1006"/>
      <c r="AZ49" s="1076"/>
      <c r="BA49" s="1076"/>
      <c r="BB49" s="1076"/>
      <c r="BC49" s="1076"/>
      <c r="BD49" s="1076"/>
      <c r="BE49" s="1007"/>
      <c r="BF49" s="1007"/>
      <c r="BG49" s="1007"/>
      <c r="BH49" s="1007"/>
      <c r="BI49" s="1008"/>
      <c r="BJ49" s="214"/>
      <c r="BK49" s="214"/>
      <c r="BL49" s="214"/>
      <c r="BM49" s="214"/>
      <c r="BN49" s="214"/>
      <c r="BO49" s="223"/>
      <c r="BP49" s="223"/>
      <c r="BQ49" s="220">
        <v>43</v>
      </c>
      <c r="BR49" s="221"/>
      <c r="BS49" s="1027"/>
      <c r="BT49" s="1028"/>
      <c r="BU49" s="1028"/>
      <c r="BV49" s="1028"/>
      <c r="BW49" s="1028"/>
      <c r="BX49" s="1028"/>
      <c r="BY49" s="1028"/>
      <c r="BZ49" s="1028"/>
      <c r="CA49" s="1028"/>
      <c r="CB49" s="1028"/>
      <c r="CC49" s="1028"/>
      <c r="CD49" s="1028"/>
      <c r="CE49" s="1028"/>
      <c r="CF49" s="1028"/>
      <c r="CG49" s="1049"/>
      <c r="CH49" s="1024"/>
      <c r="CI49" s="1025"/>
      <c r="CJ49" s="1025"/>
      <c r="CK49" s="1025"/>
      <c r="CL49" s="1026"/>
      <c r="CM49" s="1024"/>
      <c r="CN49" s="1025"/>
      <c r="CO49" s="1025"/>
      <c r="CP49" s="1025"/>
      <c r="CQ49" s="1026"/>
      <c r="CR49" s="1024"/>
      <c r="CS49" s="1025"/>
      <c r="CT49" s="1025"/>
      <c r="CU49" s="1025"/>
      <c r="CV49" s="1026"/>
      <c r="CW49" s="1024"/>
      <c r="CX49" s="1025"/>
      <c r="CY49" s="1025"/>
      <c r="CZ49" s="1025"/>
      <c r="DA49" s="1026"/>
      <c r="DB49" s="1024"/>
      <c r="DC49" s="1025"/>
      <c r="DD49" s="1025"/>
      <c r="DE49" s="1025"/>
      <c r="DF49" s="1026"/>
      <c r="DG49" s="1024"/>
      <c r="DH49" s="1025"/>
      <c r="DI49" s="1025"/>
      <c r="DJ49" s="1025"/>
      <c r="DK49" s="1026"/>
      <c r="DL49" s="1024"/>
      <c r="DM49" s="1025"/>
      <c r="DN49" s="1025"/>
      <c r="DO49" s="1025"/>
      <c r="DP49" s="1026"/>
      <c r="DQ49" s="1024"/>
      <c r="DR49" s="1025"/>
      <c r="DS49" s="1025"/>
      <c r="DT49" s="1025"/>
      <c r="DU49" s="1026"/>
      <c r="DV49" s="1027"/>
      <c r="DW49" s="1028"/>
      <c r="DX49" s="1028"/>
      <c r="DY49" s="1028"/>
      <c r="DZ49" s="1029"/>
      <c r="EA49" s="212"/>
    </row>
    <row r="50" spans="1:131" ht="26.25" customHeight="1" x14ac:dyDescent="0.2">
      <c r="A50" s="220">
        <v>23</v>
      </c>
      <c r="B50" s="1065"/>
      <c r="C50" s="1066"/>
      <c r="D50" s="1066"/>
      <c r="E50" s="1066"/>
      <c r="F50" s="1066"/>
      <c r="G50" s="1066"/>
      <c r="H50" s="1066"/>
      <c r="I50" s="1066"/>
      <c r="J50" s="1066"/>
      <c r="K50" s="1066"/>
      <c r="L50" s="1066"/>
      <c r="M50" s="1066"/>
      <c r="N50" s="1066"/>
      <c r="O50" s="1066"/>
      <c r="P50" s="1067"/>
      <c r="Q50" s="1068"/>
      <c r="R50" s="1060"/>
      <c r="S50" s="1060"/>
      <c r="T50" s="1060"/>
      <c r="U50" s="1060"/>
      <c r="V50" s="1060"/>
      <c r="W50" s="1060"/>
      <c r="X50" s="1060"/>
      <c r="Y50" s="1060"/>
      <c r="Z50" s="1060"/>
      <c r="AA50" s="1060"/>
      <c r="AB50" s="1060"/>
      <c r="AC50" s="1060"/>
      <c r="AD50" s="1060"/>
      <c r="AE50" s="1069"/>
      <c r="AF50" s="1070"/>
      <c r="AG50" s="1071"/>
      <c r="AH50" s="1071"/>
      <c r="AI50" s="1071"/>
      <c r="AJ50" s="1072"/>
      <c r="AK50" s="1059"/>
      <c r="AL50" s="1060"/>
      <c r="AM50" s="1060"/>
      <c r="AN50" s="1060"/>
      <c r="AO50" s="1060"/>
      <c r="AP50" s="1060"/>
      <c r="AQ50" s="1060"/>
      <c r="AR50" s="1060"/>
      <c r="AS50" s="1060"/>
      <c r="AT50" s="1060"/>
      <c r="AU50" s="1060"/>
      <c r="AV50" s="1060"/>
      <c r="AW50" s="1060"/>
      <c r="AX50" s="1060"/>
      <c r="AY50" s="1060"/>
      <c r="AZ50" s="1061"/>
      <c r="BA50" s="1061"/>
      <c r="BB50" s="1061"/>
      <c r="BC50" s="1061"/>
      <c r="BD50" s="1061"/>
      <c r="BE50" s="1007"/>
      <c r="BF50" s="1007"/>
      <c r="BG50" s="1007"/>
      <c r="BH50" s="1007"/>
      <c r="BI50" s="1008"/>
      <c r="BJ50" s="214"/>
      <c r="BK50" s="214"/>
      <c r="BL50" s="214"/>
      <c r="BM50" s="214"/>
      <c r="BN50" s="214"/>
      <c r="BO50" s="223"/>
      <c r="BP50" s="223"/>
      <c r="BQ50" s="220">
        <v>44</v>
      </c>
      <c r="BR50" s="221"/>
      <c r="BS50" s="1027"/>
      <c r="BT50" s="1028"/>
      <c r="BU50" s="1028"/>
      <c r="BV50" s="1028"/>
      <c r="BW50" s="1028"/>
      <c r="BX50" s="1028"/>
      <c r="BY50" s="1028"/>
      <c r="BZ50" s="1028"/>
      <c r="CA50" s="1028"/>
      <c r="CB50" s="1028"/>
      <c r="CC50" s="1028"/>
      <c r="CD50" s="1028"/>
      <c r="CE50" s="1028"/>
      <c r="CF50" s="1028"/>
      <c r="CG50" s="1049"/>
      <c r="CH50" s="1024"/>
      <c r="CI50" s="1025"/>
      <c r="CJ50" s="1025"/>
      <c r="CK50" s="1025"/>
      <c r="CL50" s="1026"/>
      <c r="CM50" s="1024"/>
      <c r="CN50" s="1025"/>
      <c r="CO50" s="1025"/>
      <c r="CP50" s="1025"/>
      <c r="CQ50" s="1026"/>
      <c r="CR50" s="1024"/>
      <c r="CS50" s="1025"/>
      <c r="CT50" s="1025"/>
      <c r="CU50" s="1025"/>
      <c r="CV50" s="1026"/>
      <c r="CW50" s="1024"/>
      <c r="CX50" s="1025"/>
      <c r="CY50" s="1025"/>
      <c r="CZ50" s="1025"/>
      <c r="DA50" s="1026"/>
      <c r="DB50" s="1024"/>
      <c r="DC50" s="1025"/>
      <c r="DD50" s="1025"/>
      <c r="DE50" s="1025"/>
      <c r="DF50" s="1026"/>
      <c r="DG50" s="1024"/>
      <c r="DH50" s="1025"/>
      <c r="DI50" s="1025"/>
      <c r="DJ50" s="1025"/>
      <c r="DK50" s="1026"/>
      <c r="DL50" s="1024"/>
      <c r="DM50" s="1025"/>
      <c r="DN50" s="1025"/>
      <c r="DO50" s="1025"/>
      <c r="DP50" s="1026"/>
      <c r="DQ50" s="1024"/>
      <c r="DR50" s="1025"/>
      <c r="DS50" s="1025"/>
      <c r="DT50" s="1025"/>
      <c r="DU50" s="1026"/>
      <c r="DV50" s="1027"/>
      <c r="DW50" s="1028"/>
      <c r="DX50" s="1028"/>
      <c r="DY50" s="1028"/>
      <c r="DZ50" s="1029"/>
      <c r="EA50" s="212"/>
    </row>
    <row r="51" spans="1:131" ht="26.25" customHeight="1" x14ac:dyDescent="0.2">
      <c r="A51" s="220">
        <v>24</v>
      </c>
      <c r="B51" s="1065"/>
      <c r="C51" s="1066"/>
      <c r="D51" s="1066"/>
      <c r="E51" s="1066"/>
      <c r="F51" s="1066"/>
      <c r="G51" s="1066"/>
      <c r="H51" s="1066"/>
      <c r="I51" s="1066"/>
      <c r="J51" s="1066"/>
      <c r="K51" s="1066"/>
      <c r="L51" s="1066"/>
      <c r="M51" s="1066"/>
      <c r="N51" s="1066"/>
      <c r="O51" s="1066"/>
      <c r="P51" s="1067"/>
      <c r="Q51" s="1068"/>
      <c r="R51" s="1060"/>
      <c r="S51" s="1060"/>
      <c r="T51" s="1060"/>
      <c r="U51" s="1060"/>
      <c r="V51" s="1060"/>
      <c r="W51" s="1060"/>
      <c r="X51" s="1060"/>
      <c r="Y51" s="1060"/>
      <c r="Z51" s="1060"/>
      <c r="AA51" s="1060"/>
      <c r="AB51" s="1060"/>
      <c r="AC51" s="1060"/>
      <c r="AD51" s="1060"/>
      <c r="AE51" s="1069"/>
      <c r="AF51" s="1070"/>
      <c r="AG51" s="1071"/>
      <c r="AH51" s="1071"/>
      <c r="AI51" s="1071"/>
      <c r="AJ51" s="1072"/>
      <c r="AK51" s="1059"/>
      <c r="AL51" s="1060"/>
      <c r="AM51" s="1060"/>
      <c r="AN51" s="1060"/>
      <c r="AO51" s="1060"/>
      <c r="AP51" s="1060"/>
      <c r="AQ51" s="1060"/>
      <c r="AR51" s="1060"/>
      <c r="AS51" s="1060"/>
      <c r="AT51" s="1060"/>
      <c r="AU51" s="1060"/>
      <c r="AV51" s="1060"/>
      <c r="AW51" s="1060"/>
      <c r="AX51" s="1060"/>
      <c r="AY51" s="1060"/>
      <c r="AZ51" s="1061"/>
      <c r="BA51" s="1061"/>
      <c r="BB51" s="1061"/>
      <c r="BC51" s="1061"/>
      <c r="BD51" s="1061"/>
      <c r="BE51" s="1007"/>
      <c r="BF51" s="1007"/>
      <c r="BG51" s="1007"/>
      <c r="BH51" s="1007"/>
      <c r="BI51" s="1008"/>
      <c r="BJ51" s="214"/>
      <c r="BK51" s="214"/>
      <c r="BL51" s="214"/>
      <c r="BM51" s="214"/>
      <c r="BN51" s="214"/>
      <c r="BO51" s="223"/>
      <c r="BP51" s="223"/>
      <c r="BQ51" s="220">
        <v>45</v>
      </c>
      <c r="BR51" s="221"/>
      <c r="BS51" s="1027"/>
      <c r="BT51" s="1028"/>
      <c r="BU51" s="1028"/>
      <c r="BV51" s="1028"/>
      <c r="BW51" s="1028"/>
      <c r="BX51" s="1028"/>
      <c r="BY51" s="1028"/>
      <c r="BZ51" s="1028"/>
      <c r="CA51" s="1028"/>
      <c r="CB51" s="1028"/>
      <c r="CC51" s="1028"/>
      <c r="CD51" s="1028"/>
      <c r="CE51" s="1028"/>
      <c r="CF51" s="1028"/>
      <c r="CG51" s="1049"/>
      <c r="CH51" s="1024"/>
      <c r="CI51" s="1025"/>
      <c r="CJ51" s="1025"/>
      <c r="CK51" s="1025"/>
      <c r="CL51" s="1026"/>
      <c r="CM51" s="1024"/>
      <c r="CN51" s="1025"/>
      <c r="CO51" s="1025"/>
      <c r="CP51" s="1025"/>
      <c r="CQ51" s="1026"/>
      <c r="CR51" s="1024"/>
      <c r="CS51" s="1025"/>
      <c r="CT51" s="1025"/>
      <c r="CU51" s="1025"/>
      <c r="CV51" s="1026"/>
      <c r="CW51" s="1024"/>
      <c r="CX51" s="1025"/>
      <c r="CY51" s="1025"/>
      <c r="CZ51" s="1025"/>
      <c r="DA51" s="1026"/>
      <c r="DB51" s="1024"/>
      <c r="DC51" s="1025"/>
      <c r="DD51" s="1025"/>
      <c r="DE51" s="1025"/>
      <c r="DF51" s="1026"/>
      <c r="DG51" s="1024"/>
      <c r="DH51" s="1025"/>
      <c r="DI51" s="1025"/>
      <c r="DJ51" s="1025"/>
      <c r="DK51" s="1026"/>
      <c r="DL51" s="1024"/>
      <c r="DM51" s="1025"/>
      <c r="DN51" s="1025"/>
      <c r="DO51" s="1025"/>
      <c r="DP51" s="1026"/>
      <c r="DQ51" s="1024"/>
      <c r="DR51" s="1025"/>
      <c r="DS51" s="1025"/>
      <c r="DT51" s="1025"/>
      <c r="DU51" s="1026"/>
      <c r="DV51" s="1027"/>
      <c r="DW51" s="1028"/>
      <c r="DX51" s="1028"/>
      <c r="DY51" s="1028"/>
      <c r="DZ51" s="1029"/>
      <c r="EA51" s="212"/>
    </row>
    <row r="52" spans="1:131" ht="26.25" customHeight="1" x14ac:dyDescent="0.2">
      <c r="A52" s="220">
        <v>25</v>
      </c>
      <c r="B52" s="1065"/>
      <c r="C52" s="1066"/>
      <c r="D52" s="1066"/>
      <c r="E52" s="1066"/>
      <c r="F52" s="1066"/>
      <c r="G52" s="1066"/>
      <c r="H52" s="1066"/>
      <c r="I52" s="1066"/>
      <c r="J52" s="1066"/>
      <c r="K52" s="1066"/>
      <c r="L52" s="1066"/>
      <c r="M52" s="1066"/>
      <c r="N52" s="1066"/>
      <c r="O52" s="1066"/>
      <c r="P52" s="1067"/>
      <c r="Q52" s="1068"/>
      <c r="R52" s="1060"/>
      <c r="S52" s="1060"/>
      <c r="T52" s="1060"/>
      <c r="U52" s="1060"/>
      <c r="V52" s="1060"/>
      <c r="W52" s="1060"/>
      <c r="X52" s="1060"/>
      <c r="Y52" s="1060"/>
      <c r="Z52" s="1060"/>
      <c r="AA52" s="1060"/>
      <c r="AB52" s="1060"/>
      <c r="AC52" s="1060"/>
      <c r="AD52" s="1060"/>
      <c r="AE52" s="1069"/>
      <c r="AF52" s="1070"/>
      <c r="AG52" s="1071"/>
      <c r="AH52" s="1071"/>
      <c r="AI52" s="1071"/>
      <c r="AJ52" s="1072"/>
      <c r="AK52" s="1059"/>
      <c r="AL52" s="1060"/>
      <c r="AM52" s="1060"/>
      <c r="AN52" s="1060"/>
      <c r="AO52" s="1060"/>
      <c r="AP52" s="1060"/>
      <c r="AQ52" s="1060"/>
      <c r="AR52" s="1060"/>
      <c r="AS52" s="1060"/>
      <c r="AT52" s="1060"/>
      <c r="AU52" s="1060"/>
      <c r="AV52" s="1060"/>
      <c r="AW52" s="1060"/>
      <c r="AX52" s="1060"/>
      <c r="AY52" s="1060"/>
      <c r="AZ52" s="1061"/>
      <c r="BA52" s="1061"/>
      <c r="BB52" s="1061"/>
      <c r="BC52" s="1061"/>
      <c r="BD52" s="1061"/>
      <c r="BE52" s="1007"/>
      <c r="BF52" s="1007"/>
      <c r="BG52" s="1007"/>
      <c r="BH52" s="1007"/>
      <c r="BI52" s="1008"/>
      <c r="BJ52" s="214"/>
      <c r="BK52" s="214"/>
      <c r="BL52" s="214"/>
      <c r="BM52" s="214"/>
      <c r="BN52" s="214"/>
      <c r="BO52" s="223"/>
      <c r="BP52" s="223"/>
      <c r="BQ52" s="220">
        <v>46</v>
      </c>
      <c r="BR52" s="221"/>
      <c r="BS52" s="1027"/>
      <c r="BT52" s="1028"/>
      <c r="BU52" s="1028"/>
      <c r="BV52" s="1028"/>
      <c r="BW52" s="1028"/>
      <c r="BX52" s="1028"/>
      <c r="BY52" s="1028"/>
      <c r="BZ52" s="1028"/>
      <c r="CA52" s="1028"/>
      <c r="CB52" s="1028"/>
      <c r="CC52" s="1028"/>
      <c r="CD52" s="1028"/>
      <c r="CE52" s="1028"/>
      <c r="CF52" s="1028"/>
      <c r="CG52" s="1049"/>
      <c r="CH52" s="1024"/>
      <c r="CI52" s="1025"/>
      <c r="CJ52" s="1025"/>
      <c r="CK52" s="1025"/>
      <c r="CL52" s="1026"/>
      <c r="CM52" s="1024"/>
      <c r="CN52" s="1025"/>
      <c r="CO52" s="1025"/>
      <c r="CP52" s="1025"/>
      <c r="CQ52" s="1026"/>
      <c r="CR52" s="1024"/>
      <c r="CS52" s="1025"/>
      <c r="CT52" s="1025"/>
      <c r="CU52" s="1025"/>
      <c r="CV52" s="1026"/>
      <c r="CW52" s="1024"/>
      <c r="CX52" s="1025"/>
      <c r="CY52" s="1025"/>
      <c r="CZ52" s="1025"/>
      <c r="DA52" s="1026"/>
      <c r="DB52" s="1024"/>
      <c r="DC52" s="1025"/>
      <c r="DD52" s="1025"/>
      <c r="DE52" s="1025"/>
      <c r="DF52" s="1026"/>
      <c r="DG52" s="1024"/>
      <c r="DH52" s="1025"/>
      <c r="DI52" s="1025"/>
      <c r="DJ52" s="1025"/>
      <c r="DK52" s="1026"/>
      <c r="DL52" s="1024"/>
      <c r="DM52" s="1025"/>
      <c r="DN52" s="1025"/>
      <c r="DO52" s="1025"/>
      <c r="DP52" s="1026"/>
      <c r="DQ52" s="1024"/>
      <c r="DR52" s="1025"/>
      <c r="DS52" s="1025"/>
      <c r="DT52" s="1025"/>
      <c r="DU52" s="1026"/>
      <c r="DV52" s="1027"/>
      <c r="DW52" s="1028"/>
      <c r="DX52" s="1028"/>
      <c r="DY52" s="1028"/>
      <c r="DZ52" s="1029"/>
      <c r="EA52" s="212"/>
    </row>
    <row r="53" spans="1:131" ht="26.25" customHeight="1" x14ac:dyDescent="0.2">
      <c r="A53" s="220">
        <v>26</v>
      </c>
      <c r="B53" s="1065"/>
      <c r="C53" s="1066"/>
      <c r="D53" s="1066"/>
      <c r="E53" s="1066"/>
      <c r="F53" s="1066"/>
      <c r="G53" s="1066"/>
      <c r="H53" s="1066"/>
      <c r="I53" s="1066"/>
      <c r="J53" s="1066"/>
      <c r="K53" s="1066"/>
      <c r="L53" s="1066"/>
      <c r="M53" s="1066"/>
      <c r="N53" s="1066"/>
      <c r="O53" s="1066"/>
      <c r="P53" s="1067"/>
      <c r="Q53" s="1068"/>
      <c r="R53" s="1060"/>
      <c r="S53" s="1060"/>
      <c r="T53" s="1060"/>
      <c r="U53" s="1060"/>
      <c r="V53" s="1060"/>
      <c r="W53" s="1060"/>
      <c r="X53" s="1060"/>
      <c r="Y53" s="1060"/>
      <c r="Z53" s="1060"/>
      <c r="AA53" s="1060"/>
      <c r="AB53" s="1060"/>
      <c r="AC53" s="1060"/>
      <c r="AD53" s="1060"/>
      <c r="AE53" s="1069"/>
      <c r="AF53" s="1070"/>
      <c r="AG53" s="1071"/>
      <c r="AH53" s="1071"/>
      <c r="AI53" s="1071"/>
      <c r="AJ53" s="1072"/>
      <c r="AK53" s="1059"/>
      <c r="AL53" s="1060"/>
      <c r="AM53" s="1060"/>
      <c r="AN53" s="1060"/>
      <c r="AO53" s="1060"/>
      <c r="AP53" s="1060"/>
      <c r="AQ53" s="1060"/>
      <c r="AR53" s="1060"/>
      <c r="AS53" s="1060"/>
      <c r="AT53" s="1060"/>
      <c r="AU53" s="1060"/>
      <c r="AV53" s="1060"/>
      <c r="AW53" s="1060"/>
      <c r="AX53" s="1060"/>
      <c r="AY53" s="1060"/>
      <c r="AZ53" s="1061"/>
      <c r="BA53" s="1061"/>
      <c r="BB53" s="1061"/>
      <c r="BC53" s="1061"/>
      <c r="BD53" s="1061"/>
      <c r="BE53" s="1007"/>
      <c r="BF53" s="1007"/>
      <c r="BG53" s="1007"/>
      <c r="BH53" s="1007"/>
      <c r="BI53" s="1008"/>
      <c r="BJ53" s="214"/>
      <c r="BK53" s="214"/>
      <c r="BL53" s="214"/>
      <c r="BM53" s="214"/>
      <c r="BN53" s="214"/>
      <c r="BO53" s="223"/>
      <c r="BP53" s="223"/>
      <c r="BQ53" s="220">
        <v>47</v>
      </c>
      <c r="BR53" s="221"/>
      <c r="BS53" s="1027"/>
      <c r="BT53" s="1028"/>
      <c r="BU53" s="1028"/>
      <c r="BV53" s="1028"/>
      <c r="BW53" s="1028"/>
      <c r="BX53" s="1028"/>
      <c r="BY53" s="1028"/>
      <c r="BZ53" s="1028"/>
      <c r="CA53" s="1028"/>
      <c r="CB53" s="1028"/>
      <c r="CC53" s="1028"/>
      <c r="CD53" s="1028"/>
      <c r="CE53" s="1028"/>
      <c r="CF53" s="1028"/>
      <c r="CG53" s="1049"/>
      <c r="CH53" s="1024"/>
      <c r="CI53" s="1025"/>
      <c r="CJ53" s="1025"/>
      <c r="CK53" s="1025"/>
      <c r="CL53" s="1026"/>
      <c r="CM53" s="1024"/>
      <c r="CN53" s="1025"/>
      <c r="CO53" s="1025"/>
      <c r="CP53" s="1025"/>
      <c r="CQ53" s="1026"/>
      <c r="CR53" s="1024"/>
      <c r="CS53" s="1025"/>
      <c r="CT53" s="1025"/>
      <c r="CU53" s="1025"/>
      <c r="CV53" s="1026"/>
      <c r="CW53" s="1024"/>
      <c r="CX53" s="1025"/>
      <c r="CY53" s="1025"/>
      <c r="CZ53" s="1025"/>
      <c r="DA53" s="1026"/>
      <c r="DB53" s="1024"/>
      <c r="DC53" s="1025"/>
      <c r="DD53" s="1025"/>
      <c r="DE53" s="1025"/>
      <c r="DF53" s="1026"/>
      <c r="DG53" s="1024"/>
      <c r="DH53" s="1025"/>
      <c r="DI53" s="1025"/>
      <c r="DJ53" s="1025"/>
      <c r="DK53" s="1026"/>
      <c r="DL53" s="1024"/>
      <c r="DM53" s="1025"/>
      <c r="DN53" s="1025"/>
      <c r="DO53" s="1025"/>
      <c r="DP53" s="1026"/>
      <c r="DQ53" s="1024"/>
      <c r="DR53" s="1025"/>
      <c r="DS53" s="1025"/>
      <c r="DT53" s="1025"/>
      <c r="DU53" s="1026"/>
      <c r="DV53" s="1027"/>
      <c r="DW53" s="1028"/>
      <c r="DX53" s="1028"/>
      <c r="DY53" s="1028"/>
      <c r="DZ53" s="1029"/>
      <c r="EA53" s="212"/>
    </row>
    <row r="54" spans="1:131" ht="26.25" customHeight="1" x14ac:dyDescent="0.2">
      <c r="A54" s="220">
        <v>27</v>
      </c>
      <c r="B54" s="1065"/>
      <c r="C54" s="1066"/>
      <c r="D54" s="1066"/>
      <c r="E54" s="1066"/>
      <c r="F54" s="1066"/>
      <c r="G54" s="1066"/>
      <c r="H54" s="1066"/>
      <c r="I54" s="1066"/>
      <c r="J54" s="1066"/>
      <c r="K54" s="1066"/>
      <c r="L54" s="1066"/>
      <c r="M54" s="1066"/>
      <c r="N54" s="1066"/>
      <c r="O54" s="1066"/>
      <c r="P54" s="1067"/>
      <c r="Q54" s="1068"/>
      <c r="R54" s="1060"/>
      <c r="S54" s="1060"/>
      <c r="T54" s="1060"/>
      <c r="U54" s="1060"/>
      <c r="V54" s="1060"/>
      <c r="W54" s="1060"/>
      <c r="X54" s="1060"/>
      <c r="Y54" s="1060"/>
      <c r="Z54" s="1060"/>
      <c r="AA54" s="1060"/>
      <c r="AB54" s="1060"/>
      <c r="AC54" s="1060"/>
      <c r="AD54" s="1060"/>
      <c r="AE54" s="1069"/>
      <c r="AF54" s="1070"/>
      <c r="AG54" s="1071"/>
      <c r="AH54" s="1071"/>
      <c r="AI54" s="1071"/>
      <c r="AJ54" s="1072"/>
      <c r="AK54" s="1059"/>
      <c r="AL54" s="1060"/>
      <c r="AM54" s="1060"/>
      <c r="AN54" s="1060"/>
      <c r="AO54" s="1060"/>
      <c r="AP54" s="1060"/>
      <c r="AQ54" s="1060"/>
      <c r="AR54" s="1060"/>
      <c r="AS54" s="1060"/>
      <c r="AT54" s="1060"/>
      <c r="AU54" s="1060"/>
      <c r="AV54" s="1060"/>
      <c r="AW54" s="1060"/>
      <c r="AX54" s="1060"/>
      <c r="AY54" s="1060"/>
      <c r="AZ54" s="1061"/>
      <c r="BA54" s="1061"/>
      <c r="BB54" s="1061"/>
      <c r="BC54" s="1061"/>
      <c r="BD54" s="1061"/>
      <c r="BE54" s="1007"/>
      <c r="BF54" s="1007"/>
      <c r="BG54" s="1007"/>
      <c r="BH54" s="1007"/>
      <c r="BI54" s="1008"/>
      <c r="BJ54" s="214"/>
      <c r="BK54" s="214"/>
      <c r="BL54" s="214"/>
      <c r="BM54" s="214"/>
      <c r="BN54" s="214"/>
      <c r="BO54" s="223"/>
      <c r="BP54" s="223"/>
      <c r="BQ54" s="220">
        <v>48</v>
      </c>
      <c r="BR54" s="221"/>
      <c r="BS54" s="1027"/>
      <c r="BT54" s="1028"/>
      <c r="BU54" s="1028"/>
      <c r="BV54" s="1028"/>
      <c r="BW54" s="1028"/>
      <c r="BX54" s="1028"/>
      <c r="BY54" s="1028"/>
      <c r="BZ54" s="1028"/>
      <c r="CA54" s="1028"/>
      <c r="CB54" s="1028"/>
      <c r="CC54" s="1028"/>
      <c r="CD54" s="1028"/>
      <c r="CE54" s="1028"/>
      <c r="CF54" s="1028"/>
      <c r="CG54" s="1049"/>
      <c r="CH54" s="1024"/>
      <c r="CI54" s="1025"/>
      <c r="CJ54" s="1025"/>
      <c r="CK54" s="1025"/>
      <c r="CL54" s="1026"/>
      <c r="CM54" s="1024"/>
      <c r="CN54" s="1025"/>
      <c r="CO54" s="1025"/>
      <c r="CP54" s="1025"/>
      <c r="CQ54" s="1026"/>
      <c r="CR54" s="1024"/>
      <c r="CS54" s="1025"/>
      <c r="CT54" s="1025"/>
      <c r="CU54" s="1025"/>
      <c r="CV54" s="1026"/>
      <c r="CW54" s="1024"/>
      <c r="CX54" s="1025"/>
      <c r="CY54" s="1025"/>
      <c r="CZ54" s="1025"/>
      <c r="DA54" s="1026"/>
      <c r="DB54" s="1024"/>
      <c r="DC54" s="1025"/>
      <c r="DD54" s="1025"/>
      <c r="DE54" s="1025"/>
      <c r="DF54" s="1026"/>
      <c r="DG54" s="1024"/>
      <c r="DH54" s="1025"/>
      <c r="DI54" s="1025"/>
      <c r="DJ54" s="1025"/>
      <c r="DK54" s="1026"/>
      <c r="DL54" s="1024"/>
      <c r="DM54" s="1025"/>
      <c r="DN54" s="1025"/>
      <c r="DO54" s="1025"/>
      <c r="DP54" s="1026"/>
      <c r="DQ54" s="1024"/>
      <c r="DR54" s="1025"/>
      <c r="DS54" s="1025"/>
      <c r="DT54" s="1025"/>
      <c r="DU54" s="1026"/>
      <c r="DV54" s="1027"/>
      <c r="DW54" s="1028"/>
      <c r="DX54" s="1028"/>
      <c r="DY54" s="1028"/>
      <c r="DZ54" s="1029"/>
      <c r="EA54" s="212"/>
    </row>
    <row r="55" spans="1:131" ht="26.25" customHeight="1" x14ac:dyDescent="0.2">
      <c r="A55" s="220">
        <v>28</v>
      </c>
      <c r="B55" s="1065"/>
      <c r="C55" s="1066"/>
      <c r="D55" s="1066"/>
      <c r="E55" s="1066"/>
      <c r="F55" s="1066"/>
      <c r="G55" s="1066"/>
      <c r="H55" s="1066"/>
      <c r="I55" s="1066"/>
      <c r="J55" s="1066"/>
      <c r="K55" s="1066"/>
      <c r="L55" s="1066"/>
      <c r="M55" s="1066"/>
      <c r="N55" s="1066"/>
      <c r="O55" s="1066"/>
      <c r="P55" s="1067"/>
      <c r="Q55" s="1068"/>
      <c r="R55" s="1060"/>
      <c r="S55" s="1060"/>
      <c r="T55" s="1060"/>
      <c r="U55" s="1060"/>
      <c r="V55" s="1060"/>
      <c r="W55" s="1060"/>
      <c r="X55" s="1060"/>
      <c r="Y55" s="1060"/>
      <c r="Z55" s="1060"/>
      <c r="AA55" s="1060"/>
      <c r="AB55" s="1060"/>
      <c r="AC55" s="1060"/>
      <c r="AD55" s="1060"/>
      <c r="AE55" s="1069"/>
      <c r="AF55" s="1070"/>
      <c r="AG55" s="1071"/>
      <c r="AH55" s="1071"/>
      <c r="AI55" s="1071"/>
      <c r="AJ55" s="1072"/>
      <c r="AK55" s="1059"/>
      <c r="AL55" s="1060"/>
      <c r="AM55" s="1060"/>
      <c r="AN55" s="1060"/>
      <c r="AO55" s="1060"/>
      <c r="AP55" s="1060"/>
      <c r="AQ55" s="1060"/>
      <c r="AR55" s="1060"/>
      <c r="AS55" s="1060"/>
      <c r="AT55" s="1060"/>
      <c r="AU55" s="1060"/>
      <c r="AV55" s="1060"/>
      <c r="AW55" s="1060"/>
      <c r="AX55" s="1060"/>
      <c r="AY55" s="1060"/>
      <c r="AZ55" s="1061"/>
      <c r="BA55" s="1061"/>
      <c r="BB55" s="1061"/>
      <c r="BC55" s="1061"/>
      <c r="BD55" s="1061"/>
      <c r="BE55" s="1007"/>
      <c r="BF55" s="1007"/>
      <c r="BG55" s="1007"/>
      <c r="BH55" s="1007"/>
      <c r="BI55" s="1008"/>
      <c r="BJ55" s="214"/>
      <c r="BK55" s="214"/>
      <c r="BL55" s="214"/>
      <c r="BM55" s="214"/>
      <c r="BN55" s="214"/>
      <c r="BO55" s="223"/>
      <c r="BP55" s="223"/>
      <c r="BQ55" s="220">
        <v>49</v>
      </c>
      <c r="BR55" s="221"/>
      <c r="BS55" s="1027"/>
      <c r="BT55" s="1028"/>
      <c r="BU55" s="1028"/>
      <c r="BV55" s="1028"/>
      <c r="BW55" s="1028"/>
      <c r="BX55" s="1028"/>
      <c r="BY55" s="1028"/>
      <c r="BZ55" s="1028"/>
      <c r="CA55" s="1028"/>
      <c r="CB55" s="1028"/>
      <c r="CC55" s="1028"/>
      <c r="CD55" s="1028"/>
      <c r="CE55" s="1028"/>
      <c r="CF55" s="1028"/>
      <c r="CG55" s="1049"/>
      <c r="CH55" s="1024"/>
      <c r="CI55" s="1025"/>
      <c r="CJ55" s="1025"/>
      <c r="CK55" s="1025"/>
      <c r="CL55" s="1026"/>
      <c r="CM55" s="1024"/>
      <c r="CN55" s="1025"/>
      <c r="CO55" s="1025"/>
      <c r="CP55" s="1025"/>
      <c r="CQ55" s="1026"/>
      <c r="CR55" s="1024"/>
      <c r="CS55" s="1025"/>
      <c r="CT55" s="1025"/>
      <c r="CU55" s="1025"/>
      <c r="CV55" s="1026"/>
      <c r="CW55" s="1024"/>
      <c r="CX55" s="1025"/>
      <c r="CY55" s="1025"/>
      <c r="CZ55" s="1025"/>
      <c r="DA55" s="1026"/>
      <c r="DB55" s="1024"/>
      <c r="DC55" s="1025"/>
      <c r="DD55" s="1025"/>
      <c r="DE55" s="1025"/>
      <c r="DF55" s="1026"/>
      <c r="DG55" s="1024"/>
      <c r="DH55" s="1025"/>
      <c r="DI55" s="1025"/>
      <c r="DJ55" s="1025"/>
      <c r="DK55" s="1026"/>
      <c r="DL55" s="1024"/>
      <c r="DM55" s="1025"/>
      <c r="DN55" s="1025"/>
      <c r="DO55" s="1025"/>
      <c r="DP55" s="1026"/>
      <c r="DQ55" s="1024"/>
      <c r="DR55" s="1025"/>
      <c r="DS55" s="1025"/>
      <c r="DT55" s="1025"/>
      <c r="DU55" s="1026"/>
      <c r="DV55" s="1027"/>
      <c r="DW55" s="1028"/>
      <c r="DX55" s="1028"/>
      <c r="DY55" s="1028"/>
      <c r="DZ55" s="1029"/>
      <c r="EA55" s="212"/>
    </row>
    <row r="56" spans="1:131" ht="26.25" customHeight="1" x14ac:dyDescent="0.2">
      <c r="A56" s="220">
        <v>29</v>
      </c>
      <c r="B56" s="1065"/>
      <c r="C56" s="1066"/>
      <c r="D56" s="1066"/>
      <c r="E56" s="1066"/>
      <c r="F56" s="1066"/>
      <c r="G56" s="1066"/>
      <c r="H56" s="1066"/>
      <c r="I56" s="1066"/>
      <c r="J56" s="1066"/>
      <c r="K56" s="1066"/>
      <c r="L56" s="1066"/>
      <c r="M56" s="1066"/>
      <c r="N56" s="1066"/>
      <c r="O56" s="1066"/>
      <c r="P56" s="1067"/>
      <c r="Q56" s="1068"/>
      <c r="R56" s="1060"/>
      <c r="S56" s="1060"/>
      <c r="T56" s="1060"/>
      <c r="U56" s="1060"/>
      <c r="V56" s="1060"/>
      <c r="W56" s="1060"/>
      <c r="X56" s="1060"/>
      <c r="Y56" s="1060"/>
      <c r="Z56" s="1060"/>
      <c r="AA56" s="1060"/>
      <c r="AB56" s="1060"/>
      <c r="AC56" s="1060"/>
      <c r="AD56" s="1060"/>
      <c r="AE56" s="1069"/>
      <c r="AF56" s="1070"/>
      <c r="AG56" s="1071"/>
      <c r="AH56" s="1071"/>
      <c r="AI56" s="1071"/>
      <c r="AJ56" s="1072"/>
      <c r="AK56" s="1059"/>
      <c r="AL56" s="1060"/>
      <c r="AM56" s="1060"/>
      <c r="AN56" s="1060"/>
      <c r="AO56" s="1060"/>
      <c r="AP56" s="1060"/>
      <c r="AQ56" s="1060"/>
      <c r="AR56" s="1060"/>
      <c r="AS56" s="1060"/>
      <c r="AT56" s="1060"/>
      <c r="AU56" s="1060"/>
      <c r="AV56" s="1060"/>
      <c r="AW56" s="1060"/>
      <c r="AX56" s="1060"/>
      <c r="AY56" s="1060"/>
      <c r="AZ56" s="1061"/>
      <c r="BA56" s="1061"/>
      <c r="BB56" s="1061"/>
      <c r="BC56" s="1061"/>
      <c r="BD56" s="1061"/>
      <c r="BE56" s="1007"/>
      <c r="BF56" s="1007"/>
      <c r="BG56" s="1007"/>
      <c r="BH56" s="1007"/>
      <c r="BI56" s="1008"/>
      <c r="BJ56" s="214"/>
      <c r="BK56" s="214"/>
      <c r="BL56" s="214"/>
      <c r="BM56" s="214"/>
      <c r="BN56" s="214"/>
      <c r="BO56" s="223"/>
      <c r="BP56" s="223"/>
      <c r="BQ56" s="220">
        <v>50</v>
      </c>
      <c r="BR56" s="221"/>
      <c r="BS56" s="1027"/>
      <c r="BT56" s="1028"/>
      <c r="BU56" s="1028"/>
      <c r="BV56" s="1028"/>
      <c r="BW56" s="1028"/>
      <c r="BX56" s="1028"/>
      <c r="BY56" s="1028"/>
      <c r="BZ56" s="1028"/>
      <c r="CA56" s="1028"/>
      <c r="CB56" s="1028"/>
      <c r="CC56" s="1028"/>
      <c r="CD56" s="1028"/>
      <c r="CE56" s="1028"/>
      <c r="CF56" s="1028"/>
      <c r="CG56" s="1049"/>
      <c r="CH56" s="1024"/>
      <c r="CI56" s="1025"/>
      <c r="CJ56" s="1025"/>
      <c r="CK56" s="1025"/>
      <c r="CL56" s="1026"/>
      <c r="CM56" s="1024"/>
      <c r="CN56" s="1025"/>
      <c r="CO56" s="1025"/>
      <c r="CP56" s="1025"/>
      <c r="CQ56" s="1026"/>
      <c r="CR56" s="1024"/>
      <c r="CS56" s="1025"/>
      <c r="CT56" s="1025"/>
      <c r="CU56" s="1025"/>
      <c r="CV56" s="1026"/>
      <c r="CW56" s="1024"/>
      <c r="CX56" s="1025"/>
      <c r="CY56" s="1025"/>
      <c r="CZ56" s="1025"/>
      <c r="DA56" s="1026"/>
      <c r="DB56" s="1024"/>
      <c r="DC56" s="1025"/>
      <c r="DD56" s="1025"/>
      <c r="DE56" s="1025"/>
      <c r="DF56" s="1026"/>
      <c r="DG56" s="1024"/>
      <c r="DH56" s="1025"/>
      <c r="DI56" s="1025"/>
      <c r="DJ56" s="1025"/>
      <c r="DK56" s="1026"/>
      <c r="DL56" s="1024"/>
      <c r="DM56" s="1025"/>
      <c r="DN56" s="1025"/>
      <c r="DO56" s="1025"/>
      <c r="DP56" s="1026"/>
      <c r="DQ56" s="1024"/>
      <c r="DR56" s="1025"/>
      <c r="DS56" s="1025"/>
      <c r="DT56" s="1025"/>
      <c r="DU56" s="1026"/>
      <c r="DV56" s="1027"/>
      <c r="DW56" s="1028"/>
      <c r="DX56" s="1028"/>
      <c r="DY56" s="1028"/>
      <c r="DZ56" s="1029"/>
      <c r="EA56" s="212"/>
    </row>
    <row r="57" spans="1:131" ht="26.25" customHeight="1" x14ac:dyDescent="0.2">
      <c r="A57" s="220">
        <v>30</v>
      </c>
      <c r="B57" s="1065"/>
      <c r="C57" s="1066"/>
      <c r="D57" s="1066"/>
      <c r="E57" s="1066"/>
      <c r="F57" s="1066"/>
      <c r="G57" s="1066"/>
      <c r="H57" s="1066"/>
      <c r="I57" s="1066"/>
      <c r="J57" s="1066"/>
      <c r="K57" s="1066"/>
      <c r="L57" s="1066"/>
      <c r="M57" s="1066"/>
      <c r="N57" s="1066"/>
      <c r="O57" s="1066"/>
      <c r="P57" s="1067"/>
      <c r="Q57" s="1068"/>
      <c r="R57" s="1060"/>
      <c r="S57" s="1060"/>
      <c r="T57" s="1060"/>
      <c r="U57" s="1060"/>
      <c r="V57" s="1060"/>
      <c r="W57" s="1060"/>
      <c r="X57" s="1060"/>
      <c r="Y57" s="1060"/>
      <c r="Z57" s="1060"/>
      <c r="AA57" s="1060"/>
      <c r="AB57" s="1060"/>
      <c r="AC57" s="1060"/>
      <c r="AD57" s="1060"/>
      <c r="AE57" s="1069"/>
      <c r="AF57" s="1070"/>
      <c r="AG57" s="1071"/>
      <c r="AH57" s="1071"/>
      <c r="AI57" s="1071"/>
      <c r="AJ57" s="1072"/>
      <c r="AK57" s="1059"/>
      <c r="AL57" s="1060"/>
      <c r="AM57" s="1060"/>
      <c r="AN57" s="1060"/>
      <c r="AO57" s="1060"/>
      <c r="AP57" s="1060"/>
      <c r="AQ57" s="1060"/>
      <c r="AR57" s="1060"/>
      <c r="AS57" s="1060"/>
      <c r="AT57" s="1060"/>
      <c r="AU57" s="1060"/>
      <c r="AV57" s="1060"/>
      <c r="AW57" s="1060"/>
      <c r="AX57" s="1060"/>
      <c r="AY57" s="1060"/>
      <c r="AZ57" s="1061"/>
      <c r="BA57" s="1061"/>
      <c r="BB57" s="1061"/>
      <c r="BC57" s="1061"/>
      <c r="BD57" s="1061"/>
      <c r="BE57" s="1007"/>
      <c r="BF57" s="1007"/>
      <c r="BG57" s="1007"/>
      <c r="BH57" s="1007"/>
      <c r="BI57" s="1008"/>
      <c r="BJ57" s="214"/>
      <c r="BK57" s="214"/>
      <c r="BL57" s="214"/>
      <c r="BM57" s="214"/>
      <c r="BN57" s="214"/>
      <c r="BO57" s="223"/>
      <c r="BP57" s="223"/>
      <c r="BQ57" s="220">
        <v>51</v>
      </c>
      <c r="BR57" s="221"/>
      <c r="BS57" s="1027"/>
      <c r="BT57" s="1028"/>
      <c r="BU57" s="1028"/>
      <c r="BV57" s="1028"/>
      <c r="BW57" s="1028"/>
      <c r="BX57" s="1028"/>
      <c r="BY57" s="1028"/>
      <c r="BZ57" s="1028"/>
      <c r="CA57" s="1028"/>
      <c r="CB57" s="1028"/>
      <c r="CC57" s="1028"/>
      <c r="CD57" s="1028"/>
      <c r="CE57" s="1028"/>
      <c r="CF57" s="1028"/>
      <c r="CG57" s="1049"/>
      <c r="CH57" s="1024"/>
      <c r="CI57" s="1025"/>
      <c r="CJ57" s="1025"/>
      <c r="CK57" s="1025"/>
      <c r="CL57" s="1026"/>
      <c r="CM57" s="1024"/>
      <c r="CN57" s="1025"/>
      <c r="CO57" s="1025"/>
      <c r="CP57" s="1025"/>
      <c r="CQ57" s="1026"/>
      <c r="CR57" s="1024"/>
      <c r="CS57" s="1025"/>
      <c r="CT57" s="1025"/>
      <c r="CU57" s="1025"/>
      <c r="CV57" s="1026"/>
      <c r="CW57" s="1024"/>
      <c r="CX57" s="1025"/>
      <c r="CY57" s="1025"/>
      <c r="CZ57" s="1025"/>
      <c r="DA57" s="1026"/>
      <c r="DB57" s="1024"/>
      <c r="DC57" s="1025"/>
      <c r="DD57" s="1025"/>
      <c r="DE57" s="1025"/>
      <c r="DF57" s="1026"/>
      <c r="DG57" s="1024"/>
      <c r="DH57" s="1025"/>
      <c r="DI57" s="1025"/>
      <c r="DJ57" s="1025"/>
      <c r="DK57" s="1026"/>
      <c r="DL57" s="1024"/>
      <c r="DM57" s="1025"/>
      <c r="DN57" s="1025"/>
      <c r="DO57" s="1025"/>
      <c r="DP57" s="1026"/>
      <c r="DQ57" s="1024"/>
      <c r="DR57" s="1025"/>
      <c r="DS57" s="1025"/>
      <c r="DT57" s="1025"/>
      <c r="DU57" s="1026"/>
      <c r="DV57" s="1027"/>
      <c r="DW57" s="1028"/>
      <c r="DX57" s="1028"/>
      <c r="DY57" s="1028"/>
      <c r="DZ57" s="1029"/>
      <c r="EA57" s="212"/>
    </row>
    <row r="58" spans="1:131" ht="26.25" customHeight="1" x14ac:dyDescent="0.2">
      <c r="A58" s="220">
        <v>31</v>
      </c>
      <c r="B58" s="1065"/>
      <c r="C58" s="1066"/>
      <c r="D58" s="1066"/>
      <c r="E58" s="1066"/>
      <c r="F58" s="1066"/>
      <c r="G58" s="1066"/>
      <c r="H58" s="1066"/>
      <c r="I58" s="1066"/>
      <c r="J58" s="1066"/>
      <c r="K58" s="1066"/>
      <c r="L58" s="1066"/>
      <c r="M58" s="1066"/>
      <c r="N58" s="1066"/>
      <c r="O58" s="1066"/>
      <c r="P58" s="1067"/>
      <c r="Q58" s="1068"/>
      <c r="R58" s="1060"/>
      <c r="S58" s="1060"/>
      <c r="T58" s="1060"/>
      <c r="U58" s="1060"/>
      <c r="V58" s="1060"/>
      <c r="W58" s="1060"/>
      <c r="X58" s="1060"/>
      <c r="Y58" s="1060"/>
      <c r="Z58" s="1060"/>
      <c r="AA58" s="1060"/>
      <c r="AB58" s="1060"/>
      <c r="AC58" s="1060"/>
      <c r="AD58" s="1060"/>
      <c r="AE58" s="1069"/>
      <c r="AF58" s="1070"/>
      <c r="AG58" s="1071"/>
      <c r="AH58" s="1071"/>
      <c r="AI58" s="1071"/>
      <c r="AJ58" s="1072"/>
      <c r="AK58" s="1059"/>
      <c r="AL58" s="1060"/>
      <c r="AM58" s="1060"/>
      <c r="AN58" s="1060"/>
      <c r="AO58" s="1060"/>
      <c r="AP58" s="1060"/>
      <c r="AQ58" s="1060"/>
      <c r="AR58" s="1060"/>
      <c r="AS58" s="1060"/>
      <c r="AT58" s="1060"/>
      <c r="AU58" s="1060"/>
      <c r="AV58" s="1060"/>
      <c r="AW58" s="1060"/>
      <c r="AX58" s="1060"/>
      <c r="AY58" s="1060"/>
      <c r="AZ58" s="1061"/>
      <c r="BA58" s="1061"/>
      <c r="BB58" s="1061"/>
      <c r="BC58" s="1061"/>
      <c r="BD58" s="1061"/>
      <c r="BE58" s="1007"/>
      <c r="BF58" s="1007"/>
      <c r="BG58" s="1007"/>
      <c r="BH58" s="1007"/>
      <c r="BI58" s="1008"/>
      <c r="BJ58" s="214"/>
      <c r="BK58" s="214"/>
      <c r="BL58" s="214"/>
      <c r="BM58" s="214"/>
      <c r="BN58" s="214"/>
      <c r="BO58" s="223"/>
      <c r="BP58" s="223"/>
      <c r="BQ58" s="220">
        <v>52</v>
      </c>
      <c r="BR58" s="221"/>
      <c r="BS58" s="1027"/>
      <c r="BT58" s="1028"/>
      <c r="BU58" s="1028"/>
      <c r="BV58" s="1028"/>
      <c r="BW58" s="1028"/>
      <c r="BX58" s="1028"/>
      <c r="BY58" s="1028"/>
      <c r="BZ58" s="1028"/>
      <c r="CA58" s="1028"/>
      <c r="CB58" s="1028"/>
      <c r="CC58" s="1028"/>
      <c r="CD58" s="1028"/>
      <c r="CE58" s="1028"/>
      <c r="CF58" s="1028"/>
      <c r="CG58" s="1049"/>
      <c r="CH58" s="1024"/>
      <c r="CI58" s="1025"/>
      <c r="CJ58" s="1025"/>
      <c r="CK58" s="1025"/>
      <c r="CL58" s="1026"/>
      <c r="CM58" s="1024"/>
      <c r="CN58" s="1025"/>
      <c r="CO58" s="1025"/>
      <c r="CP58" s="1025"/>
      <c r="CQ58" s="1026"/>
      <c r="CR58" s="1024"/>
      <c r="CS58" s="1025"/>
      <c r="CT58" s="1025"/>
      <c r="CU58" s="1025"/>
      <c r="CV58" s="1026"/>
      <c r="CW58" s="1024"/>
      <c r="CX58" s="1025"/>
      <c r="CY58" s="1025"/>
      <c r="CZ58" s="1025"/>
      <c r="DA58" s="1026"/>
      <c r="DB58" s="1024"/>
      <c r="DC58" s="1025"/>
      <c r="DD58" s="1025"/>
      <c r="DE58" s="1025"/>
      <c r="DF58" s="1026"/>
      <c r="DG58" s="1024"/>
      <c r="DH58" s="1025"/>
      <c r="DI58" s="1025"/>
      <c r="DJ58" s="1025"/>
      <c r="DK58" s="1026"/>
      <c r="DL58" s="1024"/>
      <c r="DM58" s="1025"/>
      <c r="DN58" s="1025"/>
      <c r="DO58" s="1025"/>
      <c r="DP58" s="1026"/>
      <c r="DQ58" s="1024"/>
      <c r="DR58" s="1025"/>
      <c r="DS58" s="1025"/>
      <c r="DT58" s="1025"/>
      <c r="DU58" s="1026"/>
      <c r="DV58" s="1027"/>
      <c r="DW58" s="1028"/>
      <c r="DX58" s="1028"/>
      <c r="DY58" s="1028"/>
      <c r="DZ58" s="1029"/>
      <c r="EA58" s="212"/>
    </row>
    <row r="59" spans="1:131" ht="26.25" customHeight="1" x14ac:dyDescent="0.2">
      <c r="A59" s="220">
        <v>32</v>
      </c>
      <c r="B59" s="1065"/>
      <c r="C59" s="1066"/>
      <c r="D59" s="1066"/>
      <c r="E59" s="1066"/>
      <c r="F59" s="1066"/>
      <c r="G59" s="1066"/>
      <c r="H59" s="1066"/>
      <c r="I59" s="1066"/>
      <c r="J59" s="1066"/>
      <c r="K59" s="1066"/>
      <c r="L59" s="1066"/>
      <c r="M59" s="1066"/>
      <c r="N59" s="1066"/>
      <c r="O59" s="1066"/>
      <c r="P59" s="1067"/>
      <c r="Q59" s="1068"/>
      <c r="R59" s="1060"/>
      <c r="S59" s="1060"/>
      <c r="T59" s="1060"/>
      <c r="U59" s="1060"/>
      <c r="V59" s="1060"/>
      <c r="W59" s="1060"/>
      <c r="X59" s="1060"/>
      <c r="Y59" s="1060"/>
      <c r="Z59" s="1060"/>
      <c r="AA59" s="1060"/>
      <c r="AB59" s="1060"/>
      <c r="AC59" s="1060"/>
      <c r="AD59" s="1060"/>
      <c r="AE59" s="1069"/>
      <c r="AF59" s="1070"/>
      <c r="AG59" s="1071"/>
      <c r="AH59" s="1071"/>
      <c r="AI59" s="1071"/>
      <c r="AJ59" s="1072"/>
      <c r="AK59" s="1059"/>
      <c r="AL59" s="1060"/>
      <c r="AM59" s="1060"/>
      <c r="AN59" s="1060"/>
      <c r="AO59" s="1060"/>
      <c r="AP59" s="1060"/>
      <c r="AQ59" s="1060"/>
      <c r="AR59" s="1060"/>
      <c r="AS59" s="1060"/>
      <c r="AT59" s="1060"/>
      <c r="AU59" s="1060"/>
      <c r="AV59" s="1060"/>
      <c r="AW59" s="1060"/>
      <c r="AX59" s="1060"/>
      <c r="AY59" s="1060"/>
      <c r="AZ59" s="1061"/>
      <c r="BA59" s="1061"/>
      <c r="BB59" s="1061"/>
      <c r="BC59" s="1061"/>
      <c r="BD59" s="1061"/>
      <c r="BE59" s="1007"/>
      <c r="BF59" s="1007"/>
      <c r="BG59" s="1007"/>
      <c r="BH59" s="1007"/>
      <c r="BI59" s="1008"/>
      <c r="BJ59" s="214"/>
      <c r="BK59" s="214"/>
      <c r="BL59" s="214"/>
      <c r="BM59" s="214"/>
      <c r="BN59" s="214"/>
      <c r="BO59" s="223"/>
      <c r="BP59" s="223"/>
      <c r="BQ59" s="220">
        <v>53</v>
      </c>
      <c r="BR59" s="221"/>
      <c r="BS59" s="1027"/>
      <c r="BT59" s="1028"/>
      <c r="BU59" s="1028"/>
      <c r="BV59" s="1028"/>
      <c r="BW59" s="1028"/>
      <c r="BX59" s="1028"/>
      <c r="BY59" s="1028"/>
      <c r="BZ59" s="1028"/>
      <c r="CA59" s="1028"/>
      <c r="CB59" s="1028"/>
      <c r="CC59" s="1028"/>
      <c r="CD59" s="1028"/>
      <c r="CE59" s="1028"/>
      <c r="CF59" s="1028"/>
      <c r="CG59" s="1049"/>
      <c r="CH59" s="1024"/>
      <c r="CI59" s="1025"/>
      <c r="CJ59" s="1025"/>
      <c r="CK59" s="1025"/>
      <c r="CL59" s="1026"/>
      <c r="CM59" s="1024"/>
      <c r="CN59" s="1025"/>
      <c r="CO59" s="1025"/>
      <c r="CP59" s="1025"/>
      <c r="CQ59" s="1026"/>
      <c r="CR59" s="1024"/>
      <c r="CS59" s="1025"/>
      <c r="CT59" s="1025"/>
      <c r="CU59" s="1025"/>
      <c r="CV59" s="1026"/>
      <c r="CW59" s="1024"/>
      <c r="CX59" s="1025"/>
      <c r="CY59" s="1025"/>
      <c r="CZ59" s="1025"/>
      <c r="DA59" s="1026"/>
      <c r="DB59" s="1024"/>
      <c r="DC59" s="1025"/>
      <c r="DD59" s="1025"/>
      <c r="DE59" s="1025"/>
      <c r="DF59" s="1026"/>
      <c r="DG59" s="1024"/>
      <c r="DH59" s="1025"/>
      <c r="DI59" s="1025"/>
      <c r="DJ59" s="1025"/>
      <c r="DK59" s="1026"/>
      <c r="DL59" s="1024"/>
      <c r="DM59" s="1025"/>
      <c r="DN59" s="1025"/>
      <c r="DO59" s="1025"/>
      <c r="DP59" s="1026"/>
      <c r="DQ59" s="1024"/>
      <c r="DR59" s="1025"/>
      <c r="DS59" s="1025"/>
      <c r="DT59" s="1025"/>
      <c r="DU59" s="1026"/>
      <c r="DV59" s="1027"/>
      <c r="DW59" s="1028"/>
      <c r="DX59" s="1028"/>
      <c r="DY59" s="1028"/>
      <c r="DZ59" s="1029"/>
      <c r="EA59" s="212"/>
    </row>
    <row r="60" spans="1:131" ht="26.25" customHeight="1" x14ac:dyDescent="0.2">
      <c r="A60" s="220">
        <v>33</v>
      </c>
      <c r="B60" s="1065"/>
      <c r="C60" s="1066"/>
      <c r="D60" s="1066"/>
      <c r="E60" s="1066"/>
      <c r="F60" s="1066"/>
      <c r="G60" s="1066"/>
      <c r="H60" s="1066"/>
      <c r="I60" s="1066"/>
      <c r="J60" s="1066"/>
      <c r="K60" s="1066"/>
      <c r="L60" s="1066"/>
      <c r="M60" s="1066"/>
      <c r="N60" s="1066"/>
      <c r="O60" s="1066"/>
      <c r="P60" s="1067"/>
      <c r="Q60" s="1068"/>
      <c r="R60" s="1060"/>
      <c r="S60" s="1060"/>
      <c r="T60" s="1060"/>
      <c r="U60" s="1060"/>
      <c r="V60" s="1060"/>
      <c r="W60" s="1060"/>
      <c r="X60" s="1060"/>
      <c r="Y60" s="1060"/>
      <c r="Z60" s="1060"/>
      <c r="AA60" s="1060"/>
      <c r="AB60" s="1060"/>
      <c r="AC60" s="1060"/>
      <c r="AD60" s="1060"/>
      <c r="AE60" s="1069"/>
      <c r="AF60" s="1070"/>
      <c r="AG60" s="1071"/>
      <c r="AH60" s="1071"/>
      <c r="AI60" s="1071"/>
      <c r="AJ60" s="1072"/>
      <c r="AK60" s="1059"/>
      <c r="AL60" s="1060"/>
      <c r="AM60" s="1060"/>
      <c r="AN60" s="1060"/>
      <c r="AO60" s="1060"/>
      <c r="AP60" s="1060"/>
      <c r="AQ60" s="1060"/>
      <c r="AR60" s="1060"/>
      <c r="AS60" s="1060"/>
      <c r="AT60" s="1060"/>
      <c r="AU60" s="1060"/>
      <c r="AV60" s="1060"/>
      <c r="AW60" s="1060"/>
      <c r="AX60" s="1060"/>
      <c r="AY60" s="1060"/>
      <c r="AZ60" s="1061"/>
      <c r="BA60" s="1061"/>
      <c r="BB60" s="1061"/>
      <c r="BC60" s="1061"/>
      <c r="BD60" s="1061"/>
      <c r="BE60" s="1007"/>
      <c r="BF60" s="1007"/>
      <c r="BG60" s="1007"/>
      <c r="BH60" s="1007"/>
      <c r="BI60" s="1008"/>
      <c r="BJ60" s="214"/>
      <c r="BK60" s="214"/>
      <c r="BL60" s="214"/>
      <c r="BM60" s="214"/>
      <c r="BN60" s="214"/>
      <c r="BO60" s="223"/>
      <c r="BP60" s="223"/>
      <c r="BQ60" s="220">
        <v>54</v>
      </c>
      <c r="BR60" s="221"/>
      <c r="BS60" s="1027"/>
      <c r="BT60" s="1028"/>
      <c r="BU60" s="1028"/>
      <c r="BV60" s="1028"/>
      <c r="BW60" s="1028"/>
      <c r="BX60" s="1028"/>
      <c r="BY60" s="1028"/>
      <c r="BZ60" s="1028"/>
      <c r="CA60" s="1028"/>
      <c r="CB60" s="1028"/>
      <c r="CC60" s="1028"/>
      <c r="CD60" s="1028"/>
      <c r="CE60" s="1028"/>
      <c r="CF60" s="1028"/>
      <c r="CG60" s="1049"/>
      <c r="CH60" s="1024"/>
      <c r="CI60" s="1025"/>
      <c r="CJ60" s="1025"/>
      <c r="CK60" s="1025"/>
      <c r="CL60" s="1026"/>
      <c r="CM60" s="1024"/>
      <c r="CN60" s="1025"/>
      <c r="CO60" s="1025"/>
      <c r="CP60" s="1025"/>
      <c r="CQ60" s="1026"/>
      <c r="CR60" s="1024"/>
      <c r="CS60" s="1025"/>
      <c r="CT60" s="1025"/>
      <c r="CU60" s="1025"/>
      <c r="CV60" s="1026"/>
      <c r="CW60" s="1024"/>
      <c r="CX60" s="1025"/>
      <c r="CY60" s="1025"/>
      <c r="CZ60" s="1025"/>
      <c r="DA60" s="1026"/>
      <c r="DB60" s="1024"/>
      <c r="DC60" s="1025"/>
      <c r="DD60" s="1025"/>
      <c r="DE60" s="1025"/>
      <c r="DF60" s="1026"/>
      <c r="DG60" s="1024"/>
      <c r="DH60" s="1025"/>
      <c r="DI60" s="1025"/>
      <c r="DJ60" s="1025"/>
      <c r="DK60" s="1026"/>
      <c r="DL60" s="1024"/>
      <c r="DM60" s="1025"/>
      <c r="DN60" s="1025"/>
      <c r="DO60" s="1025"/>
      <c r="DP60" s="1026"/>
      <c r="DQ60" s="1024"/>
      <c r="DR60" s="1025"/>
      <c r="DS60" s="1025"/>
      <c r="DT60" s="1025"/>
      <c r="DU60" s="1026"/>
      <c r="DV60" s="1027"/>
      <c r="DW60" s="1028"/>
      <c r="DX60" s="1028"/>
      <c r="DY60" s="1028"/>
      <c r="DZ60" s="1029"/>
      <c r="EA60" s="212"/>
    </row>
    <row r="61" spans="1:131" ht="26.25" customHeight="1" thickBot="1" x14ac:dyDescent="0.25">
      <c r="A61" s="220">
        <v>34</v>
      </c>
      <c r="B61" s="1065"/>
      <c r="C61" s="1066"/>
      <c r="D61" s="1066"/>
      <c r="E61" s="1066"/>
      <c r="F61" s="1066"/>
      <c r="G61" s="1066"/>
      <c r="H61" s="1066"/>
      <c r="I61" s="1066"/>
      <c r="J61" s="1066"/>
      <c r="K61" s="1066"/>
      <c r="L61" s="1066"/>
      <c r="M61" s="1066"/>
      <c r="N61" s="1066"/>
      <c r="O61" s="1066"/>
      <c r="P61" s="1067"/>
      <c r="Q61" s="1068"/>
      <c r="R61" s="1060"/>
      <c r="S61" s="1060"/>
      <c r="T61" s="1060"/>
      <c r="U61" s="1060"/>
      <c r="V61" s="1060"/>
      <c r="W61" s="1060"/>
      <c r="X61" s="1060"/>
      <c r="Y61" s="1060"/>
      <c r="Z61" s="1060"/>
      <c r="AA61" s="1060"/>
      <c r="AB61" s="1060"/>
      <c r="AC61" s="1060"/>
      <c r="AD61" s="1060"/>
      <c r="AE61" s="1069"/>
      <c r="AF61" s="1070"/>
      <c r="AG61" s="1071"/>
      <c r="AH61" s="1071"/>
      <c r="AI61" s="1071"/>
      <c r="AJ61" s="1072"/>
      <c r="AK61" s="1059"/>
      <c r="AL61" s="1060"/>
      <c r="AM61" s="1060"/>
      <c r="AN61" s="1060"/>
      <c r="AO61" s="1060"/>
      <c r="AP61" s="1060"/>
      <c r="AQ61" s="1060"/>
      <c r="AR61" s="1060"/>
      <c r="AS61" s="1060"/>
      <c r="AT61" s="1060"/>
      <c r="AU61" s="1060"/>
      <c r="AV61" s="1060"/>
      <c r="AW61" s="1060"/>
      <c r="AX61" s="1060"/>
      <c r="AY61" s="1060"/>
      <c r="AZ61" s="1061"/>
      <c r="BA61" s="1061"/>
      <c r="BB61" s="1061"/>
      <c r="BC61" s="1061"/>
      <c r="BD61" s="1061"/>
      <c r="BE61" s="1007"/>
      <c r="BF61" s="1007"/>
      <c r="BG61" s="1007"/>
      <c r="BH61" s="1007"/>
      <c r="BI61" s="1008"/>
      <c r="BJ61" s="214"/>
      <c r="BK61" s="214"/>
      <c r="BL61" s="214"/>
      <c r="BM61" s="214"/>
      <c r="BN61" s="214"/>
      <c r="BO61" s="223"/>
      <c r="BP61" s="223"/>
      <c r="BQ61" s="220">
        <v>55</v>
      </c>
      <c r="BR61" s="221"/>
      <c r="BS61" s="1027"/>
      <c r="BT61" s="1028"/>
      <c r="BU61" s="1028"/>
      <c r="BV61" s="1028"/>
      <c r="BW61" s="1028"/>
      <c r="BX61" s="1028"/>
      <c r="BY61" s="1028"/>
      <c r="BZ61" s="1028"/>
      <c r="CA61" s="1028"/>
      <c r="CB61" s="1028"/>
      <c r="CC61" s="1028"/>
      <c r="CD61" s="1028"/>
      <c r="CE61" s="1028"/>
      <c r="CF61" s="1028"/>
      <c r="CG61" s="1049"/>
      <c r="CH61" s="1024"/>
      <c r="CI61" s="1025"/>
      <c r="CJ61" s="1025"/>
      <c r="CK61" s="1025"/>
      <c r="CL61" s="1026"/>
      <c r="CM61" s="1024"/>
      <c r="CN61" s="1025"/>
      <c r="CO61" s="1025"/>
      <c r="CP61" s="1025"/>
      <c r="CQ61" s="1026"/>
      <c r="CR61" s="1024"/>
      <c r="CS61" s="1025"/>
      <c r="CT61" s="1025"/>
      <c r="CU61" s="1025"/>
      <c r="CV61" s="1026"/>
      <c r="CW61" s="1024"/>
      <c r="CX61" s="1025"/>
      <c r="CY61" s="1025"/>
      <c r="CZ61" s="1025"/>
      <c r="DA61" s="1026"/>
      <c r="DB61" s="1024"/>
      <c r="DC61" s="1025"/>
      <c r="DD61" s="1025"/>
      <c r="DE61" s="1025"/>
      <c r="DF61" s="1026"/>
      <c r="DG61" s="1024"/>
      <c r="DH61" s="1025"/>
      <c r="DI61" s="1025"/>
      <c r="DJ61" s="1025"/>
      <c r="DK61" s="1026"/>
      <c r="DL61" s="1024"/>
      <c r="DM61" s="1025"/>
      <c r="DN61" s="1025"/>
      <c r="DO61" s="1025"/>
      <c r="DP61" s="1026"/>
      <c r="DQ61" s="1024"/>
      <c r="DR61" s="1025"/>
      <c r="DS61" s="1025"/>
      <c r="DT61" s="1025"/>
      <c r="DU61" s="1026"/>
      <c r="DV61" s="1027"/>
      <c r="DW61" s="1028"/>
      <c r="DX61" s="1028"/>
      <c r="DY61" s="1028"/>
      <c r="DZ61" s="1029"/>
      <c r="EA61" s="212"/>
    </row>
    <row r="62" spans="1:131" ht="26.25" customHeight="1" x14ac:dyDescent="0.2">
      <c r="A62" s="220">
        <v>35</v>
      </c>
      <c r="B62" s="1065"/>
      <c r="C62" s="1066"/>
      <c r="D62" s="1066"/>
      <c r="E62" s="1066"/>
      <c r="F62" s="1066"/>
      <c r="G62" s="1066"/>
      <c r="H62" s="1066"/>
      <c r="I62" s="1066"/>
      <c r="J62" s="1066"/>
      <c r="K62" s="1066"/>
      <c r="L62" s="1066"/>
      <c r="M62" s="1066"/>
      <c r="N62" s="1066"/>
      <c r="O62" s="1066"/>
      <c r="P62" s="1067"/>
      <c r="Q62" s="1068"/>
      <c r="R62" s="1060"/>
      <c r="S62" s="1060"/>
      <c r="T62" s="1060"/>
      <c r="U62" s="1060"/>
      <c r="V62" s="1060"/>
      <c r="W62" s="1060"/>
      <c r="X62" s="1060"/>
      <c r="Y62" s="1060"/>
      <c r="Z62" s="1060"/>
      <c r="AA62" s="1060"/>
      <c r="AB62" s="1060"/>
      <c r="AC62" s="1060"/>
      <c r="AD62" s="1060"/>
      <c r="AE62" s="1069"/>
      <c r="AF62" s="1070"/>
      <c r="AG62" s="1071"/>
      <c r="AH62" s="1071"/>
      <c r="AI62" s="1071"/>
      <c r="AJ62" s="1072"/>
      <c r="AK62" s="1059"/>
      <c r="AL62" s="1060"/>
      <c r="AM62" s="1060"/>
      <c r="AN62" s="1060"/>
      <c r="AO62" s="1060"/>
      <c r="AP62" s="1060"/>
      <c r="AQ62" s="1060"/>
      <c r="AR62" s="1060"/>
      <c r="AS62" s="1060"/>
      <c r="AT62" s="1060"/>
      <c r="AU62" s="1060"/>
      <c r="AV62" s="1060"/>
      <c r="AW62" s="1060"/>
      <c r="AX62" s="1060"/>
      <c r="AY62" s="1060"/>
      <c r="AZ62" s="1061"/>
      <c r="BA62" s="1061"/>
      <c r="BB62" s="1061"/>
      <c r="BC62" s="1061"/>
      <c r="BD62" s="1061"/>
      <c r="BE62" s="1007"/>
      <c r="BF62" s="1007"/>
      <c r="BG62" s="1007"/>
      <c r="BH62" s="1007"/>
      <c r="BI62" s="1008"/>
      <c r="BJ62" s="1062" t="s">
        <v>394</v>
      </c>
      <c r="BK62" s="1063"/>
      <c r="BL62" s="1063"/>
      <c r="BM62" s="1063"/>
      <c r="BN62" s="1064"/>
      <c r="BO62" s="223"/>
      <c r="BP62" s="223"/>
      <c r="BQ62" s="220">
        <v>56</v>
      </c>
      <c r="BR62" s="221"/>
      <c r="BS62" s="1027"/>
      <c r="BT62" s="1028"/>
      <c r="BU62" s="1028"/>
      <c r="BV62" s="1028"/>
      <c r="BW62" s="1028"/>
      <c r="BX62" s="1028"/>
      <c r="BY62" s="1028"/>
      <c r="BZ62" s="1028"/>
      <c r="CA62" s="1028"/>
      <c r="CB62" s="1028"/>
      <c r="CC62" s="1028"/>
      <c r="CD62" s="1028"/>
      <c r="CE62" s="1028"/>
      <c r="CF62" s="1028"/>
      <c r="CG62" s="1049"/>
      <c r="CH62" s="1024"/>
      <c r="CI62" s="1025"/>
      <c r="CJ62" s="1025"/>
      <c r="CK62" s="1025"/>
      <c r="CL62" s="1026"/>
      <c r="CM62" s="1024"/>
      <c r="CN62" s="1025"/>
      <c r="CO62" s="1025"/>
      <c r="CP62" s="1025"/>
      <c r="CQ62" s="1026"/>
      <c r="CR62" s="1024"/>
      <c r="CS62" s="1025"/>
      <c r="CT62" s="1025"/>
      <c r="CU62" s="1025"/>
      <c r="CV62" s="1026"/>
      <c r="CW62" s="1024"/>
      <c r="CX62" s="1025"/>
      <c r="CY62" s="1025"/>
      <c r="CZ62" s="1025"/>
      <c r="DA62" s="1026"/>
      <c r="DB62" s="1024"/>
      <c r="DC62" s="1025"/>
      <c r="DD62" s="1025"/>
      <c r="DE62" s="1025"/>
      <c r="DF62" s="1026"/>
      <c r="DG62" s="1024"/>
      <c r="DH62" s="1025"/>
      <c r="DI62" s="1025"/>
      <c r="DJ62" s="1025"/>
      <c r="DK62" s="1026"/>
      <c r="DL62" s="1024"/>
      <c r="DM62" s="1025"/>
      <c r="DN62" s="1025"/>
      <c r="DO62" s="1025"/>
      <c r="DP62" s="1026"/>
      <c r="DQ62" s="1024"/>
      <c r="DR62" s="1025"/>
      <c r="DS62" s="1025"/>
      <c r="DT62" s="1025"/>
      <c r="DU62" s="1026"/>
      <c r="DV62" s="1027"/>
      <c r="DW62" s="1028"/>
      <c r="DX62" s="1028"/>
      <c r="DY62" s="1028"/>
      <c r="DZ62" s="1029"/>
      <c r="EA62" s="212"/>
    </row>
    <row r="63" spans="1:131" ht="26.25" customHeight="1" thickBot="1" x14ac:dyDescent="0.25">
      <c r="A63" s="222" t="s">
        <v>376</v>
      </c>
      <c r="B63" s="972" t="s">
        <v>395</v>
      </c>
      <c r="C63" s="973"/>
      <c r="D63" s="973"/>
      <c r="E63" s="973"/>
      <c r="F63" s="973"/>
      <c r="G63" s="973"/>
      <c r="H63" s="973"/>
      <c r="I63" s="973"/>
      <c r="J63" s="973"/>
      <c r="K63" s="973"/>
      <c r="L63" s="973"/>
      <c r="M63" s="973"/>
      <c r="N63" s="973"/>
      <c r="O63" s="973"/>
      <c r="P63" s="983"/>
      <c r="Q63" s="997"/>
      <c r="R63" s="998"/>
      <c r="S63" s="998"/>
      <c r="T63" s="998"/>
      <c r="U63" s="998"/>
      <c r="V63" s="998"/>
      <c r="W63" s="998"/>
      <c r="X63" s="998"/>
      <c r="Y63" s="998"/>
      <c r="Z63" s="998"/>
      <c r="AA63" s="998"/>
      <c r="AB63" s="998"/>
      <c r="AC63" s="998"/>
      <c r="AD63" s="998"/>
      <c r="AE63" s="1055"/>
      <c r="AF63" s="1056">
        <v>119</v>
      </c>
      <c r="AG63" s="994"/>
      <c r="AH63" s="994"/>
      <c r="AI63" s="994"/>
      <c r="AJ63" s="1057"/>
      <c r="AK63" s="1058"/>
      <c r="AL63" s="998"/>
      <c r="AM63" s="998"/>
      <c r="AN63" s="998"/>
      <c r="AO63" s="998"/>
      <c r="AP63" s="994"/>
      <c r="AQ63" s="994"/>
      <c r="AR63" s="994"/>
      <c r="AS63" s="994"/>
      <c r="AT63" s="994"/>
      <c r="AU63" s="994"/>
      <c r="AV63" s="994"/>
      <c r="AW63" s="994"/>
      <c r="AX63" s="994"/>
      <c r="AY63" s="994"/>
      <c r="AZ63" s="1052"/>
      <c r="BA63" s="1052"/>
      <c r="BB63" s="1052"/>
      <c r="BC63" s="1052"/>
      <c r="BD63" s="1052"/>
      <c r="BE63" s="995"/>
      <c r="BF63" s="995"/>
      <c r="BG63" s="995"/>
      <c r="BH63" s="995"/>
      <c r="BI63" s="996"/>
      <c r="BJ63" s="1053" t="s">
        <v>122</v>
      </c>
      <c r="BK63" s="988"/>
      <c r="BL63" s="988"/>
      <c r="BM63" s="988"/>
      <c r="BN63" s="1054"/>
      <c r="BO63" s="223"/>
      <c r="BP63" s="223"/>
      <c r="BQ63" s="220">
        <v>57</v>
      </c>
      <c r="BR63" s="221"/>
      <c r="BS63" s="1027"/>
      <c r="BT63" s="1028"/>
      <c r="BU63" s="1028"/>
      <c r="BV63" s="1028"/>
      <c r="BW63" s="1028"/>
      <c r="BX63" s="1028"/>
      <c r="BY63" s="1028"/>
      <c r="BZ63" s="1028"/>
      <c r="CA63" s="1028"/>
      <c r="CB63" s="1028"/>
      <c r="CC63" s="1028"/>
      <c r="CD63" s="1028"/>
      <c r="CE63" s="1028"/>
      <c r="CF63" s="1028"/>
      <c r="CG63" s="1049"/>
      <c r="CH63" s="1024"/>
      <c r="CI63" s="1025"/>
      <c r="CJ63" s="1025"/>
      <c r="CK63" s="1025"/>
      <c r="CL63" s="1026"/>
      <c r="CM63" s="1024"/>
      <c r="CN63" s="1025"/>
      <c r="CO63" s="1025"/>
      <c r="CP63" s="1025"/>
      <c r="CQ63" s="1026"/>
      <c r="CR63" s="1024"/>
      <c r="CS63" s="1025"/>
      <c r="CT63" s="1025"/>
      <c r="CU63" s="1025"/>
      <c r="CV63" s="1026"/>
      <c r="CW63" s="1024"/>
      <c r="CX63" s="1025"/>
      <c r="CY63" s="1025"/>
      <c r="CZ63" s="1025"/>
      <c r="DA63" s="1026"/>
      <c r="DB63" s="1024"/>
      <c r="DC63" s="1025"/>
      <c r="DD63" s="1025"/>
      <c r="DE63" s="1025"/>
      <c r="DF63" s="1026"/>
      <c r="DG63" s="1024"/>
      <c r="DH63" s="1025"/>
      <c r="DI63" s="1025"/>
      <c r="DJ63" s="1025"/>
      <c r="DK63" s="1026"/>
      <c r="DL63" s="1024"/>
      <c r="DM63" s="1025"/>
      <c r="DN63" s="1025"/>
      <c r="DO63" s="1025"/>
      <c r="DP63" s="1026"/>
      <c r="DQ63" s="1024"/>
      <c r="DR63" s="1025"/>
      <c r="DS63" s="1025"/>
      <c r="DT63" s="1025"/>
      <c r="DU63" s="1026"/>
      <c r="DV63" s="1027"/>
      <c r="DW63" s="1028"/>
      <c r="DX63" s="1028"/>
      <c r="DY63" s="1028"/>
      <c r="DZ63" s="1029"/>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7"/>
      <c r="BT64" s="1028"/>
      <c r="BU64" s="1028"/>
      <c r="BV64" s="1028"/>
      <c r="BW64" s="1028"/>
      <c r="BX64" s="1028"/>
      <c r="BY64" s="1028"/>
      <c r="BZ64" s="1028"/>
      <c r="CA64" s="1028"/>
      <c r="CB64" s="1028"/>
      <c r="CC64" s="1028"/>
      <c r="CD64" s="1028"/>
      <c r="CE64" s="1028"/>
      <c r="CF64" s="1028"/>
      <c r="CG64" s="1049"/>
      <c r="CH64" s="1024"/>
      <c r="CI64" s="1025"/>
      <c r="CJ64" s="1025"/>
      <c r="CK64" s="1025"/>
      <c r="CL64" s="1026"/>
      <c r="CM64" s="1024"/>
      <c r="CN64" s="1025"/>
      <c r="CO64" s="1025"/>
      <c r="CP64" s="1025"/>
      <c r="CQ64" s="1026"/>
      <c r="CR64" s="1024"/>
      <c r="CS64" s="1025"/>
      <c r="CT64" s="1025"/>
      <c r="CU64" s="1025"/>
      <c r="CV64" s="1026"/>
      <c r="CW64" s="1024"/>
      <c r="CX64" s="1025"/>
      <c r="CY64" s="1025"/>
      <c r="CZ64" s="1025"/>
      <c r="DA64" s="1026"/>
      <c r="DB64" s="1024"/>
      <c r="DC64" s="1025"/>
      <c r="DD64" s="1025"/>
      <c r="DE64" s="1025"/>
      <c r="DF64" s="1026"/>
      <c r="DG64" s="1024"/>
      <c r="DH64" s="1025"/>
      <c r="DI64" s="1025"/>
      <c r="DJ64" s="1025"/>
      <c r="DK64" s="1026"/>
      <c r="DL64" s="1024"/>
      <c r="DM64" s="1025"/>
      <c r="DN64" s="1025"/>
      <c r="DO64" s="1025"/>
      <c r="DP64" s="1026"/>
      <c r="DQ64" s="1024"/>
      <c r="DR64" s="1025"/>
      <c r="DS64" s="1025"/>
      <c r="DT64" s="1025"/>
      <c r="DU64" s="1026"/>
      <c r="DV64" s="1027"/>
      <c r="DW64" s="1028"/>
      <c r="DX64" s="1028"/>
      <c r="DY64" s="1028"/>
      <c r="DZ64" s="1029"/>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7"/>
      <c r="BT65" s="1028"/>
      <c r="BU65" s="1028"/>
      <c r="BV65" s="1028"/>
      <c r="BW65" s="1028"/>
      <c r="BX65" s="1028"/>
      <c r="BY65" s="1028"/>
      <c r="BZ65" s="1028"/>
      <c r="CA65" s="1028"/>
      <c r="CB65" s="1028"/>
      <c r="CC65" s="1028"/>
      <c r="CD65" s="1028"/>
      <c r="CE65" s="1028"/>
      <c r="CF65" s="1028"/>
      <c r="CG65" s="1049"/>
      <c r="CH65" s="1024"/>
      <c r="CI65" s="1025"/>
      <c r="CJ65" s="1025"/>
      <c r="CK65" s="1025"/>
      <c r="CL65" s="1026"/>
      <c r="CM65" s="1024"/>
      <c r="CN65" s="1025"/>
      <c r="CO65" s="1025"/>
      <c r="CP65" s="1025"/>
      <c r="CQ65" s="1026"/>
      <c r="CR65" s="1024"/>
      <c r="CS65" s="1025"/>
      <c r="CT65" s="1025"/>
      <c r="CU65" s="1025"/>
      <c r="CV65" s="1026"/>
      <c r="CW65" s="1024"/>
      <c r="CX65" s="1025"/>
      <c r="CY65" s="1025"/>
      <c r="CZ65" s="1025"/>
      <c r="DA65" s="1026"/>
      <c r="DB65" s="1024"/>
      <c r="DC65" s="1025"/>
      <c r="DD65" s="1025"/>
      <c r="DE65" s="1025"/>
      <c r="DF65" s="1026"/>
      <c r="DG65" s="1024"/>
      <c r="DH65" s="1025"/>
      <c r="DI65" s="1025"/>
      <c r="DJ65" s="1025"/>
      <c r="DK65" s="1026"/>
      <c r="DL65" s="1024"/>
      <c r="DM65" s="1025"/>
      <c r="DN65" s="1025"/>
      <c r="DO65" s="1025"/>
      <c r="DP65" s="1026"/>
      <c r="DQ65" s="1024"/>
      <c r="DR65" s="1025"/>
      <c r="DS65" s="1025"/>
      <c r="DT65" s="1025"/>
      <c r="DU65" s="1026"/>
      <c r="DV65" s="1027"/>
      <c r="DW65" s="1028"/>
      <c r="DX65" s="1028"/>
      <c r="DY65" s="1028"/>
      <c r="DZ65" s="1029"/>
      <c r="EA65" s="212"/>
    </row>
    <row r="66" spans="1:131" ht="26.25" customHeight="1" x14ac:dyDescent="0.2">
      <c r="A66" s="1030" t="s">
        <v>397</v>
      </c>
      <c r="B66" s="1031"/>
      <c r="C66" s="1031"/>
      <c r="D66" s="1031"/>
      <c r="E66" s="1031"/>
      <c r="F66" s="1031"/>
      <c r="G66" s="1031"/>
      <c r="H66" s="1031"/>
      <c r="I66" s="1031"/>
      <c r="J66" s="1031"/>
      <c r="K66" s="1031"/>
      <c r="L66" s="1031"/>
      <c r="M66" s="1031"/>
      <c r="N66" s="1031"/>
      <c r="O66" s="1031"/>
      <c r="P66" s="1032"/>
      <c r="Q66" s="1036" t="s">
        <v>380</v>
      </c>
      <c r="R66" s="1037"/>
      <c r="S66" s="1037"/>
      <c r="T66" s="1037"/>
      <c r="U66" s="1038"/>
      <c r="V66" s="1036" t="s">
        <v>381</v>
      </c>
      <c r="W66" s="1037"/>
      <c r="X66" s="1037"/>
      <c r="Y66" s="1037"/>
      <c r="Z66" s="1038"/>
      <c r="AA66" s="1036" t="s">
        <v>382</v>
      </c>
      <c r="AB66" s="1037"/>
      <c r="AC66" s="1037"/>
      <c r="AD66" s="1037"/>
      <c r="AE66" s="1038"/>
      <c r="AF66" s="1042" t="s">
        <v>383</v>
      </c>
      <c r="AG66" s="1043"/>
      <c r="AH66" s="1043"/>
      <c r="AI66" s="1043"/>
      <c r="AJ66" s="1044"/>
      <c r="AK66" s="1036" t="s">
        <v>384</v>
      </c>
      <c r="AL66" s="1031"/>
      <c r="AM66" s="1031"/>
      <c r="AN66" s="1031"/>
      <c r="AO66" s="1032"/>
      <c r="AP66" s="1036" t="s">
        <v>385</v>
      </c>
      <c r="AQ66" s="1037"/>
      <c r="AR66" s="1037"/>
      <c r="AS66" s="1037"/>
      <c r="AT66" s="1038"/>
      <c r="AU66" s="1036" t="s">
        <v>398</v>
      </c>
      <c r="AV66" s="1037"/>
      <c r="AW66" s="1037"/>
      <c r="AX66" s="1037"/>
      <c r="AY66" s="1038"/>
      <c r="AZ66" s="1036" t="s">
        <v>364</v>
      </c>
      <c r="BA66" s="1037"/>
      <c r="BB66" s="1037"/>
      <c r="BC66" s="1037"/>
      <c r="BD66" s="1050"/>
      <c r="BE66" s="223"/>
      <c r="BF66" s="223"/>
      <c r="BG66" s="223"/>
      <c r="BH66" s="223"/>
      <c r="BI66" s="223"/>
      <c r="BJ66" s="223"/>
      <c r="BK66" s="223"/>
      <c r="BL66" s="223"/>
      <c r="BM66" s="223"/>
      <c r="BN66" s="223"/>
      <c r="BO66" s="223"/>
      <c r="BP66" s="223"/>
      <c r="BQ66" s="220">
        <v>60</v>
      </c>
      <c r="BR66" s="225"/>
      <c r="BS66" s="980"/>
      <c r="BT66" s="981"/>
      <c r="BU66" s="981"/>
      <c r="BV66" s="981"/>
      <c r="BW66" s="981"/>
      <c r="BX66" s="981"/>
      <c r="BY66" s="981"/>
      <c r="BZ66" s="981"/>
      <c r="CA66" s="981"/>
      <c r="CB66" s="981"/>
      <c r="CC66" s="981"/>
      <c r="CD66" s="981"/>
      <c r="CE66" s="981"/>
      <c r="CF66" s="981"/>
      <c r="CG66" s="990"/>
      <c r="CH66" s="991"/>
      <c r="CI66" s="992"/>
      <c r="CJ66" s="992"/>
      <c r="CK66" s="992"/>
      <c r="CL66" s="993"/>
      <c r="CM66" s="991"/>
      <c r="CN66" s="992"/>
      <c r="CO66" s="992"/>
      <c r="CP66" s="992"/>
      <c r="CQ66" s="993"/>
      <c r="CR66" s="991"/>
      <c r="CS66" s="992"/>
      <c r="CT66" s="992"/>
      <c r="CU66" s="992"/>
      <c r="CV66" s="993"/>
      <c r="CW66" s="991"/>
      <c r="CX66" s="992"/>
      <c r="CY66" s="992"/>
      <c r="CZ66" s="992"/>
      <c r="DA66" s="993"/>
      <c r="DB66" s="991"/>
      <c r="DC66" s="992"/>
      <c r="DD66" s="992"/>
      <c r="DE66" s="992"/>
      <c r="DF66" s="993"/>
      <c r="DG66" s="991"/>
      <c r="DH66" s="992"/>
      <c r="DI66" s="992"/>
      <c r="DJ66" s="992"/>
      <c r="DK66" s="993"/>
      <c r="DL66" s="991"/>
      <c r="DM66" s="992"/>
      <c r="DN66" s="992"/>
      <c r="DO66" s="992"/>
      <c r="DP66" s="993"/>
      <c r="DQ66" s="991"/>
      <c r="DR66" s="992"/>
      <c r="DS66" s="992"/>
      <c r="DT66" s="992"/>
      <c r="DU66" s="993"/>
      <c r="DV66" s="980"/>
      <c r="DW66" s="981"/>
      <c r="DX66" s="981"/>
      <c r="DY66" s="981"/>
      <c r="DZ66" s="982"/>
      <c r="EA66" s="212"/>
    </row>
    <row r="67" spans="1:131" ht="26.25" customHeight="1" thickBot="1" x14ac:dyDescent="0.25">
      <c r="A67" s="1033"/>
      <c r="B67" s="1034"/>
      <c r="C67" s="1034"/>
      <c r="D67" s="1034"/>
      <c r="E67" s="1034"/>
      <c r="F67" s="1034"/>
      <c r="G67" s="1034"/>
      <c r="H67" s="1034"/>
      <c r="I67" s="1034"/>
      <c r="J67" s="1034"/>
      <c r="K67" s="1034"/>
      <c r="L67" s="1034"/>
      <c r="M67" s="1034"/>
      <c r="N67" s="1034"/>
      <c r="O67" s="1034"/>
      <c r="P67" s="1035"/>
      <c r="Q67" s="1039"/>
      <c r="R67" s="1040"/>
      <c r="S67" s="1040"/>
      <c r="T67" s="1040"/>
      <c r="U67" s="1041"/>
      <c r="V67" s="1039"/>
      <c r="W67" s="1040"/>
      <c r="X67" s="1040"/>
      <c r="Y67" s="1040"/>
      <c r="Z67" s="1041"/>
      <c r="AA67" s="1039"/>
      <c r="AB67" s="1040"/>
      <c r="AC67" s="1040"/>
      <c r="AD67" s="1040"/>
      <c r="AE67" s="1041"/>
      <c r="AF67" s="1045"/>
      <c r="AG67" s="1046"/>
      <c r="AH67" s="1046"/>
      <c r="AI67" s="1046"/>
      <c r="AJ67" s="1047"/>
      <c r="AK67" s="1048"/>
      <c r="AL67" s="1034"/>
      <c r="AM67" s="1034"/>
      <c r="AN67" s="1034"/>
      <c r="AO67" s="1035"/>
      <c r="AP67" s="1039"/>
      <c r="AQ67" s="1040"/>
      <c r="AR67" s="1040"/>
      <c r="AS67" s="1040"/>
      <c r="AT67" s="1041"/>
      <c r="AU67" s="1039"/>
      <c r="AV67" s="1040"/>
      <c r="AW67" s="1040"/>
      <c r="AX67" s="1040"/>
      <c r="AY67" s="1041"/>
      <c r="AZ67" s="1039"/>
      <c r="BA67" s="1040"/>
      <c r="BB67" s="1040"/>
      <c r="BC67" s="1040"/>
      <c r="BD67" s="1051"/>
      <c r="BE67" s="223"/>
      <c r="BF67" s="223"/>
      <c r="BG67" s="223"/>
      <c r="BH67" s="223"/>
      <c r="BI67" s="223"/>
      <c r="BJ67" s="223"/>
      <c r="BK67" s="223"/>
      <c r="BL67" s="223"/>
      <c r="BM67" s="223"/>
      <c r="BN67" s="223"/>
      <c r="BO67" s="223"/>
      <c r="BP67" s="223"/>
      <c r="BQ67" s="220">
        <v>61</v>
      </c>
      <c r="BR67" s="225"/>
      <c r="BS67" s="980"/>
      <c r="BT67" s="981"/>
      <c r="BU67" s="981"/>
      <c r="BV67" s="981"/>
      <c r="BW67" s="981"/>
      <c r="BX67" s="981"/>
      <c r="BY67" s="981"/>
      <c r="BZ67" s="981"/>
      <c r="CA67" s="981"/>
      <c r="CB67" s="981"/>
      <c r="CC67" s="981"/>
      <c r="CD67" s="981"/>
      <c r="CE67" s="981"/>
      <c r="CF67" s="981"/>
      <c r="CG67" s="990"/>
      <c r="CH67" s="991"/>
      <c r="CI67" s="992"/>
      <c r="CJ67" s="992"/>
      <c r="CK67" s="992"/>
      <c r="CL67" s="993"/>
      <c r="CM67" s="991"/>
      <c r="CN67" s="992"/>
      <c r="CO67" s="992"/>
      <c r="CP67" s="992"/>
      <c r="CQ67" s="993"/>
      <c r="CR67" s="991"/>
      <c r="CS67" s="992"/>
      <c r="CT67" s="992"/>
      <c r="CU67" s="992"/>
      <c r="CV67" s="993"/>
      <c r="CW67" s="991"/>
      <c r="CX67" s="992"/>
      <c r="CY67" s="992"/>
      <c r="CZ67" s="992"/>
      <c r="DA67" s="993"/>
      <c r="DB67" s="991"/>
      <c r="DC67" s="992"/>
      <c r="DD67" s="992"/>
      <c r="DE67" s="992"/>
      <c r="DF67" s="993"/>
      <c r="DG67" s="991"/>
      <c r="DH67" s="992"/>
      <c r="DI67" s="992"/>
      <c r="DJ67" s="992"/>
      <c r="DK67" s="993"/>
      <c r="DL67" s="991"/>
      <c r="DM67" s="992"/>
      <c r="DN67" s="992"/>
      <c r="DO67" s="992"/>
      <c r="DP67" s="993"/>
      <c r="DQ67" s="991"/>
      <c r="DR67" s="992"/>
      <c r="DS67" s="992"/>
      <c r="DT67" s="992"/>
      <c r="DU67" s="993"/>
      <c r="DV67" s="980"/>
      <c r="DW67" s="981"/>
      <c r="DX67" s="981"/>
      <c r="DY67" s="981"/>
      <c r="DZ67" s="982"/>
      <c r="EA67" s="212"/>
    </row>
    <row r="68" spans="1:131" ht="26.25" customHeight="1" thickTop="1" x14ac:dyDescent="0.2">
      <c r="A68" s="218">
        <v>1</v>
      </c>
      <c r="B68" s="1020" t="s">
        <v>544</v>
      </c>
      <c r="C68" s="1021"/>
      <c r="D68" s="1021"/>
      <c r="E68" s="1021"/>
      <c r="F68" s="1021"/>
      <c r="G68" s="1021"/>
      <c r="H68" s="1021"/>
      <c r="I68" s="1021"/>
      <c r="J68" s="1021"/>
      <c r="K68" s="1021"/>
      <c r="L68" s="1021"/>
      <c r="M68" s="1021"/>
      <c r="N68" s="1021"/>
      <c r="O68" s="1021"/>
      <c r="P68" s="1022"/>
      <c r="Q68" s="1023">
        <v>7064</v>
      </c>
      <c r="R68" s="1017"/>
      <c r="S68" s="1017"/>
      <c r="T68" s="1017"/>
      <c r="U68" s="1017"/>
      <c r="V68" s="1017">
        <v>5999</v>
      </c>
      <c r="W68" s="1017"/>
      <c r="X68" s="1017"/>
      <c r="Y68" s="1017"/>
      <c r="Z68" s="1017"/>
      <c r="AA68" s="1017">
        <v>1065</v>
      </c>
      <c r="AB68" s="1017"/>
      <c r="AC68" s="1017"/>
      <c r="AD68" s="1017"/>
      <c r="AE68" s="1017"/>
      <c r="AF68" s="1017">
        <v>1065</v>
      </c>
      <c r="AG68" s="1017"/>
      <c r="AH68" s="1017"/>
      <c r="AI68" s="1017"/>
      <c r="AJ68" s="1017"/>
      <c r="AK68" s="1017">
        <v>208</v>
      </c>
      <c r="AL68" s="1017"/>
      <c r="AM68" s="1017"/>
      <c r="AN68" s="1017"/>
      <c r="AO68" s="1017"/>
      <c r="AP68" s="1017" t="s">
        <v>551</v>
      </c>
      <c r="AQ68" s="1017"/>
      <c r="AR68" s="1017"/>
      <c r="AS68" s="1017"/>
      <c r="AT68" s="1017"/>
      <c r="AU68" s="1017" t="s">
        <v>551</v>
      </c>
      <c r="AV68" s="1017"/>
      <c r="AW68" s="1017"/>
      <c r="AX68" s="1017"/>
      <c r="AY68" s="1017"/>
      <c r="AZ68" s="1018"/>
      <c r="BA68" s="1018"/>
      <c r="BB68" s="1018"/>
      <c r="BC68" s="1018"/>
      <c r="BD68" s="1019"/>
      <c r="BE68" s="223"/>
      <c r="BF68" s="223"/>
      <c r="BG68" s="223"/>
      <c r="BH68" s="223"/>
      <c r="BI68" s="223"/>
      <c r="BJ68" s="223"/>
      <c r="BK68" s="223"/>
      <c r="BL68" s="223"/>
      <c r="BM68" s="223"/>
      <c r="BN68" s="223"/>
      <c r="BO68" s="223"/>
      <c r="BP68" s="223"/>
      <c r="BQ68" s="220">
        <v>62</v>
      </c>
      <c r="BR68" s="225"/>
      <c r="BS68" s="980"/>
      <c r="BT68" s="981"/>
      <c r="BU68" s="981"/>
      <c r="BV68" s="981"/>
      <c r="BW68" s="981"/>
      <c r="BX68" s="981"/>
      <c r="BY68" s="981"/>
      <c r="BZ68" s="981"/>
      <c r="CA68" s="981"/>
      <c r="CB68" s="981"/>
      <c r="CC68" s="981"/>
      <c r="CD68" s="981"/>
      <c r="CE68" s="981"/>
      <c r="CF68" s="981"/>
      <c r="CG68" s="990"/>
      <c r="CH68" s="991"/>
      <c r="CI68" s="992"/>
      <c r="CJ68" s="992"/>
      <c r="CK68" s="992"/>
      <c r="CL68" s="993"/>
      <c r="CM68" s="991"/>
      <c r="CN68" s="992"/>
      <c r="CO68" s="992"/>
      <c r="CP68" s="992"/>
      <c r="CQ68" s="993"/>
      <c r="CR68" s="991"/>
      <c r="CS68" s="992"/>
      <c r="CT68" s="992"/>
      <c r="CU68" s="992"/>
      <c r="CV68" s="993"/>
      <c r="CW68" s="991"/>
      <c r="CX68" s="992"/>
      <c r="CY68" s="992"/>
      <c r="CZ68" s="992"/>
      <c r="DA68" s="993"/>
      <c r="DB68" s="991"/>
      <c r="DC68" s="992"/>
      <c r="DD68" s="992"/>
      <c r="DE68" s="992"/>
      <c r="DF68" s="993"/>
      <c r="DG68" s="991"/>
      <c r="DH68" s="992"/>
      <c r="DI68" s="992"/>
      <c r="DJ68" s="992"/>
      <c r="DK68" s="993"/>
      <c r="DL68" s="991"/>
      <c r="DM68" s="992"/>
      <c r="DN68" s="992"/>
      <c r="DO68" s="992"/>
      <c r="DP68" s="993"/>
      <c r="DQ68" s="991"/>
      <c r="DR68" s="992"/>
      <c r="DS68" s="992"/>
      <c r="DT68" s="992"/>
      <c r="DU68" s="993"/>
      <c r="DV68" s="980"/>
      <c r="DW68" s="981"/>
      <c r="DX68" s="981"/>
      <c r="DY68" s="981"/>
      <c r="DZ68" s="982"/>
      <c r="EA68" s="212"/>
    </row>
    <row r="69" spans="1:131" ht="26.25" customHeight="1" x14ac:dyDescent="0.2">
      <c r="A69" s="220">
        <v>2</v>
      </c>
      <c r="B69" s="1009" t="s">
        <v>545</v>
      </c>
      <c r="C69" s="1010"/>
      <c r="D69" s="1010"/>
      <c r="E69" s="1010"/>
      <c r="F69" s="1010"/>
      <c r="G69" s="1010"/>
      <c r="H69" s="1010"/>
      <c r="I69" s="1010"/>
      <c r="J69" s="1010"/>
      <c r="K69" s="1010"/>
      <c r="L69" s="1010"/>
      <c r="M69" s="1010"/>
      <c r="N69" s="1010"/>
      <c r="O69" s="1010"/>
      <c r="P69" s="1011"/>
      <c r="Q69" s="1012">
        <v>1416</v>
      </c>
      <c r="R69" s="1006"/>
      <c r="S69" s="1006"/>
      <c r="T69" s="1006"/>
      <c r="U69" s="1006"/>
      <c r="V69" s="1006">
        <v>1409</v>
      </c>
      <c r="W69" s="1006"/>
      <c r="X69" s="1006"/>
      <c r="Y69" s="1006"/>
      <c r="Z69" s="1006"/>
      <c r="AA69" s="1006">
        <v>7</v>
      </c>
      <c r="AB69" s="1006"/>
      <c r="AC69" s="1006"/>
      <c r="AD69" s="1006"/>
      <c r="AE69" s="1006"/>
      <c r="AF69" s="1006">
        <v>7</v>
      </c>
      <c r="AG69" s="1006"/>
      <c r="AH69" s="1006"/>
      <c r="AI69" s="1006"/>
      <c r="AJ69" s="1006"/>
      <c r="AK69" s="1006">
        <v>5</v>
      </c>
      <c r="AL69" s="1006"/>
      <c r="AM69" s="1006"/>
      <c r="AN69" s="1006"/>
      <c r="AO69" s="1006"/>
      <c r="AP69" s="1006">
        <v>841</v>
      </c>
      <c r="AQ69" s="1006"/>
      <c r="AR69" s="1006"/>
      <c r="AS69" s="1006"/>
      <c r="AT69" s="1006"/>
      <c r="AU69" s="1006" t="s">
        <v>551</v>
      </c>
      <c r="AV69" s="1006"/>
      <c r="AW69" s="1006"/>
      <c r="AX69" s="1006"/>
      <c r="AY69" s="1006"/>
      <c r="AZ69" s="1007"/>
      <c r="BA69" s="1007"/>
      <c r="BB69" s="1007"/>
      <c r="BC69" s="1007"/>
      <c r="BD69" s="1008"/>
      <c r="BE69" s="223"/>
      <c r="BF69" s="223"/>
      <c r="BG69" s="223"/>
      <c r="BH69" s="223"/>
      <c r="BI69" s="223"/>
      <c r="BJ69" s="223"/>
      <c r="BK69" s="223"/>
      <c r="BL69" s="223"/>
      <c r="BM69" s="223"/>
      <c r="BN69" s="223"/>
      <c r="BO69" s="223"/>
      <c r="BP69" s="223"/>
      <c r="BQ69" s="220">
        <v>63</v>
      </c>
      <c r="BR69" s="225"/>
      <c r="BS69" s="980"/>
      <c r="BT69" s="981"/>
      <c r="BU69" s="981"/>
      <c r="BV69" s="981"/>
      <c r="BW69" s="981"/>
      <c r="BX69" s="981"/>
      <c r="BY69" s="981"/>
      <c r="BZ69" s="981"/>
      <c r="CA69" s="981"/>
      <c r="CB69" s="981"/>
      <c r="CC69" s="981"/>
      <c r="CD69" s="981"/>
      <c r="CE69" s="981"/>
      <c r="CF69" s="981"/>
      <c r="CG69" s="990"/>
      <c r="CH69" s="991"/>
      <c r="CI69" s="992"/>
      <c r="CJ69" s="992"/>
      <c r="CK69" s="992"/>
      <c r="CL69" s="993"/>
      <c r="CM69" s="991"/>
      <c r="CN69" s="992"/>
      <c r="CO69" s="992"/>
      <c r="CP69" s="992"/>
      <c r="CQ69" s="993"/>
      <c r="CR69" s="991"/>
      <c r="CS69" s="992"/>
      <c r="CT69" s="992"/>
      <c r="CU69" s="992"/>
      <c r="CV69" s="993"/>
      <c r="CW69" s="991"/>
      <c r="CX69" s="992"/>
      <c r="CY69" s="992"/>
      <c r="CZ69" s="992"/>
      <c r="DA69" s="993"/>
      <c r="DB69" s="991"/>
      <c r="DC69" s="992"/>
      <c r="DD69" s="992"/>
      <c r="DE69" s="992"/>
      <c r="DF69" s="993"/>
      <c r="DG69" s="991"/>
      <c r="DH69" s="992"/>
      <c r="DI69" s="992"/>
      <c r="DJ69" s="992"/>
      <c r="DK69" s="993"/>
      <c r="DL69" s="991"/>
      <c r="DM69" s="992"/>
      <c r="DN69" s="992"/>
      <c r="DO69" s="992"/>
      <c r="DP69" s="993"/>
      <c r="DQ69" s="991"/>
      <c r="DR69" s="992"/>
      <c r="DS69" s="992"/>
      <c r="DT69" s="992"/>
      <c r="DU69" s="993"/>
      <c r="DV69" s="980"/>
      <c r="DW69" s="981"/>
      <c r="DX69" s="981"/>
      <c r="DY69" s="981"/>
      <c r="DZ69" s="982"/>
      <c r="EA69" s="212"/>
    </row>
    <row r="70" spans="1:131" ht="26.25" customHeight="1" x14ac:dyDescent="0.2">
      <c r="A70" s="220">
        <v>3</v>
      </c>
      <c r="B70" s="1009" t="s">
        <v>546</v>
      </c>
      <c r="C70" s="1010"/>
      <c r="D70" s="1010"/>
      <c r="E70" s="1010"/>
      <c r="F70" s="1010"/>
      <c r="G70" s="1010"/>
      <c r="H70" s="1010"/>
      <c r="I70" s="1010"/>
      <c r="J70" s="1010"/>
      <c r="K70" s="1010"/>
      <c r="L70" s="1010"/>
      <c r="M70" s="1010"/>
      <c r="N70" s="1010"/>
      <c r="O70" s="1010"/>
      <c r="P70" s="1011"/>
      <c r="Q70" s="1012">
        <v>1799</v>
      </c>
      <c r="R70" s="1006"/>
      <c r="S70" s="1006"/>
      <c r="T70" s="1006"/>
      <c r="U70" s="1006"/>
      <c r="V70" s="1006">
        <v>1532</v>
      </c>
      <c r="W70" s="1006"/>
      <c r="X70" s="1006"/>
      <c r="Y70" s="1006"/>
      <c r="Z70" s="1006"/>
      <c r="AA70" s="1006">
        <v>267</v>
      </c>
      <c r="AB70" s="1006"/>
      <c r="AC70" s="1006"/>
      <c r="AD70" s="1006"/>
      <c r="AE70" s="1006"/>
      <c r="AF70" s="1006">
        <v>267</v>
      </c>
      <c r="AG70" s="1006"/>
      <c r="AH70" s="1006"/>
      <c r="AI70" s="1006"/>
      <c r="AJ70" s="1006"/>
      <c r="AK70" s="1006">
        <v>0</v>
      </c>
      <c r="AL70" s="1006"/>
      <c r="AM70" s="1006"/>
      <c r="AN70" s="1006"/>
      <c r="AO70" s="1006"/>
      <c r="AP70" s="1006" t="s">
        <v>551</v>
      </c>
      <c r="AQ70" s="1006"/>
      <c r="AR70" s="1006"/>
      <c r="AS70" s="1006"/>
      <c r="AT70" s="1006"/>
      <c r="AU70" s="1006" t="s">
        <v>551</v>
      </c>
      <c r="AV70" s="1006"/>
      <c r="AW70" s="1006"/>
      <c r="AX70" s="1006"/>
      <c r="AY70" s="1006"/>
      <c r="AZ70" s="1007"/>
      <c r="BA70" s="1007"/>
      <c r="BB70" s="1007"/>
      <c r="BC70" s="1007"/>
      <c r="BD70" s="1008"/>
      <c r="BE70" s="223"/>
      <c r="BF70" s="223"/>
      <c r="BG70" s="223"/>
      <c r="BH70" s="223"/>
      <c r="BI70" s="223"/>
      <c r="BJ70" s="223"/>
      <c r="BK70" s="223"/>
      <c r="BL70" s="223"/>
      <c r="BM70" s="223"/>
      <c r="BN70" s="223"/>
      <c r="BO70" s="223"/>
      <c r="BP70" s="223"/>
      <c r="BQ70" s="220">
        <v>64</v>
      </c>
      <c r="BR70" s="225"/>
      <c r="BS70" s="980"/>
      <c r="BT70" s="981"/>
      <c r="BU70" s="981"/>
      <c r="BV70" s="981"/>
      <c r="BW70" s="981"/>
      <c r="BX70" s="981"/>
      <c r="BY70" s="981"/>
      <c r="BZ70" s="981"/>
      <c r="CA70" s="981"/>
      <c r="CB70" s="981"/>
      <c r="CC70" s="981"/>
      <c r="CD70" s="981"/>
      <c r="CE70" s="981"/>
      <c r="CF70" s="981"/>
      <c r="CG70" s="990"/>
      <c r="CH70" s="991"/>
      <c r="CI70" s="992"/>
      <c r="CJ70" s="992"/>
      <c r="CK70" s="992"/>
      <c r="CL70" s="993"/>
      <c r="CM70" s="991"/>
      <c r="CN70" s="992"/>
      <c r="CO70" s="992"/>
      <c r="CP70" s="992"/>
      <c r="CQ70" s="993"/>
      <c r="CR70" s="991"/>
      <c r="CS70" s="992"/>
      <c r="CT70" s="992"/>
      <c r="CU70" s="992"/>
      <c r="CV70" s="993"/>
      <c r="CW70" s="991"/>
      <c r="CX70" s="992"/>
      <c r="CY70" s="992"/>
      <c r="CZ70" s="992"/>
      <c r="DA70" s="993"/>
      <c r="DB70" s="991"/>
      <c r="DC70" s="992"/>
      <c r="DD70" s="992"/>
      <c r="DE70" s="992"/>
      <c r="DF70" s="993"/>
      <c r="DG70" s="991"/>
      <c r="DH70" s="992"/>
      <c r="DI70" s="992"/>
      <c r="DJ70" s="992"/>
      <c r="DK70" s="993"/>
      <c r="DL70" s="991"/>
      <c r="DM70" s="992"/>
      <c r="DN70" s="992"/>
      <c r="DO70" s="992"/>
      <c r="DP70" s="993"/>
      <c r="DQ70" s="991"/>
      <c r="DR70" s="992"/>
      <c r="DS70" s="992"/>
      <c r="DT70" s="992"/>
      <c r="DU70" s="993"/>
      <c r="DV70" s="980"/>
      <c r="DW70" s="981"/>
      <c r="DX70" s="981"/>
      <c r="DY70" s="981"/>
      <c r="DZ70" s="982"/>
      <c r="EA70" s="212"/>
    </row>
    <row r="71" spans="1:131" ht="26.25" customHeight="1" x14ac:dyDescent="0.2">
      <c r="A71" s="220">
        <v>4</v>
      </c>
      <c r="B71" s="1009" t="s">
        <v>547</v>
      </c>
      <c r="C71" s="1010"/>
      <c r="D71" s="1010"/>
      <c r="E71" s="1010"/>
      <c r="F71" s="1010"/>
      <c r="G71" s="1010"/>
      <c r="H71" s="1010"/>
      <c r="I71" s="1010"/>
      <c r="J71" s="1010"/>
      <c r="K71" s="1010"/>
      <c r="L71" s="1010"/>
      <c r="M71" s="1010"/>
      <c r="N71" s="1010"/>
      <c r="O71" s="1010"/>
      <c r="P71" s="1011"/>
      <c r="Q71" s="1012" t="s">
        <v>551</v>
      </c>
      <c r="R71" s="1006"/>
      <c r="S71" s="1006"/>
      <c r="T71" s="1006"/>
      <c r="U71" s="1006"/>
      <c r="V71" s="1006" t="s">
        <v>551</v>
      </c>
      <c r="W71" s="1006"/>
      <c r="X71" s="1006"/>
      <c r="Y71" s="1006"/>
      <c r="Z71" s="1006"/>
      <c r="AA71" s="1006" t="s">
        <v>551</v>
      </c>
      <c r="AB71" s="1006"/>
      <c r="AC71" s="1006"/>
      <c r="AD71" s="1006"/>
      <c r="AE71" s="1006"/>
      <c r="AF71" s="1006" t="s">
        <v>551</v>
      </c>
      <c r="AG71" s="1006"/>
      <c r="AH71" s="1006"/>
      <c r="AI71" s="1006"/>
      <c r="AJ71" s="1006"/>
      <c r="AK71" s="1006" t="s">
        <v>551</v>
      </c>
      <c r="AL71" s="1006"/>
      <c r="AM71" s="1006"/>
      <c r="AN71" s="1006"/>
      <c r="AO71" s="1006"/>
      <c r="AP71" s="1006" t="s">
        <v>551</v>
      </c>
      <c r="AQ71" s="1006"/>
      <c r="AR71" s="1006"/>
      <c r="AS71" s="1006"/>
      <c r="AT71" s="1006"/>
      <c r="AU71" s="1006" t="s">
        <v>551</v>
      </c>
      <c r="AV71" s="1006"/>
      <c r="AW71" s="1006"/>
      <c r="AX71" s="1006"/>
      <c r="AY71" s="1006"/>
      <c r="AZ71" s="1007"/>
      <c r="BA71" s="1007"/>
      <c r="BB71" s="1007"/>
      <c r="BC71" s="1007"/>
      <c r="BD71" s="1008"/>
      <c r="BE71" s="223"/>
      <c r="BF71" s="223"/>
      <c r="BG71" s="223"/>
      <c r="BH71" s="223"/>
      <c r="BI71" s="223"/>
      <c r="BJ71" s="223"/>
      <c r="BK71" s="223"/>
      <c r="BL71" s="223"/>
      <c r="BM71" s="223"/>
      <c r="BN71" s="223"/>
      <c r="BO71" s="223"/>
      <c r="BP71" s="223"/>
      <c r="BQ71" s="220">
        <v>65</v>
      </c>
      <c r="BR71" s="225"/>
      <c r="BS71" s="980"/>
      <c r="BT71" s="981"/>
      <c r="BU71" s="981"/>
      <c r="BV71" s="981"/>
      <c r="BW71" s="981"/>
      <c r="BX71" s="981"/>
      <c r="BY71" s="981"/>
      <c r="BZ71" s="981"/>
      <c r="CA71" s="981"/>
      <c r="CB71" s="981"/>
      <c r="CC71" s="981"/>
      <c r="CD71" s="981"/>
      <c r="CE71" s="981"/>
      <c r="CF71" s="981"/>
      <c r="CG71" s="990"/>
      <c r="CH71" s="991"/>
      <c r="CI71" s="992"/>
      <c r="CJ71" s="992"/>
      <c r="CK71" s="992"/>
      <c r="CL71" s="993"/>
      <c r="CM71" s="991"/>
      <c r="CN71" s="992"/>
      <c r="CO71" s="992"/>
      <c r="CP71" s="992"/>
      <c r="CQ71" s="993"/>
      <c r="CR71" s="991"/>
      <c r="CS71" s="992"/>
      <c r="CT71" s="992"/>
      <c r="CU71" s="992"/>
      <c r="CV71" s="993"/>
      <c r="CW71" s="991"/>
      <c r="CX71" s="992"/>
      <c r="CY71" s="992"/>
      <c r="CZ71" s="992"/>
      <c r="DA71" s="993"/>
      <c r="DB71" s="991"/>
      <c r="DC71" s="992"/>
      <c r="DD71" s="992"/>
      <c r="DE71" s="992"/>
      <c r="DF71" s="993"/>
      <c r="DG71" s="991"/>
      <c r="DH71" s="992"/>
      <c r="DI71" s="992"/>
      <c r="DJ71" s="992"/>
      <c r="DK71" s="993"/>
      <c r="DL71" s="991"/>
      <c r="DM71" s="992"/>
      <c r="DN71" s="992"/>
      <c r="DO71" s="992"/>
      <c r="DP71" s="993"/>
      <c r="DQ71" s="991"/>
      <c r="DR71" s="992"/>
      <c r="DS71" s="992"/>
      <c r="DT71" s="992"/>
      <c r="DU71" s="993"/>
      <c r="DV71" s="980"/>
      <c r="DW71" s="981"/>
      <c r="DX71" s="981"/>
      <c r="DY71" s="981"/>
      <c r="DZ71" s="982"/>
      <c r="EA71" s="212"/>
    </row>
    <row r="72" spans="1:131" ht="26.25" customHeight="1" x14ac:dyDescent="0.2">
      <c r="A72" s="220">
        <v>5</v>
      </c>
      <c r="B72" s="1009" t="s">
        <v>548</v>
      </c>
      <c r="C72" s="1010"/>
      <c r="D72" s="1010"/>
      <c r="E72" s="1010"/>
      <c r="F72" s="1010"/>
      <c r="G72" s="1010"/>
      <c r="H72" s="1010"/>
      <c r="I72" s="1010"/>
      <c r="J72" s="1010"/>
      <c r="K72" s="1010"/>
      <c r="L72" s="1010"/>
      <c r="M72" s="1010"/>
      <c r="N72" s="1010"/>
      <c r="O72" s="1010"/>
      <c r="P72" s="1011"/>
      <c r="Q72" s="1012" t="s">
        <v>551</v>
      </c>
      <c r="R72" s="1006"/>
      <c r="S72" s="1006"/>
      <c r="T72" s="1006"/>
      <c r="U72" s="1006"/>
      <c r="V72" s="1006" t="s">
        <v>551</v>
      </c>
      <c r="W72" s="1006"/>
      <c r="X72" s="1006"/>
      <c r="Y72" s="1006"/>
      <c r="Z72" s="1006"/>
      <c r="AA72" s="1006" t="s">
        <v>551</v>
      </c>
      <c r="AB72" s="1006"/>
      <c r="AC72" s="1006"/>
      <c r="AD72" s="1006"/>
      <c r="AE72" s="1006"/>
      <c r="AF72" s="1006" t="s">
        <v>551</v>
      </c>
      <c r="AG72" s="1006"/>
      <c r="AH72" s="1006"/>
      <c r="AI72" s="1006"/>
      <c r="AJ72" s="1006"/>
      <c r="AK72" s="1006" t="s">
        <v>551</v>
      </c>
      <c r="AL72" s="1006"/>
      <c r="AM72" s="1006"/>
      <c r="AN72" s="1006"/>
      <c r="AO72" s="1006"/>
      <c r="AP72" s="1006" t="s">
        <v>551</v>
      </c>
      <c r="AQ72" s="1006"/>
      <c r="AR72" s="1006"/>
      <c r="AS72" s="1006"/>
      <c r="AT72" s="1006"/>
      <c r="AU72" s="1006" t="s">
        <v>551</v>
      </c>
      <c r="AV72" s="1006"/>
      <c r="AW72" s="1006"/>
      <c r="AX72" s="1006"/>
      <c r="AY72" s="1006"/>
      <c r="AZ72" s="1007"/>
      <c r="BA72" s="1007"/>
      <c r="BB72" s="1007"/>
      <c r="BC72" s="1007"/>
      <c r="BD72" s="1008"/>
      <c r="BE72" s="223"/>
      <c r="BF72" s="223"/>
      <c r="BG72" s="223"/>
      <c r="BH72" s="223"/>
      <c r="BI72" s="223"/>
      <c r="BJ72" s="223"/>
      <c r="BK72" s="223"/>
      <c r="BL72" s="223"/>
      <c r="BM72" s="223"/>
      <c r="BN72" s="223"/>
      <c r="BO72" s="223"/>
      <c r="BP72" s="223"/>
      <c r="BQ72" s="220">
        <v>66</v>
      </c>
      <c r="BR72" s="225"/>
      <c r="BS72" s="980"/>
      <c r="BT72" s="981"/>
      <c r="BU72" s="981"/>
      <c r="BV72" s="981"/>
      <c r="BW72" s="981"/>
      <c r="BX72" s="981"/>
      <c r="BY72" s="981"/>
      <c r="BZ72" s="981"/>
      <c r="CA72" s="981"/>
      <c r="CB72" s="981"/>
      <c r="CC72" s="981"/>
      <c r="CD72" s="981"/>
      <c r="CE72" s="981"/>
      <c r="CF72" s="981"/>
      <c r="CG72" s="990"/>
      <c r="CH72" s="991"/>
      <c r="CI72" s="992"/>
      <c r="CJ72" s="992"/>
      <c r="CK72" s="992"/>
      <c r="CL72" s="993"/>
      <c r="CM72" s="991"/>
      <c r="CN72" s="992"/>
      <c r="CO72" s="992"/>
      <c r="CP72" s="992"/>
      <c r="CQ72" s="993"/>
      <c r="CR72" s="991"/>
      <c r="CS72" s="992"/>
      <c r="CT72" s="992"/>
      <c r="CU72" s="992"/>
      <c r="CV72" s="993"/>
      <c r="CW72" s="991"/>
      <c r="CX72" s="992"/>
      <c r="CY72" s="992"/>
      <c r="CZ72" s="992"/>
      <c r="DA72" s="993"/>
      <c r="DB72" s="991"/>
      <c r="DC72" s="992"/>
      <c r="DD72" s="992"/>
      <c r="DE72" s="992"/>
      <c r="DF72" s="993"/>
      <c r="DG72" s="991"/>
      <c r="DH72" s="992"/>
      <c r="DI72" s="992"/>
      <c r="DJ72" s="992"/>
      <c r="DK72" s="993"/>
      <c r="DL72" s="991"/>
      <c r="DM72" s="992"/>
      <c r="DN72" s="992"/>
      <c r="DO72" s="992"/>
      <c r="DP72" s="993"/>
      <c r="DQ72" s="991"/>
      <c r="DR72" s="992"/>
      <c r="DS72" s="992"/>
      <c r="DT72" s="992"/>
      <c r="DU72" s="993"/>
      <c r="DV72" s="980"/>
      <c r="DW72" s="981"/>
      <c r="DX72" s="981"/>
      <c r="DY72" s="981"/>
      <c r="DZ72" s="982"/>
      <c r="EA72" s="212"/>
    </row>
    <row r="73" spans="1:131" ht="26.25" customHeight="1" x14ac:dyDescent="0.2">
      <c r="A73" s="220">
        <v>6</v>
      </c>
      <c r="B73" s="1009" t="s">
        <v>549</v>
      </c>
      <c r="C73" s="1010"/>
      <c r="D73" s="1010"/>
      <c r="E73" s="1010"/>
      <c r="F73" s="1010"/>
      <c r="G73" s="1010"/>
      <c r="H73" s="1010"/>
      <c r="I73" s="1010"/>
      <c r="J73" s="1010"/>
      <c r="K73" s="1010"/>
      <c r="L73" s="1010"/>
      <c r="M73" s="1010"/>
      <c r="N73" s="1010"/>
      <c r="O73" s="1010"/>
      <c r="P73" s="1011"/>
      <c r="Q73" s="1012">
        <v>312</v>
      </c>
      <c r="R73" s="1006"/>
      <c r="S73" s="1006"/>
      <c r="T73" s="1006"/>
      <c r="U73" s="1006"/>
      <c r="V73" s="1006">
        <v>290</v>
      </c>
      <c r="W73" s="1006"/>
      <c r="X73" s="1006"/>
      <c r="Y73" s="1006"/>
      <c r="Z73" s="1006"/>
      <c r="AA73" s="1006">
        <v>22</v>
      </c>
      <c r="AB73" s="1006"/>
      <c r="AC73" s="1006"/>
      <c r="AD73" s="1006"/>
      <c r="AE73" s="1006"/>
      <c r="AF73" s="1006">
        <v>22</v>
      </c>
      <c r="AG73" s="1006"/>
      <c r="AH73" s="1006"/>
      <c r="AI73" s="1006"/>
      <c r="AJ73" s="1006"/>
      <c r="AK73" s="1006"/>
      <c r="AL73" s="1006"/>
      <c r="AM73" s="1006"/>
      <c r="AN73" s="1006"/>
      <c r="AO73" s="1006"/>
      <c r="AP73" s="1006"/>
      <c r="AQ73" s="1006"/>
      <c r="AR73" s="1006"/>
      <c r="AS73" s="1006"/>
      <c r="AT73" s="1006"/>
      <c r="AU73" s="1006"/>
      <c r="AV73" s="1006"/>
      <c r="AW73" s="1006"/>
      <c r="AX73" s="1006"/>
      <c r="AY73" s="1006"/>
      <c r="AZ73" s="1007"/>
      <c r="BA73" s="1007"/>
      <c r="BB73" s="1007"/>
      <c r="BC73" s="1007"/>
      <c r="BD73" s="1008"/>
      <c r="BE73" s="223"/>
      <c r="BF73" s="223"/>
      <c r="BG73" s="223"/>
      <c r="BH73" s="223"/>
      <c r="BI73" s="223"/>
      <c r="BJ73" s="223"/>
      <c r="BK73" s="223"/>
      <c r="BL73" s="223"/>
      <c r="BM73" s="223"/>
      <c r="BN73" s="223"/>
      <c r="BO73" s="223"/>
      <c r="BP73" s="223"/>
      <c r="BQ73" s="220">
        <v>67</v>
      </c>
      <c r="BR73" s="225"/>
      <c r="BS73" s="980"/>
      <c r="BT73" s="981"/>
      <c r="BU73" s="981"/>
      <c r="BV73" s="981"/>
      <c r="BW73" s="981"/>
      <c r="BX73" s="981"/>
      <c r="BY73" s="981"/>
      <c r="BZ73" s="981"/>
      <c r="CA73" s="981"/>
      <c r="CB73" s="981"/>
      <c r="CC73" s="981"/>
      <c r="CD73" s="981"/>
      <c r="CE73" s="981"/>
      <c r="CF73" s="981"/>
      <c r="CG73" s="990"/>
      <c r="CH73" s="991"/>
      <c r="CI73" s="992"/>
      <c r="CJ73" s="992"/>
      <c r="CK73" s="992"/>
      <c r="CL73" s="993"/>
      <c r="CM73" s="991"/>
      <c r="CN73" s="992"/>
      <c r="CO73" s="992"/>
      <c r="CP73" s="992"/>
      <c r="CQ73" s="993"/>
      <c r="CR73" s="991"/>
      <c r="CS73" s="992"/>
      <c r="CT73" s="992"/>
      <c r="CU73" s="992"/>
      <c r="CV73" s="993"/>
      <c r="CW73" s="991"/>
      <c r="CX73" s="992"/>
      <c r="CY73" s="992"/>
      <c r="CZ73" s="992"/>
      <c r="DA73" s="993"/>
      <c r="DB73" s="991"/>
      <c r="DC73" s="992"/>
      <c r="DD73" s="992"/>
      <c r="DE73" s="992"/>
      <c r="DF73" s="993"/>
      <c r="DG73" s="991"/>
      <c r="DH73" s="992"/>
      <c r="DI73" s="992"/>
      <c r="DJ73" s="992"/>
      <c r="DK73" s="993"/>
      <c r="DL73" s="991"/>
      <c r="DM73" s="992"/>
      <c r="DN73" s="992"/>
      <c r="DO73" s="992"/>
      <c r="DP73" s="993"/>
      <c r="DQ73" s="991"/>
      <c r="DR73" s="992"/>
      <c r="DS73" s="992"/>
      <c r="DT73" s="992"/>
      <c r="DU73" s="993"/>
      <c r="DV73" s="980"/>
      <c r="DW73" s="981"/>
      <c r="DX73" s="981"/>
      <c r="DY73" s="981"/>
      <c r="DZ73" s="982"/>
      <c r="EA73" s="212"/>
    </row>
    <row r="74" spans="1:131" ht="26.25" customHeight="1" x14ac:dyDescent="0.2">
      <c r="A74" s="220">
        <v>7</v>
      </c>
      <c r="B74" s="1009" t="s">
        <v>550</v>
      </c>
      <c r="C74" s="1010"/>
      <c r="D74" s="1010"/>
      <c r="E74" s="1010"/>
      <c r="F74" s="1010"/>
      <c r="G74" s="1010"/>
      <c r="H74" s="1010"/>
      <c r="I74" s="1010"/>
      <c r="J74" s="1010"/>
      <c r="K74" s="1010"/>
      <c r="L74" s="1010"/>
      <c r="M74" s="1010"/>
      <c r="N74" s="1010"/>
      <c r="O74" s="1010"/>
      <c r="P74" s="1011"/>
      <c r="Q74" s="1012">
        <v>322367</v>
      </c>
      <c r="R74" s="1006"/>
      <c r="S74" s="1006"/>
      <c r="T74" s="1006"/>
      <c r="U74" s="1006"/>
      <c r="V74" s="1006">
        <v>314740</v>
      </c>
      <c r="W74" s="1006"/>
      <c r="X74" s="1006"/>
      <c r="Y74" s="1006"/>
      <c r="Z74" s="1006"/>
      <c r="AA74" s="1006">
        <v>7627</v>
      </c>
      <c r="AB74" s="1006"/>
      <c r="AC74" s="1006"/>
      <c r="AD74" s="1006"/>
      <c r="AE74" s="1006"/>
      <c r="AF74" s="1006">
        <v>5417</v>
      </c>
      <c r="AG74" s="1006"/>
      <c r="AH74" s="1006"/>
      <c r="AI74" s="1006"/>
      <c r="AJ74" s="1006"/>
      <c r="AK74" s="1006"/>
      <c r="AL74" s="1006"/>
      <c r="AM74" s="1006"/>
      <c r="AN74" s="1006"/>
      <c r="AO74" s="1006"/>
      <c r="AP74" s="1006"/>
      <c r="AQ74" s="1006"/>
      <c r="AR74" s="1006"/>
      <c r="AS74" s="1006"/>
      <c r="AT74" s="1006"/>
      <c r="AU74" s="1006"/>
      <c r="AV74" s="1006"/>
      <c r="AW74" s="1006"/>
      <c r="AX74" s="1006"/>
      <c r="AY74" s="1006"/>
      <c r="AZ74" s="1007"/>
      <c r="BA74" s="1007"/>
      <c r="BB74" s="1007"/>
      <c r="BC74" s="1007"/>
      <c r="BD74" s="1008"/>
      <c r="BE74" s="223"/>
      <c r="BF74" s="223"/>
      <c r="BG74" s="223"/>
      <c r="BH74" s="223"/>
      <c r="BI74" s="223"/>
      <c r="BJ74" s="223"/>
      <c r="BK74" s="223"/>
      <c r="BL74" s="223"/>
      <c r="BM74" s="223"/>
      <c r="BN74" s="223"/>
      <c r="BO74" s="223"/>
      <c r="BP74" s="223"/>
      <c r="BQ74" s="220">
        <v>68</v>
      </c>
      <c r="BR74" s="225"/>
      <c r="BS74" s="980"/>
      <c r="BT74" s="981"/>
      <c r="BU74" s="981"/>
      <c r="BV74" s="981"/>
      <c r="BW74" s="981"/>
      <c r="BX74" s="981"/>
      <c r="BY74" s="981"/>
      <c r="BZ74" s="981"/>
      <c r="CA74" s="981"/>
      <c r="CB74" s="981"/>
      <c r="CC74" s="981"/>
      <c r="CD74" s="981"/>
      <c r="CE74" s="981"/>
      <c r="CF74" s="981"/>
      <c r="CG74" s="990"/>
      <c r="CH74" s="991"/>
      <c r="CI74" s="992"/>
      <c r="CJ74" s="992"/>
      <c r="CK74" s="992"/>
      <c r="CL74" s="993"/>
      <c r="CM74" s="991"/>
      <c r="CN74" s="992"/>
      <c r="CO74" s="992"/>
      <c r="CP74" s="992"/>
      <c r="CQ74" s="993"/>
      <c r="CR74" s="991"/>
      <c r="CS74" s="992"/>
      <c r="CT74" s="992"/>
      <c r="CU74" s="992"/>
      <c r="CV74" s="993"/>
      <c r="CW74" s="991"/>
      <c r="CX74" s="992"/>
      <c r="CY74" s="992"/>
      <c r="CZ74" s="992"/>
      <c r="DA74" s="993"/>
      <c r="DB74" s="991"/>
      <c r="DC74" s="992"/>
      <c r="DD74" s="992"/>
      <c r="DE74" s="992"/>
      <c r="DF74" s="993"/>
      <c r="DG74" s="991"/>
      <c r="DH74" s="992"/>
      <c r="DI74" s="992"/>
      <c r="DJ74" s="992"/>
      <c r="DK74" s="993"/>
      <c r="DL74" s="991"/>
      <c r="DM74" s="992"/>
      <c r="DN74" s="992"/>
      <c r="DO74" s="992"/>
      <c r="DP74" s="993"/>
      <c r="DQ74" s="991"/>
      <c r="DR74" s="992"/>
      <c r="DS74" s="992"/>
      <c r="DT74" s="992"/>
      <c r="DU74" s="993"/>
      <c r="DV74" s="980"/>
      <c r="DW74" s="981"/>
      <c r="DX74" s="981"/>
      <c r="DY74" s="981"/>
      <c r="DZ74" s="982"/>
      <c r="EA74" s="212"/>
    </row>
    <row r="75" spans="1:131" ht="26.25" customHeight="1" x14ac:dyDescent="0.2">
      <c r="A75" s="220">
        <v>8</v>
      </c>
      <c r="B75" s="1009"/>
      <c r="C75" s="1010"/>
      <c r="D75" s="1010"/>
      <c r="E75" s="1010"/>
      <c r="F75" s="1010"/>
      <c r="G75" s="1010"/>
      <c r="H75" s="1010"/>
      <c r="I75" s="1010"/>
      <c r="J75" s="1010"/>
      <c r="K75" s="1010"/>
      <c r="L75" s="1010"/>
      <c r="M75" s="1010"/>
      <c r="N75" s="1010"/>
      <c r="O75" s="1010"/>
      <c r="P75" s="1011"/>
      <c r="Q75" s="1013"/>
      <c r="R75" s="1014"/>
      <c r="S75" s="1014"/>
      <c r="T75" s="1014"/>
      <c r="U75" s="1015"/>
      <c r="V75" s="1016"/>
      <c r="W75" s="1014"/>
      <c r="X75" s="1014"/>
      <c r="Y75" s="1014"/>
      <c r="Z75" s="1015"/>
      <c r="AA75" s="1016"/>
      <c r="AB75" s="1014"/>
      <c r="AC75" s="1014"/>
      <c r="AD75" s="1014"/>
      <c r="AE75" s="1015"/>
      <c r="AF75" s="1016"/>
      <c r="AG75" s="1014"/>
      <c r="AH75" s="1014"/>
      <c r="AI75" s="1014"/>
      <c r="AJ75" s="1015"/>
      <c r="AK75" s="1016"/>
      <c r="AL75" s="1014"/>
      <c r="AM75" s="1014"/>
      <c r="AN75" s="1014"/>
      <c r="AO75" s="1015"/>
      <c r="AP75" s="1016"/>
      <c r="AQ75" s="1014"/>
      <c r="AR75" s="1014"/>
      <c r="AS75" s="1014"/>
      <c r="AT75" s="1015"/>
      <c r="AU75" s="1016"/>
      <c r="AV75" s="1014"/>
      <c r="AW75" s="1014"/>
      <c r="AX75" s="1014"/>
      <c r="AY75" s="1015"/>
      <c r="AZ75" s="1007"/>
      <c r="BA75" s="1007"/>
      <c r="BB75" s="1007"/>
      <c r="BC75" s="1007"/>
      <c r="BD75" s="1008"/>
      <c r="BE75" s="223"/>
      <c r="BF75" s="223"/>
      <c r="BG75" s="223"/>
      <c r="BH75" s="223"/>
      <c r="BI75" s="223"/>
      <c r="BJ75" s="223"/>
      <c r="BK75" s="223"/>
      <c r="BL75" s="223"/>
      <c r="BM75" s="223"/>
      <c r="BN75" s="223"/>
      <c r="BO75" s="223"/>
      <c r="BP75" s="223"/>
      <c r="BQ75" s="220">
        <v>69</v>
      </c>
      <c r="BR75" s="225"/>
      <c r="BS75" s="980"/>
      <c r="BT75" s="981"/>
      <c r="BU75" s="981"/>
      <c r="BV75" s="981"/>
      <c r="BW75" s="981"/>
      <c r="BX75" s="981"/>
      <c r="BY75" s="981"/>
      <c r="BZ75" s="981"/>
      <c r="CA75" s="981"/>
      <c r="CB75" s="981"/>
      <c r="CC75" s="981"/>
      <c r="CD75" s="981"/>
      <c r="CE75" s="981"/>
      <c r="CF75" s="981"/>
      <c r="CG75" s="990"/>
      <c r="CH75" s="991"/>
      <c r="CI75" s="992"/>
      <c r="CJ75" s="992"/>
      <c r="CK75" s="992"/>
      <c r="CL75" s="993"/>
      <c r="CM75" s="991"/>
      <c r="CN75" s="992"/>
      <c r="CO75" s="992"/>
      <c r="CP75" s="992"/>
      <c r="CQ75" s="993"/>
      <c r="CR75" s="991"/>
      <c r="CS75" s="992"/>
      <c r="CT75" s="992"/>
      <c r="CU75" s="992"/>
      <c r="CV75" s="993"/>
      <c r="CW75" s="991"/>
      <c r="CX75" s="992"/>
      <c r="CY75" s="992"/>
      <c r="CZ75" s="992"/>
      <c r="DA75" s="993"/>
      <c r="DB75" s="991"/>
      <c r="DC75" s="992"/>
      <c r="DD75" s="992"/>
      <c r="DE75" s="992"/>
      <c r="DF75" s="993"/>
      <c r="DG75" s="991"/>
      <c r="DH75" s="992"/>
      <c r="DI75" s="992"/>
      <c r="DJ75" s="992"/>
      <c r="DK75" s="993"/>
      <c r="DL75" s="991"/>
      <c r="DM75" s="992"/>
      <c r="DN75" s="992"/>
      <c r="DO75" s="992"/>
      <c r="DP75" s="993"/>
      <c r="DQ75" s="991"/>
      <c r="DR75" s="992"/>
      <c r="DS75" s="992"/>
      <c r="DT75" s="992"/>
      <c r="DU75" s="993"/>
      <c r="DV75" s="980"/>
      <c r="DW75" s="981"/>
      <c r="DX75" s="981"/>
      <c r="DY75" s="981"/>
      <c r="DZ75" s="982"/>
      <c r="EA75" s="212"/>
    </row>
    <row r="76" spans="1:131" ht="26.25" customHeight="1" x14ac:dyDescent="0.2">
      <c r="A76" s="220">
        <v>9</v>
      </c>
      <c r="B76" s="1009"/>
      <c r="C76" s="1010"/>
      <c r="D76" s="1010"/>
      <c r="E76" s="1010"/>
      <c r="F76" s="1010"/>
      <c r="G76" s="1010"/>
      <c r="H76" s="1010"/>
      <c r="I76" s="1010"/>
      <c r="J76" s="1010"/>
      <c r="K76" s="1010"/>
      <c r="L76" s="1010"/>
      <c r="M76" s="1010"/>
      <c r="N76" s="1010"/>
      <c r="O76" s="1010"/>
      <c r="P76" s="1011"/>
      <c r="Q76" s="1013"/>
      <c r="R76" s="1014"/>
      <c r="S76" s="1014"/>
      <c r="T76" s="1014"/>
      <c r="U76" s="1015"/>
      <c r="V76" s="1016"/>
      <c r="W76" s="1014"/>
      <c r="X76" s="1014"/>
      <c r="Y76" s="1014"/>
      <c r="Z76" s="1015"/>
      <c r="AA76" s="1016"/>
      <c r="AB76" s="1014"/>
      <c r="AC76" s="1014"/>
      <c r="AD76" s="1014"/>
      <c r="AE76" s="1015"/>
      <c r="AF76" s="1016"/>
      <c r="AG76" s="1014"/>
      <c r="AH76" s="1014"/>
      <c r="AI76" s="1014"/>
      <c r="AJ76" s="1015"/>
      <c r="AK76" s="1016"/>
      <c r="AL76" s="1014"/>
      <c r="AM76" s="1014"/>
      <c r="AN76" s="1014"/>
      <c r="AO76" s="1015"/>
      <c r="AP76" s="1016"/>
      <c r="AQ76" s="1014"/>
      <c r="AR76" s="1014"/>
      <c r="AS76" s="1014"/>
      <c r="AT76" s="1015"/>
      <c r="AU76" s="1016"/>
      <c r="AV76" s="1014"/>
      <c r="AW76" s="1014"/>
      <c r="AX76" s="1014"/>
      <c r="AY76" s="1015"/>
      <c r="AZ76" s="1007"/>
      <c r="BA76" s="1007"/>
      <c r="BB76" s="1007"/>
      <c r="BC76" s="1007"/>
      <c r="BD76" s="1008"/>
      <c r="BE76" s="223"/>
      <c r="BF76" s="223"/>
      <c r="BG76" s="223"/>
      <c r="BH76" s="223"/>
      <c r="BI76" s="223"/>
      <c r="BJ76" s="223"/>
      <c r="BK76" s="223"/>
      <c r="BL76" s="223"/>
      <c r="BM76" s="223"/>
      <c r="BN76" s="223"/>
      <c r="BO76" s="223"/>
      <c r="BP76" s="223"/>
      <c r="BQ76" s="220">
        <v>70</v>
      </c>
      <c r="BR76" s="225"/>
      <c r="BS76" s="980"/>
      <c r="BT76" s="981"/>
      <c r="BU76" s="981"/>
      <c r="BV76" s="981"/>
      <c r="BW76" s="981"/>
      <c r="BX76" s="981"/>
      <c r="BY76" s="981"/>
      <c r="BZ76" s="981"/>
      <c r="CA76" s="981"/>
      <c r="CB76" s="981"/>
      <c r="CC76" s="981"/>
      <c r="CD76" s="981"/>
      <c r="CE76" s="981"/>
      <c r="CF76" s="981"/>
      <c r="CG76" s="990"/>
      <c r="CH76" s="991"/>
      <c r="CI76" s="992"/>
      <c r="CJ76" s="992"/>
      <c r="CK76" s="992"/>
      <c r="CL76" s="993"/>
      <c r="CM76" s="991"/>
      <c r="CN76" s="992"/>
      <c r="CO76" s="992"/>
      <c r="CP76" s="992"/>
      <c r="CQ76" s="993"/>
      <c r="CR76" s="991"/>
      <c r="CS76" s="992"/>
      <c r="CT76" s="992"/>
      <c r="CU76" s="992"/>
      <c r="CV76" s="993"/>
      <c r="CW76" s="991"/>
      <c r="CX76" s="992"/>
      <c r="CY76" s="992"/>
      <c r="CZ76" s="992"/>
      <c r="DA76" s="993"/>
      <c r="DB76" s="991"/>
      <c r="DC76" s="992"/>
      <c r="DD76" s="992"/>
      <c r="DE76" s="992"/>
      <c r="DF76" s="993"/>
      <c r="DG76" s="991"/>
      <c r="DH76" s="992"/>
      <c r="DI76" s="992"/>
      <c r="DJ76" s="992"/>
      <c r="DK76" s="993"/>
      <c r="DL76" s="991"/>
      <c r="DM76" s="992"/>
      <c r="DN76" s="992"/>
      <c r="DO76" s="992"/>
      <c r="DP76" s="993"/>
      <c r="DQ76" s="991"/>
      <c r="DR76" s="992"/>
      <c r="DS76" s="992"/>
      <c r="DT76" s="992"/>
      <c r="DU76" s="993"/>
      <c r="DV76" s="980"/>
      <c r="DW76" s="981"/>
      <c r="DX76" s="981"/>
      <c r="DY76" s="981"/>
      <c r="DZ76" s="982"/>
      <c r="EA76" s="212"/>
    </row>
    <row r="77" spans="1:131" ht="26.25" customHeight="1" x14ac:dyDescent="0.2">
      <c r="A77" s="220">
        <v>10</v>
      </c>
      <c r="B77" s="1009"/>
      <c r="C77" s="1010"/>
      <c r="D77" s="1010"/>
      <c r="E77" s="1010"/>
      <c r="F77" s="1010"/>
      <c r="G77" s="1010"/>
      <c r="H77" s="1010"/>
      <c r="I77" s="1010"/>
      <c r="J77" s="1010"/>
      <c r="K77" s="1010"/>
      <c r="L77" s="1010"/>
      <c r="M77" s="1010"/>
      <c r="N77" s="1010"/>
      <c r="O77" s="1010"/>
      <c r="P77" s="1011"/>
      <c r="Q77" s="1013"/>
      <c r="R77" s="1014"/>
      <c r="S77" s="1014"/>
      <c r="T77" s="1014"/>
      <c r="U77" s="1015"/>
      <c r="V77" s="1016"/>
      <c r="W77" s="1014"/>
      <c r="X77" s="1014"/>
      <c r="Y77" s="1014"/>
      <c r="Z77" s="1015"/>
      <c r="AA77" s="1016"/>
      <c r="AB77" s="1014"/>
      <c r="AC77" s="1014"/>
      <c r="AD77" s="1014"/>
      <c r="AE77" s="1015"/>
      <c r="AF77" s="1016"/>
      <c r="AG77" s="1014"/>
      <c r="AH77" s="1014"/>
      <c r="AI77" s="1014"/>
      <c r="AJ77" s="1015"/>
      <c r="AK77" s="1016"/>
      <c r="AL77" s="1014"/>
      <c r="AM77" s="1014"/>
      <c r="AN77" s="1014"/>
      <c r="AO77" s="1015"/>
      <c r="AP77" s="1016"/>
      <c r="AQ77" s="1014"/>
      <c r="AR77" s="1014"/>
      <c r="AS77" s="1014"/>
      <c r="AT77" s="1015"/>
      <c r="AU77" s="1016"/>
      <c r="AV77" s="1014"/>
      <c r="AW77" s="1014"/>
      <c r="AX77" s="1014"/>
      <c r="AY77" s="1015"/>
      <c r="AZ77" s="1007"/>
      <c r="BA77" s="1007"/>
      <c r="BB77" s="1007"/>
      <c r="BC77" s="1007"/>
      <c r="BD77" s="1008"/>
      <c r="BE77" s="223"/>
      <c r="BF77" s="223"/>
      <c r="BG77" s="223"/>
      <c r="BH77" s="223"/>
      <c r="BI77" s="223"/>
      <c r="BJ77" s="223"/>
      <c r="BK77" s="223"/>
      <c r="BL77" s="223"/>
      <c r="BM77" s="223"/>
      <c r="BN77" s="223"/>
      <c r="BO77" s="223"/>
      <c r="BP77" s="223"/>
      <c r="BQ77" s="220">
        <v>71</v>
      </c>
      <c r="BR77" s="225"/>
      <c r="BS77" s="980"/>
      <c r="BT77" s="981"/>
      <c r="BU77" s="981"/>
      <c r="BV77" s="981"/>
      <c r="BW77" s="981"/>
      <c r="BX77" s="981"/>
      <c r="BY77" s="981"/>
      <c r="BZ77" s="981"/>
      <c r="CA77" s="981"/>
      <c r="CB77" s="981"/>
      <c r="CC77" s="981"/>
      <c r="CD77" s="981"/>
      <c r="CE77" s="981"/>
      <c r="CF77" s="981"/>
      <c r="CG77" s="990"/>
      <c r="CH77" s="991"/>
      <c r="CI77" s="992"/>
      <c r="CJ77" s="992"/>
      <c r="CK77" s="992"/>
      <c r="CL77" s="993"/>
      <c r="CM77" s="991"/>
      <c r="CN77" s="992"/>
      <c r="CO77" s="992"/>
      <c r="CP77" s="992"/>
      <c r="CQ77" s="993"/>
      <c r="CR77" s="991"/>
      <c r="CS77" s="992"/>
      <c r="CT77" s="992"/>
      <c r="CU77" s="992"/>
      <c r="CV77" s="993"/>
      <c r="CW77" s="991"/>
      <c r="CX77" s="992"/>
      <c r="CY77" s="992"/>
      <c r="CZ77" s="992"/>
      <c r="DA77" s="993"/>
      <c r="DB77" s="991"/>
      <c r="DC77" s="992"/>
      <c r="DD77" s="992"/>
      <c r="DE77" s="992"/>
      <c r="DF77" s="993"/>
      <c r="DG77" s="991"/>
      <c r="DH77" s="992"/>
      <c r="DI77" s="992"/>
      <c r="DJ77" s="992"/>
      <c r="DK77" s="993"/>
      <c r="DL77" s="991"/>
      <c r="DM77" s="992"/>
      <c r="DN77" s="992"/>
      <c r="DO77" s="992"/>
      <c r="DP77" s="993"/>
      <c r="DQ77" s="991"/>
      <c r="DR77" s="992"/>
      <c r="DS77" s="992"/>
      <c r="DT77" s="992"/>
      <c r="DU77" s="993"/>
      <c r="DV77" s="980"/>
      <c r="DW77" s="981"/>
      <c r="DX77" s="981"/>
      <c r="DY77" s="981"/>
      <c r="DZ77" s="982"/>
      <c r="EA77" s="212"/>
    </row>
    <row r="78" spans="1:131" ht="26.25" customHeight="1" x14ac:dyDescent="0.2">
      <c r="A78" s="220">
        <v>11</v>
      </c>
      <c r="B78" s="1009"/>
      <c r="C78" s="1010"/>
      <c r="D78" s="1010"/>
      <c r="E78" s="1010"/>
      <c r="F78" s="1010"/>
      <c r="G78" s="1010"/>
      <c r="H78" s="1010"/>
      <c r="I78" s="1010"/>
      <c r="J78" s="1010"/>
      <c r="K78" s="1010"/>
      <c r="L78" s="1010"/>
      <c r="M78" s="1010"/>
      <c r="N78" s="1010"/>
      <c r="O78" s="1010"/>
      <c r="P78" s="1011"/>
      <c r="Q78" s="1012"/>
      <c r="R78" s="1006"/>
      <c r="S78" s="1006"/>
      <c r="T78" s="1006"/>
      <c r="U78" s="1006"/>
      <c r="V78" s="1006"/>
      <c r="W78" s="1006"/>
      <c r="X78" s="1006"/>
      <c r="Y78" s="1006"/>
      <c r="Z78" s="1006"/>
      <c r="AA78" s="1006"/>
      <c r="AB78" s="1006"/>
      <c r="AC78" s="1006"/>
      <c r="AD78" s="1006"/>
      <c r="AE78" s="1006"/>
      <c r="AF78" s="1006"/>
      <c r="AG78" s="1006"/>
      <c r="AH78" s="1006"/>
      <c r="AI78" s="1006"/>
      <c r="AJ78" s="1006"/>
      <c r="AK78" s="1006"/>
      <c r="AL78" s="1006"/>
      <c r="AM78" s="1006"/>
      <c r="AN78" s="1006"/>
      <c r="AO78" s="1006"/>
      <c r="AP78" s="1006"/>
      <c r="AQ78" s="1006"/>
      <c r="AR78" s="1006"/>
      <c r="AS78" s="1006"/>
      <c r="AT78" s="1006"/>
      <c r="AU78" s="1006"/>
      <c r="AV78" s="1006"/>
      <c r="AW78" s="1006"/>
      <c r="AX78" s="1006"/>
      <c r="AY78" s="1006"/>
      <c r="AZ78" s="1007"/>
      <c r="BA78" s="1007"/>
      <c r="BB78" s="1007"/>
      <c r="BC78" s="1007"/>
      <c r="BD78" s="1008"/>
      <c r="BE78" s="223"/>
      <c r="BF78" s="223"/>
      <c r="BG78" s="223"/>
      <c r="BH78" s="223"/>
      <c r="BI78" s="223"/>
      <c r="BJ78" s="212"/>
      <c r="BK78" s="212"/>
      <c r="BL78" s="212"/>
      <c r="BM78" s="212"/>
      <c r="BN78" s="212"/>
      <c r="BO78" s="223"/>
      <c r="BP78" s="223"/>
      <c r="BQ78" s="220">
        <v>72</v>
      </c>
      <c r="BR78" s="225"/>
      <c r="BS78" s="980"/>
      <c r="BT78" s="981"/>
      <c r="BU78" s="981"/>
      <c r="BV78" s="981"/>
      <c r="BW78" s="981"/>
      <c r="BX78" s="981"/>
      <c r="BY78" s="981"/>
      <c r="BZ78" s="981"/>
      <c r="CA78" s="981"/>
      <c r="CB78" s="981"/>
      <c r="CC78" s="981"/>
      <c r="CD78" s="981"/>
      <c r="CE78" s="981"/>
      <c r="CF78" s="981"/>
      <c r="CG78" s="990"/>
      <c r="CH78" s="991"/>
      <c r="CI78" s="992"/>
      <c r="CJ78" s="992"/>
      <c r="CK78" s="992"/>
      <c r="CL78" s="993"/>
      <c r="CM78" s="991"/>
      <c r="CN78" s="992"/>
      <c r="CO78" s="992"/>
      <c r="CP78" s="992"/>
      <c r="CQ78" s="993"/>
      <c r="CR78" s="991"/>
      <c r="CS78" s="992"/>
      <c r="CT78" s="992"/>
      <c r="CU78" s="992"/>
      <c r="CV78" s="993"/>
      <c r="CW78" s="991"/>
      <c r="CX78" s="992"/>
      <c r="CY78" s="992"/>
      <c r="CZ78" s="992"/>
      <c r="DA78" s="993"/>
      <c r="DB78" s="991"/>
      <c r="DC78" s="992"/>
      <c r="DD78" s="992"/>
      <c r="DE78" s="992"/>
      <c r="DF78" s="993"/>
      <c r="DG78" s="991"/>
      <c r="DH78" s="992"/>
      <c r="DI78" s="992"/>
      <c r="DJ78" s="992"/>
      <c r="DK78" s="993"/>
      <c r="DL78" s="991"/>
      <c r="DM78" s="992"/>
      <c r="DN78" s="992"/>
      <c r="DO78" s="992"/>
      <c r="DP78" s="993"/>
      <c r="DQ78" s="991"/>
      <c r="DR78" s="992"/>
      <c r="DS78" s="992"/>
      <c r="DT78" s="992"/>
      <c r="DU78" s="993"/>
      <c r="DV78" s="980"/>
      <c r="DW78" s="981"/>
      <c r="DX78" s="981"/>
      <c r="DY78" s="981"/>
      <c r="DZ78" s="982"/>
      <c r="EA78" s="212"/>
    </row>
    <row r="79" spans="1:131" ht="26.25" customHeight="1" x14ac:dyDescent="0.2">
      <c r="A79" s="220">
        <v>12</v>
      </c>
      <c r="B79" s="1009"/>
      <c r="C79" s="1010"/>
      <c r="D79" s="1010"/>
      <c r="E79" s="1010"/>
      <c r="F79" s="1010"/>
      <c r="G79" s="1010"/>
      <c r="H79" s="1010"/>
      <c r="I79" s="1010"/>
      <c r="J79" s="1010"/>
      <c r="K79" s="1010"/>
      <c r="L79" s="1010"/>
      <c r="M79" s="1010"/>
      <c r="N79" s="1010"/>
      <c r="O79" s="1010"/>
      <c r="P79" s="1011"/>
      <c r="Q79" s="1012"/>
      <c r="R79" s="1006"/>
      <c r="S79" s="1006"/>
      <c r="T79" s="1006"/>
      <c r="U79" s="1006"/>
      <c r="V79" s="1006"/>
      <c r="W79" s="1006"/>
      <c r="X79" s="1006"/>
      <c r="Y79" s="1006"/>
      <c r="Z79" s="1006"/>
      <c r="AA79" s="1006"/>
      <c r="AB79" s="1006"/>
      <c r="AC79" s="1006"/>
      <c r="AD79" s="1006"/>
      <c r="AE79" s="1006"/>
      <c r="AF79" s="1006"/>
      <c r="AG79" s="1006"/>
      <c r="AH79" s="1006"/>
      <c r="AI79" s="1006"/>
      <c r="AJ79" s="1006"/>
      <c r="AK79" s="1006"/>
      <c r="AL79" s="1006"/>
      <c r="AM79" s="1006"/>
      <c r="AN79" s="1006"/>
      <c r="AO79" s="1006"/>
      <c r="AP79" s="1006"/>
      <c r="AQ79" s="1006"/>
      <c r="AR79" s="1006"/>
      <c r="AS79" s="1006"/>
      <c r="AT79" s="1006"/>
      <c r="AU79" s="1006"/>
      <c r="AV79" s="1006"/>
      <c r="AW79" s="1006"/>
      <c r="AX79" s="1006"/>
      <c r="AY79" s="1006"/>
      <c r="AZ79" s="1007"/>
      <c r="BA79" s="1007"/>
      <c r="BB79" s="1007"/>
      <c r="BC79" s="1007"/>
      <c r="BD79" s="1008"/>
      <c r="BE79" s="223"/>
      <c r="BF79" s="223"/>
      <c r="BG79" s="223"/>
      <c r="BH79" s="223"/>
      <c r="BI79" s="223"/>
      <c r="BJ79" s="212"/>
      <c r="BK79" s="212"/>
      <c r="BL79" s="212"/>
      <c r="BM79" s="212"/>
      <c r="BN79" s="212"/>
      <c r="BO79" s="223"/>
      <c r="BP79" s="223"/>
      <c r="BQ79" s="220">
        <v>73</v>
      </c>
      <c r="BR79" s="225"/>
      <c r="BS79" s="980"/>
      <c r="BT79" s="981"/>
      <c r="BU79" s="981"/>
      <c r="BV79" s="981"/>
      <c r="BW79" s="981"/>
      <c r="BX79" s="981"/>
      <c r="BY79" s="981"/>
      <c r="BZ79" s="981"/>
      <c r="CA79" s="981"/>
      <c r="CB79" s="981"/>
      <c r="CC79" s="981"/>
      <c r="CD79" s="981"/>
      <c r="CE79" s="981"/>
      <c r="CF79" s="981"/>
      <c r="CG79" s="990"/>
      <c r="CH79" s="991"/>
      <c r="CI79" s="992"/>
      <c r="CJ79" s="992"/>
      <c r="CK79" s="992"/>
      <c r="CL79" s="993"/>
      <c r="CM79" s="991"/>
      <c r="CN79" s="992"/>
      <c r="CO79" s="992"/>
      <c r="CP79" s="992"/>
      <c r="CQ79" s="993"/>
      <c r="CR79" s="991"/>
      <c r="CS79" s="992"/>
      <c r="CT79" s="992"/>
      <c r="CU79" s="992"/>
      <c r="CV79" s="993"/>
      <c r="CW79" s="991"/>
      <c r="CX79" s="992"/>
      <c r="CY79" s="992"/>
      <c r="CZ79" s="992"/>
      <c r="DA79" s="993"/>
      <c r="DB79" s="991"/>
      <c r="DC79" s="992"/>
      <c r="DD79" s="992"/>
      <c r="DE79" s="992"/>
      <c r="DF79" s="993"/>
      <c r="DG79" s="991"/>
      <c r="DH79" s="992"/>
      <c r="DI79" s="992"/>
      <c r="DJ79" s="992"/>
      <c r="DK79" s="993"/>
      <c r="DL79" s="991"/>
      <c r="DM79" s="992"/>
      <c r="DN79" s="992"/>
      <c r="DO79" s="992"/>
      <c r="DP79" s="993"/>
      <c r="DQ79" s="991"/>
      <c r="DR79" s="992"/>
      <c r="DS79" s="992"/>
      <c r="DT79" s="992"/>
      <c r="DU79" s="993"/>
      <c r="DV79" s="980"/>
      <c r="DW79" s="981"/>
      <c r="DX79" s="981"/>
      <c r="DY79" s="981"/>
      <c r="DZ79" s="982"/>
      <c r="EA79" s="212"/>
    </row>
    <row r="80" spans="1:131" ht="26.25" customHeight="1" x14ac:dyDescent="0.2">
      <c r="A80" s="220">
        <v>13</v>
      </c>
      <c r="B80" s="1009"/>
      <c r="C80" s="1010"/>
      <c r="D80" s="1010"/>
      <c r="E80" s="1010"/>
      <c r="F80" s="1010"/>
      <c r="G80" s="1010"/>
      <c r="H80" s="1010"/>
      <c r="I80" s="1010"/>
      <c r="J80" s="1010"/>
      <c r="K80" s="1010"/>
      <c r="L80" s="1010"/>
      <c r="M80" s="1010"/>
      <c r="N80" s="1010"/>
      <c r="O80" s="1010"/>
      <c r="P80" s="1011"/>
      <c r="Q80" s="1012"/>
      <c r="R80" s="1006"/>
      <c r="S80" s="1006"/>
      <c r="T80" s="1006"/>
      <c r="U80" s="1006"/>
      <c r="V80" s="1006"/>
      <c r="W80" s="1006"/>
      <c r="X80" s="1006"/>
      <c r="Y80" s="1006"/>
      <c r="Z80" s="1006"/>
      <c r="AA80" s="1006"/>
      <c r="AB80" s="1006"/>
      <c r="AC80" s="1006"/>
      <c r="AD80" s="1006"/>
      <c r="AE80" s="1006"/>
      <c r="AF80" s="1006"/>
      <c r="AG80" s="1006"/>
      <c r="AH80" s="1006"/>
      <c r="AI80" s="1006"/>
      <c r="AJ80" s="1006"/>
      <c r="AK80" s="1006"/>
      <c r="AL80" s="1006"/>
      <c r="AM80" s="1006"/>
      <c r="AN80" s="1006"/>
      <c r="AO80" s="1006"/>
      <c r="AP80" s="1006"/>
      <c r="AQ80" s="1006"/>
      <c r="AR80" s="1006"/>
      <c r="AS80" s="1006"/>
      <c r="AT80" s="1006"/>
      <c r="AU80" s="1006"/>
      <c r="AV80" s="1006"/>
      <c r="AW80" s="1006"/>
      <c r="AX80" s="1006"/>
      <c r="AY80" s="1006"/>
      <c r="AZ80" s="1007"/>
      <c r="BA80" s="1007"/>
      <c r="BB80" s="1007"/>
      <c r="BC80" s="1007"/>
      <c r="BD80" s="1008"/>
      <c r="BE80" s="223"/>
      <c r="BF80" s="223"/>
      <c r="BG80" s="223"/>
      <c r="BH80" s="223"/>
      <c r="BI80" s="223"/>
      <c r="BJ80" s="223"/>
      <c r="BK80" s="223"/>
      <c r="BL80" s="223"/>
      <c r="BM80" s="223"/>
      <c r="BN80" s="223"/>
      <c r="BO80" s="223"/>
      <c r="BP80" s="223"/>
      <c r="BQ80" s="220">
        <v>74</v>
      </c>
      <c r="BR80" s="225"/>
      <c r="BS80" s="980"/>
      <c r="BT80" s="981"/>
      <c r="BU80" s="981"/>
      <c r="BV80" s="981"/>
      <c r="BW80" s="981"/>
      <c r="BX80" s="981"/>
      <c r="BY80" s="981"/>
      <c r="BZ80" s="981"/>
      <c r="CA80" s="981"/>
      <c r="CB80" s="981"/>
      <c r="CC80" s="981"/>
      <c r="CD80" s="981"/>
      <c r="CE80" s="981"/>
      <c r="CF80" s="981"/>
      <c r="CG80" s="990"/>
      <c r="CH80" s="991"/>
      <c r="CI80" s="992"/>
      <c r="CJ80" s="992"/>
      <c r="CK80" s="992"/>
      <c r="CL80" s="993"/>
      <c r="CM80" s="991"/>
      <c r="CN80" s="992"/>
      <c r="CO80" s="992"/>
      <c r="CP80" s="992"/>
      <c r="CQ80" s="993"/>
      <c r="CR80" s="991"/>
      <c r="CS80" s="992"/>
      <c r="CT80" s="992"/>
      <c r="CU80" s="992"/>
      <c r="CV80" s="993"/>
      <c r="CW80" s="991"/>
      <c r="CX80" s="992"/>
      <c r="CY80" s="992"/>
      <c r="CZ80" s="992"/>
      <c r="DA80" s="993"/>
      <c r="DB80" s="991"/>
      <c r="DC80" s="992"/>
      <c r="DD80" s="992"/>
      <c r="DE80" s="992"/>
      <c r="DF80" s="993"/>
      <c r="DG80" s="991"/>
      <c r="DH80" s="992"/>
      <c r="DI80" s="992"/>
      <c r="DJ80" s="992"/>
      <c r="DK80" s="993"/>
      <c r="DL80" s="991"/>
      <c r="DM80" s="992"/>
      <c r="DN80" s="992"/>
      <c r="DO80" s="992"/>
      <c r="DP80" s="993"/>
      <c r="DQ80" s="991"/>
      <c r="DR80" s="992"/>
      <c r="DS80" s="992"/>
      <c r="DT80" s="992"/>
      <c r="DU80" s="993"/>
      <c r="DV80" s="980"/>
      <c r="DW80" s="981"/>
      <c r="DX80" s="981"/>
      <c r="DY80" s="981"/>
      <c r="DZ80" s="982"/>
      <c r="EA80" s="212"/>
    </row>
    <row r="81" spans="1:131" ht="26.25" customHeight="1" x14ac:dyDescent="0.2">
      <c r="A81" s="220">
        <v>14</v>
      </c>
      <c r="B81" s="1009"/>
      <c r="C81" s="1010"/>
      <c r="D81" s="1010"/>
      <c r="E81" s="1010"/>
      <c r="F81" s="1010"/>
      <c r="G81" s="1010"/>
      <c r="H81" s="1010"/>
      <c r="I81" s="1010"/>
      <c r="J81" s="1010"/>
      <c r="K81" s="1010"/>
      <c r="L81" s="1010"/>
      <c r="M81" s="1010"/>
      <c r="N81" s="1010"/>
      <c r="O81" s="1010"/>
      <c r="P81" s="1011"/>
      <c r="Q81" s="1012"/>
      <c r="R81" s="1006"/>
      <c r="S81" s="1006"/>
      <c r="T81" s="1006"/>
      <c r="U81" s="1006"/>
      <c r="V81" s="1006"/>
      <c r="W81" s="1006"/>
      <c r="X81" s="1006"/>
      <c r="Y81" s="1006"/>
      <c r="Z81" s="1006"/>
      <c r="AA81" s="1006"/>
      <c r="AB81" s="1006"/>
      <c r="AC81" s="1006"/>
      <c r="AD81" s="1006"/>
      <c r="AE81" s="1006"/>
      <c r="AF81" s="1006"/>
      <c r="AG81" s="1006"/>
      <c r="AH81" s="1006"/>
      <c r="AI81" s="1006"/>
      <c r="AJ81" s="1006"/>
      <c r="AK81" s="1006"/>
      <c r="AL81" s="1006"/>
      <c r="AM81" s="1006"/>
      <c r="AN81" s="1006"/>
      <c r="AO81" s="1006"/>
      <c r="AP81" s="1006"/>
      <c r="AQ81" s="1006"/>
      <c r="AR81" s="1006"/>
      <c r="AS81" s="1006"/>
      <c r="AT81" s="1006"/>
      <c r="AU81" s="1006"/>
      <c r="AV81" s="1006"/>
      <c r="AW81" s="1006"/>
      <c r="AX81" s="1006"/>
      <c r="AY81" s="1006"/>
      <c r="AZ81" s="1007"/>
      <c r="BA81" s="1007"/>
      <c r="BB81" s="1007"/>
      <c r="BC81" s="1007"/>
      <c r="BD81" s="1008"/>
      <c r="BE81" s="223"/>
      <c r="BF81" s="223"/>
      <c r="BG81" s="223"/>
      <c r="BH81" s="223"/>
      <c r="BI81" s="223"/>
      <c r="BJ81" s="223"/>
      <c r="BK81" s="223"/>
      <c r="BL81" s="223"/>
      <c r="BM81" s="223"/>
      <c r="BN81" s="223"/>
      <c r="BO81" s="223"/>
      <c r="BP81" s="223"/>
      <c r="BQ81" s="220">
        <v>75</v>
      </c>
      <c r="BR81" s="225"/>
      <c r="BS81" s="980"/>
      <c r="BT81" s="981"/>
      <c r="BU81" s="981"/>
      <c r="BV81" s="981"/>
      <c r="BW81" s="981"/>
      <c r="BX81" s="981"/>
      <c r="BY81" s="981"/>
      <c r="BZ81" s="981"/>
      <c r="CA81" s="981"/>
      <c r="CB81" s="981"/>
      <c r="CC81" s="981"/>
      <c r="CD81" s="981"/>
      <c r="CE81" s="981"/>
      <c r="CF81" s="981"/>
      <c r="CG81" s="990"/>
      <c r="CH81" s="991"/>
      <c r="CI81" s="992"/>
      <c r="CJ81" s="992"/>
      <c r="CK81" s="992"/>
      <c r="CL81" s="993"/>
      <c r="CM81" s="991"/>
      <c r="CN81" s="992"/>
      <c r="CO81" s="992"/>
      <c r="CP81" s="992"/>
      <c r="CQ81" s="993"/>
      <c r="CR81" s="991"/>
      <c r="CS81" s="992"/>
      <c r="CT81" s="992"/>
      <c r="CU81" s="992"/>
      <c r="CV81" s="993"/>
      <c r="CW81" s="991"/>
      <c r="CX81" s="992"/>
      <c r="CY81" s="992"/>
      <c r="CZ81" s="992"/>
      <c r="DA81" s="993"/>
      <c r="DB81" s="991"/>
      <c r="DC81" s="992"/>
      <c r="DD81" s="992"/>
      <c r="DE81" s="992"/>
      <c r="DF81" s="993"/>
      <c r="DG81" s="991"/>
      <c r="DH81" s="992"/>
      <c r="DI81" s="992"/>
      <c r="DJ81" s="992"/>
      <c r="DK81" s="993"/>
      <c r="DL81" s="991"/>
      <c r="DM81" s="992"/>
      <c r="DN81" s="992"/>
      <c r="DO81" s="992"/>
      <c r="DP81" s="993"/>
      <c r="DQ81" s="991"/>
      <c r="DR81" s="992"/>
      <c r="DS81" s="992"/>
      <c r="DT81" s="992"/>
      <c r="DU81" s="993"/>
      <c r="DV81" s="980"/>
      <c r="DW81" s="981"/>
      <c r="DX81" s="981"/>
      <c r="DY81" s="981"/>
      <c r="DZ81" s="982"/>
      <c r="EA81" s="212"/>
    </row>
    <row r="82" spans="1:131" ht="26.25" customHeight="1" x14ac:dyDescent="0.2">
      <c r="A82" s="220">
        <v>15</v>
      </c>
      <c r="B82" s="1009"/>
      <c r="C82" s="1010"/>
      <c r="D82" s="1010"/>
      <c r="E82" s="1010"/>
      <c r="F82" s="1010"/>
      <c r="G82" s="1010"/>
      <c r="H82" s="1010"/>
      <c r="I82" s="1010"/>
      <c r="J82" s="1010"/>
      <c r="K82" s="1010"/>
      <c r="L82" s="1010"/>
      <c r="M82" s="1010"/>
      <c r="N82" s="1010"/>
      <c r="O82" s="1010"/>
      <c r="P82" s="1011"/>
      <c r="Q82" s="1012"/>
      <c r="R82" s="1006"/>
      <c r="S82" s="1006"/>
      <c r="T82" s="1006"/>
      <c r="U82" s="1006"/>
      <c r="V82" s="1006"/>
      <c r="W82" s="1006"/>
      <c r="X82" s="1006"/>
      <c r="Y82" s="1006"/>
      <c r="Z82" s="1006"/>
      <c r="AA82" s="1006"/>
      <c r="AB82" s="1006"/>
      <c r="AC82" s="1006"/>
      <c r="AD82" s="1006"/>
      <c r="AE82" s="1006"/>
      <c r="AF82" s="1006"/>
      <c r="AG82" s="1006"/>
      <c r="AH82" s="1006"/>
      <c r="AI82" s="1006"/>
      <c r="AJ82" s="1006"/>
      <c r="AK82" s="1006"/>
      <c r="AL82" s="1006"/>
      <c r="AM82" s="1006"/>
      <c r="AN82" s="1006"/>
      <c r="AO82" s="1006"/>
      <c r="AP82" s="1006"/>
      <c r="AQ82" s="1006"/>
      <c r="AR82" s="1006"/>
      <c r="AS82" s="1006"/>
      <c r="AT82" s="1006"/>
      <c r="AU82" s="1006"/>
      <c r="AV82" s="1006"/>
      <c r="AW82" s="1006"/>
      <c r="AX82" s="1006"/>
      <c r="AY82" s="1006"/>
      <c r="AZ82" s="1007"/>
      <c r="BA82" s="1007"/>
      <c r="BB82" s="1007"/>
      <c r="BC82" s="1007"/>
      <c r="BD82" s="1008"/>
      <c r="BE82" s="223"/>
      <c r="BF82" s="223"/>
      <c r="BG82" s="223"/>
      <c r="BH82" s="223"/>
      <c r="BI82" s="223"/>
      <c r="BJ82" s="223"/>
      <c r="BK82" s="223"/>
      <c r="BL82" s="223"/>
      <c r="BM82" s="223"/>
      <c r="BN82" s="223"/>
      <c r="BO82" s="223"/>
      <c r="BP82" s="223"/>
      <c r="BQ82" s="220">
        <v>76</v>
      </c>
      <c r="BR82" s="225"/>
      <c r="BS82" s="980"/>
      <c r="BT82" s="981"/>
      <c r="BU82" s="981"/>
      <c r="BV82" s="981"/>
      <c r="BW82" s="981"/>
      <c r="BX82" s="981"/>
      <c r="BY82" s="981"/>
      <c r="BZ82" s="981"/>
      <c r="CA82" s="981"/>
      <c r="CB82" s="981"/>
      <c r="CC82" s="981"/>
      <c r="CD82" s="981"/>
      <c r="CE82" s="981"/>
      <c r="CF82" s="981"/>
      <c r="CG82" s="990"/>
      <c r="CH82" s="991"/>
      <c r="CI82" s="992"/>
      <c r="CJ82" s="992"/>
      <c r="CK82" s="992"/>
      <c r="CL82" s="993"/>
      <c r="CM82" s="991"/>
      <c r="CN82" s="992"/>
      <c r="CO82" s="992"/>
      <c r="CP82" s="992"/>
      <c r="CQ82" s="993"/>
      <c r="CR82" s="991"/>
      <c r="CS82" s="992"/>
      <c r="CT82" s="992"/>
      <c r="CU82" s="992"/>
      <c r="CV82" s="993"/>
      <c r="CW82" s="991"/>
      <c r="CX82" s="992"/>
      <c r="CY82" s="992"/>
      <c r="CZ82" s="992"/>
      <c r="DA82" s="993"/>
      <c r="DB82" s="991"/>
      <c r="DC82" s="992"/>
      <c r="DD82" s="992"/>
      <c r="DE82" s="992"/>
      <c r="DF82" s="993"/>
      <c r="DG82" s="991"/>
      <c r="DH82" s="992"/>
      <c r="DI82" s="992"/>
      <c r="DJ82" s="992"/>
      <c r="DK82" s="993"/>
      <c r="DL82" s="991"/>
      <c r="DM82" s="992"/>
      <c r="DN82" s="992"/>
      <c r="DO82" s="992"/>
      <c r="DP82" s="993"/>
      <c r="DQ82" s="991"/>
      <c r="DR82" s="992"/>
      <c r="DS82" s="992"/>
      <c r="DT82" s="992"/>
      <c r="DU82" s="993"/>
      <c r="DV82" s="980"/>
      <c r="DW82" s="981"/>
      <c r="DX82" s="981"/>
      <c r="DY82" s="981"/>
      <c r="DZ82" s="982"/>
      <c r="EA82" s="212"/>
    </row>
    <row r="83" spans="1:131" ht="26.25" customHeight="1" x14ac:dyDescent="0.2">
      <c r="A83" s="220">
        <v>16</v>
      </c>
      <c r="B83" s="1009"/>
      <c r="C83" s="1010"/>
      <c r="D83" s="1010"/>
      <c r="E83" s="1010"/>
      <c r="F83" s="1010"/>
      <c r="G83" s="1010"/>
      <c r="H83" s="1010"/>
      <c r="I83" s="1010"/>
      <c r="J83" s="1010"/>
      <c r="K83" s="1010"/>
      <c r="L83" s="1010"/>
      <c r="M83" s="1010"/>
      <c r="N83" s="1010"/>
      <c r="O83" s="1010"/>
      <c r="P83" s="1011"/>
      <c r="Q83" s="1012"/>
      <c r="R83" s="1006"/>
      <c r="S83" s="1006"/>
      <c r="T83" s="1006"/>
      <c r="U83" s="1006"/>
      <c r="V83" s="1006"/>
      <c r="W83" s="1006"/>
      <c r="X83" s="1006"/>
      <c r="Y83" s="1006"/>
      <c r="Z83" s="1006"/>
      <c r="AA83" s="1006"/>
      <c r="AB83" s="1006"/>
      <c r="AC83" s="1006"/>
      <c r="AD83" s="1006"/>
      <c r="AE83" s="1006"/>
      <c r="AF83" s="1006"/>
      <c r="AG83" s="1006"/>
      <c r="AH83" s="1006"/>
      <c r="AI83" s="1006"/>
      <c r="AJ83" s="1006"/>
      <c r="AK83" s="1006"/>
      <c r="AL83" s="1006"/>
      <c r="AM83" s="1006"/>
      <c r="AN83" s="1006"/>
      <c r="AO83" s="1006"/>
      <c r="AP83" s="1006"/>
      <c r="AQ83" s="1006"/>
      <c r="AR83" s="1006"/>
      <c r="AS83" s="1006"/>
      <c r="AT83" s="1006"/>
      <c r="AU83" s="1006"/>
      <c r="AV83" s="1006"/>
      <c r="AW83" s="1006"/>
      <c r="AX83" s="1006"/>
      <c r="AY83" s="1006"/>
      <c r="AZ83" s="1007"/>
      <c r="BA83" s="1007"/>
      <c r="BB83" s="1007"/>
      <c r="BC83" s="1007"/>
      <c r="BD83" s="1008"/>
      <c r="BE83" s="223"/>
      <c r="BF83" s="223"/>
      <c r="BG83" s="223"/>
      <c r="BH83" s="223"/>
      <c r="BI83" s="223"/>
      <c r="BJ83" s="223"/>
      <c r="BK83" s="223"/>
      <c r="BL83" s="223"/>
      <c r="BM83" s="223"/>
      <c r="BN83" s="223"/>
      <c r="BO83" s="223"/>
      <c r="BP83" s="223"/>
      <c r="BQ83" s="220">
        <v>77</v>
      </c>
      <c r="BR83" s="225"/>
      <c r="BS83" s="980"/>
      <c r="BT83" s="981"/>
      <c r="BU83" s="981"/>
      <c r="BV83" s="981"/>
      <c r="BW83" s="981"/>
      <c r="BX83" s="981"/>
      <c r="BY83" s="981"/>
      <c r="BZ83" s="981"/>
      <c r="CA83" s="981"/>
      <c r="CB83" s="981"/>
      <c r="CC83" s="981"/>
      <c r="CD83" s="981"/>
      <c r="CE83" s="981"/>
      <c r="CF83" s="981"/>
      <c r="CG83" s="990"/>
      <c r="CH83" s="991"/>
      <c r="CI83" s="992"/>
      <c r="CJ83" s="992"/>
      <c r="CK83" s="992"/>
      <c r="CL83" s="993"/>
      <c r="CM83" s="991"/>
      <c r="CN83" s="992"/>
      <c r="CO83" s="992"/>
      <c r="CP83" s="992"/>
      <c r="CQ83" s="993"/>
      <c r="CR83" s="991"/>
      <c r="CS83" s="992"/>
      <c r="CT83" s="992"/>
      <c r="CU83" s="992"/>
      <c r="CV83" s="993"/>
      <c r="CW83" s="991"/>
      <c r="CX83" s="992"/>
      <c r="CY83" s="992"/>
      <c r="CZ83" s="992"/>
      <c r="DA83" s="993"/>
      <c r="DB83" s="991"/>
      <c r="DC83" s="992"/>
      <c r="DD83" s="992"/>
      <c r="DE83" s="992"/>
      <c r="DF83" s="993"/>
      <c r="DG83" s="991"/>
      <c r="DH83" s="992"/>
      <c r="DI83" s="992"/>
      <c r="DJ83" s="992"/>
      <c r="DK83" s="993"/>
      <c r="DL83" s="991"/>
      <c r="DM83" s="992"/>
      <c r="DN83" s="992"/>
      <c r="DO83" s="992"/>
      <c r="DP83" s="993"/>
      <c r="DQ83" s="991"/>
      <c r="DR83" s="992"/>
      <c r="DS83" s="992"/>
      <c r="DT83" s="992"/>
      <c r="DU83" s="993"/>
      <c r="DV83" s="980"/>
      <c r="DW83" s="981"/>
      <c r="DX83" s="981"/>
      <c r="DY83" s="981"/>
      <c r="DZ83" s="982"/>
      <c r="EA83" s="212"/>
    </row>
    <row r="84" spans="1:131" ht="26.25" customHeight="1" x14ac:dyDescent="0.2">
      <c r="A84" s="220">
        <v>17</v>
      </c>
      <c r="B84" s="1009"/>
      <c r="C84" s="1010"/>
      <c r="D84" s="1010"/>
      <c r="E84" s="1010"/>
      <c r="F84" s="1010"/>
      <c r="G84" s="1010"/>
      <c r="H84" s="1010"/>
      <c r="I84" s="1010"/>
      <c r="J84" s="1010"/>
      <c r="K84" s="1010"/>
      <c r="L84" s="1010"/>
      <c r="M84" s="1010"/>
      <c r="N84" s="1010"/>
      <c r="O84" s="1010"/>
      <c r="P84" s="1011"/>
      <c r="Q84" s="1012"/>
      <c r="R84" s="1006"/>
      <c r="S84" s="1006"/>
      <c r="T84" s="1006"/>
      <c r="U84" s="1006"/>
      <c r="V84" s="1006"/>
      <c r="W84" s="1006"/>
      <c r="X84" s="1006"/>
      <c r="Y84" s="1006"/>
      <c r="Z84" s="1006"/>
      <c r="AA84" s="1006"/>
      <c r="AB84" s="1006"/>
      <c r="AC84" s="1006"/>
      <c r="AD84" s="1006"/>
      <c r="AE84" s="1006"/>
      <c r="AF84" s="1006"/>
      <c r="AG84" s="1006"/>
      <c r="AH84" s="1006"/>
      <c r="AI84" s="1006"/>
      <c r="AJ84" s="1006"/>
      <c r="AK84" s="1006"/>
      <c r="AL84" s="1006"/>
      <c r="AM84" s="1006"/>
      <c r="AN84" s="1006"/>
      <c r="AO84" s="1006"/>
      <c r="AP84" s="1006"/>
      <c r="AQ84" s="1006"/>
      <c r="AR84" s="1006"/>
      <c r="AS84" s="1006"/>
      <c r="AT84" s="1006"/>
      <c r="AU84" s="1006"/>
      <c r="AV84" s="1006"/>
      <c r="AW84" s="1006"/>
      <c r="AX84" s="1006"/>
      <c r="AY84" s="1006"/>
      <c r="AZ84" s="1007"/>
      <c r="BA84" s="1007"/>
      <c r="BB84" s="1007"/>
      <c r="BC84" s="1007"/>
      <c r="BD84" s="1008"/>
      <c r="BE84" s="223"/>
      <c r="BF84" s="223"/>
      <c r="BG84" s="223"/>
      <c r="BH84" s="223"/>
      <c r="BI84" s="223"/>
      <c r="BJ84" s="223"/>
      <c r="BK84" s="223"/>
      <c r="BL84" s="223"/>
      <c r="BM84" s="223"/>
      <c r="BN84" s="223"/>
      <c r="BO84" s="223"/>
      <c r="BP84" s="223"/>
      <c r="BQ84" s="220">
        <v>78</v>
      </c>
      <c r="BR84" s="225"/>
      <c r="BS84" s="980"/>
      <c r="BT84" s="981"/>
      <c r="BU84" s="981"/>
      <c r="BV84" s="981"/>
      <c r="BW84" s="981"/>
      <c r="BX84" s="981"/>
      <c r="BY84" s="981"/>
      <c r="BZ84" s="981"/>
      <c r="CA84" s="981"/>
      <c r="CB84" s="981"/>
      <c r="CC84" s="981"/>
      <c r="CD84" s="981"/>
      <c r="CE84" s="981"/>
      <c r="CF84" s="981"/>
      <c r="CG84" s="990"/>
      <c r="CH84" s="991"/>
      <c r="CI84" s="992"/>
      <c r="CJ84" s="992"/>
      <c r="CK84" s="992"/>
      <c r="CL84" s="993"/>
      <c r="CM84" s="991"/>
      <c r="CN84" s="992"/>
      <c r="CO84" s="992"/>
      <c r="CP84" s="992"/>
      <c r="CQ84" s="993"/>
      <c r="CR84" s="991"/>
      <c r="CS84" s="992"/>
      <c r="CT84" s="992"/>
      <c r="CU84" s="992"/>
      <c r="CV84" s="993"/>
      <c r="CW84" s="991"/>
      <c r="CX84" s="992"/>
      <c r="CY84" s="992"/>
      <c r="CZ84" s="992"/>
      <c r="DA84" s="993"/>
      <c r="DB84" s="991"/>
      <c r="DC84" s="992"/>
      <c r="DD84" s="992"/>
      <c r="DE84" s="992"/>
      <c r="DF84" s="993"/>
      <c r="DG84" s="991"/>
      <c r="DH84" s="992"/>
      <c r="DI84" s="992"/>
      <c r="DJ84" s="992"/>
      <c r="DK84" s="993"/>
      <c r="DL84" s="991"/>
      <c r="DM84" s="992"/>
      <c r="DN84" s="992"/>
      <c r="DO84" s="992"/>
      <c r="DP84" s="993"/>
      <c r="DQ84" s="991"/>
      <c r="DR84" s="992"/>
      <c r="DS84" s="992"/>
      <c r="DT84" s="992"/>
      <c r="DU84" s="993"/>
      <c r="DV84" s="980"/>
      <c r="DW84" s="981"/>
      <c r="DX84" s="981"/>
      <c r="DY84" s="981"/>
      <c r="DZ84" s="982"/>
      <c r="EA84" s="212"/>
    </row>
    <row r="85" spans="1:131" ht="26.25" customHeight="1" x14ac:dyDescent="0.2">
      <c r="A85" s="220">
        <v>18</v>
      </c>
      <c r="B85" s="1009"/>
      <c r="C85" s="1010"/>
      <c r="D85" s="1010"/>
      <c r="E85" s="1010"/>
      <c r="F85" s="1010"/>
      <c r="G85" s="1010"/>
      <c r="H85" s="1010"/>
      <c r="I85" s="1010"/>
      <c r="J85" s="1010"/>
      <c r="K85" s="1010"/>
      <c r="L85" s="1010"/>
      <c r="M85" s="1010"/>
      <c r="N85" s="1010"/>
      <c r="O85" s="1010"/>
      <c r="P85" s="1011"/>
      <c r="Q85" s="1012"/>
      <c r="R85" s="1006"/>
      <c r="S85" s="1006"/>
      <c r="T85" s="1006"/>
      <c r="U85" s="1006"/>
      <c r="V85" s="1006"/>
      <c r="W85" s="1006"/>
      <c r="X85" s="1006"/>
      <c r="Y85" s="1006"/>
      <c r="Z85" s="1006"/>
      <c r="AA85" s="1006"/>
      <c r="AB85" s="1006"/>
      <c r="AC85" s="1006"/>
      <c r="AD85" s="1006"/>
      <c r="AE85" s="1006"/>
      <c r="AF85" s="1006"/>
      <c r="AG85" s="1006"/>
      <c r="AH85" s="1006"/>
      <c r="AI85" s="1006"/>
      <c r="AJ85" s="1006"/>
      <c r="AK85" s="1006"/>
      <c r="AL85" s="1006"/>
      <c r="AM85" s="1006"/>
      <c r="AN85" s="1006"/>
      <c r="AO85" s="1006"/>
      <c r="AP85" s="1006"/>
      <c r="AQ85" s="1006"/>
      <c r="AR85" s="1006"/>
      <c r="AS85" s="1006"/>
      <c r="AT85" s="1006"/>
      <c r="AU85" s="1006"/>
      <c r="AV85" s="1006"/>
      <c r="AW85" s="1006"/>
      <c r="AX85" s="1006"/>
      <c r="AY85" s="1006"/>
      <c r="AZ85" s="1007"/>
      <c r="BA85" s="1007"/>
      <c r="BB85" s="1007"/>
      <c r="BC85" s="1007"/>
      <c r="BD85" s="1008"/>
      <c r="BE85" s="223"/>
      <c r="BF85" s="223"/>
      <c r="BG85" s="223"/>
      <c r="BH85" s="223"/>
      <c r="BI85" s="223"/>
      <c r="BJ85" s="223"/>
      <c r="BK85" s="223"/>
      <c r="BL85" s="223"/>
      <c r="BM85" s="223"/>
      <c r="BN85" s="223"/>
      <c r="BO85" s="223"/>
      <c r="BP85" s="223"/>
      <c r="BQ85" s="220">
        <v>79</v>
      </c>
      <c r="BR85" s="225"/>
      <c r="BS85" s="980"/>
      <c r="BT85" s="981"/>
      <c r="BU85" s="981"/>
      <c r="BV85" s="981"/>
      <c r="BW85" s="981"/>
      <c r="BX85" s="981"/>
      <c r="BY85" s="981"/>
      <c r="BZ85" s="981"/>
      <c r="CA85" s="981"/>
      <c r="CB85" s="981"/>
      <c r="CC85" s="981"/>
      <c r="CD85" s="981"/>
      <c r="CE85" s="981"/>
      <c r="CF85" s="981"/>
      <c r="CG85" s="990"/>
      <c r="CH85" s="991"/>
      <c r="CI85" s="992"/>
      <c r="CJ85" s="992"/>
      <c r="CK85" s="992"/>
      <c r="CL85" s="993"/>
      <c r="CM85" s="991"/>
      <c r="CN85" s="992"/>
      <c r="CO85" s="992"/>
      <c r="CP85" s="992"/>
      <c r="CQ85" s="993"/>
      <c r="CR85" s="991"/>
      <c r="CS85" s="992"/>
      <c r="CT85" s="992"/>
      <c r="CU85" s="992"/>
      <c r="CV85" s="993"/>
      <c r="CW85" s="991"/>
      <c r="CX85" s="992"/>
      <c r="CY85" s="992"/>
      <c r="CZ85" s="992"/>
      <c r="DA85" s="993"/>
      <c r="DB85" s="991"/>
      <c r="DC85" s="992"/>
      <c r="DD85" s="992"/>
      <c r="DE85" s="992"/>
      <c r="DF85" s="993"/>
      <c r="DG85" s="991"/>
      <c r="DH85" s="992"/>
      <c r="DI85" s="992"/>
      <c r="DJ85" s="992"/>
      <c r="DK85" s="993"/>
      <c r="DL85" s="991"/>
      <c r="DM85" s="992"/>
      <c r="DN85" s="992"/>
      <c r="DO85" s="992"/>
      <c r="DP85" s="993"/>
      <c r="DQ85" s="991"/>
      <c r="DR85" s="992"/>
      <c r="DS85" s="992"/>
      <c r="DT85" s="992"/>
      <c r="DU85" s="993"/>
      <c r="DV85" s="980"/>
      <c r="DW85" s="981"/>
      <c r="DX85" s="981"/>
      <c r="DY85" s="981"/>
      <c r="DZ85" s="982"/>
      <c r="EA85" s="212"/>
    </row>
    <row r="86" spans="1:131" ht="26.25" customHeight="1" x14ac:dyDescent="0.2">
      <c r="A86" s="220">
        <v>19</v>
      </c>
      <c r="B86" s="1009"/>
      <c r="C86" s="1010"/>
      <c r="D86" s="1010"/>
      <c r="E86" s="1010"/>
      <c r="F86" s="1010"/>
      <c r="G86" s="1010"/>
      <c r="H86" s="1010"/>
      <c r="I86" s="1010"/>
      <c r="J86" s="1010"/>
      <c r="K86" s="1010"/>
      <c r="L86" s="1010"/>
      <c r="M86" s="1010"/>
      <c r="N86" s="1010"/>
      <c r="O86" s="1010"/>
      <c r="P86" s="1011"/>
      <c r="Q86" s="1012"/>
      <c r="R86" s="1006"/>
      <c r="S86" s="1006"/>
      <c r="T86" s="1006"/>
      <c r="U86" s="1006"/>
      <c r="V86" s="1006"/>
      <c r="W86" s="1006"/>
      <c r="X86" s="1006"/>
      <c r="Y86" s="1006"/>
      <c r="Z86" s="1006"/>
      <c r="AA86" s="1006"/>
      <c r="AB86" s="1006"/>
      <c r="AC86" s="1006"/>
      <c r="AD86" s="1006"/>
      <c r="AE86" s="1006"/>
      <c r="AF86" s="1006"/>
      <c r="AG86" s="1006"/>
      <c r="AH86" s="1006"/>
      <c r="AI86" s="1006"/>
      <c r="AJ86" s="1006"/>
      <c r="AK86" s="1006"/>
      <c r="AL86" s="1006"/>
      <c r="AM86" s="1006"/>
      <c r="AN86" s="1006"/>
      <c r="AO86" s="1006"/>
      <c r="AP86" s="1006"/>
      <c r="AQ86" s="1006"/>
      <c r="AR86" s="1006"/>
      <c r="AS86" s="1006"/>
      <c r="AT86" s="1006"/>
      <c r="AU86" s="1006"/>
      <c r="AV86" s="1006"/>
      <c r="AW86" s="1006"/>
      <c r="AX86" s="1006"/>
      <c r="AY86" s="1006"/>
      <c r="AZ86" s="1007"/>
      <c r="BA86" s="1007"/>
      <c r="BB86" s="1007"/>
      <c r="BC86" s="1007"/>
      <c r="BD86" s="1008"/>
      <c r="BE86" s="223"/>
      <c r="BF86" s="223"/>
      <c r="BG86" s="223"/>
      <c r="BH86" s="223"/>
      <c r="BI86" s="223"/>
      <c r="BJ86" s="223"/>
      <c r="BK86" s="223"/>
      <c r="BL86" s="223"/>
      <c r="BM86" s="223"/>
      <c r="BN86" s="223"/>
      <c r="BO86" s="223"/>
      <c r="BP86" s="223"/>
      <c r="BQ86" s="220">
        <v>80</v>
      </c>
      <c r="BR86" s="225"/>
      <c r="BS86" s="980"/>
      <c r="BT86" s="981"/>
      <c r="BU86" s="981"/>
      <c r="BV86" s="981"/>
      <c r="BW86" s="981"/>
      <c r="BX86" s="981"/>
      <c r="BY86" s="981"/>
      <c r="BZ86" s="981"/>
      <c r="CA86" s="981"/>
      <c r="CB86" s="981"/>
      <c r="CC86" s="981"/>
      <c r="CD86" s="981"/>
      <c r="CE86" s="981"/>
      <c r="CF86" s="981"/>
      <c r="CG86" s="990"/>
      <c r="CH86" s="991"/>
      <c r="CI86" s="992"/>
      <c r="CJ86" s="992"/>
      <c r="CK86" s="992"/>
      <c r="CL86" s="993"/>
      <c r="CM86" s="991"/>
      <c r="CN86" s="992"/>
      <c r="CO86" s="992"/>
      <c r="CP86" s="992"/>
      <c r="CQ86" s="993"/>
      <c r="CR86" s="991"/>
      <c r="CS86" s="992"/>
      <c r="CT86" s="992"/>
      <c r="CU86" s="992"/>
      <c r="CV86" s="993"/>
      <c r="CW86" s="991"/>
      <c r="CX86" s="992"/>
      <c r="CY86" s="992"/>
      <c r="CZ86" s="992"/>
      <c r="DA86" s="993"/>
      <c r="DB86" s="991"/>
      <c r="DC86" s="992"/>
      <c r="DD86" s="992"/>
      <c r="DE86" s="992"/>
      <c r="DF86" s="993"/>
      <c r="DG86" s="991"/>
      <c r="DH86" s="992"/>
      <c r="DI86" s="992"/>
      <c r="DJ86" s="992"/>
      <c r="DK86" s="993"/>
      <c r="DL86" s="991"/>
      <c r="DM86" s="992"/>
      <c r="DN86" s="992"/>
      <c r="DO86" s="992"/>
      <c r="DP86" s="993"/>
      <c r="DQ86" s="991"/>
      <c r="DR86" s="992"/>
      <c r="DS86" s="992"/>
      <c r="DT86" s="992"/>
      <c r="DU86" s="993"/>
      <c r="DV86" s="980"/>
      <c r="DW86" s="981"/>
      <c r="DX86" s="981"/>
      <c r="DY86" s="981"/>
      <c r="DZ86" s="982"/>
      <c r="EA86" s="212"/>
    </row>
    <row r="87" spans="1:131" ht="26.25" customHeight="1" x14ac:dyDescent="0.2">
      <c r="A87" s="226">
        <v>20</v>
      </c>
      <c r="B87" s="999"/>
      <c r="C87" s="1000"/>
      <c r="D87" s="1000"/>
      <c r="E87" s="1000"/>
      <c r="F87" s="1000"/>
      <c r="G87" s="1000"/>
      <c r="H87" s="1000"/>
      <c r="I87" s="1000"/>
      <c r="J87" s="1000"/>
      <c r="K87" s="1000"/>
      <c r="L87" s="1000"/>
      <c r="M87" s="1000"/>
      <c r="N87" s="1000"/>
      <c r="O87" s="1000"/>
      <c r="P87" s="1001"/>
      <c r="Q87" s="1002"/>
      <c r="R87" s="1003"/>
      <c r="S87" s="1003"/>
      <c r="T87" s="1003"/>
      <c r="U87" s="1003"/>
      <c r="V87" s="1003"/>
      <c r="W87" s="1003"/>
      <c r="X87" s="1003"/>
      <c r="Y87" s="1003"/>
      <c r="Z87" s="1003"/>
      <c r="AA87" s="1003"/>
      <c r="AB87" s="1003"/>
      <c r="AC87" s="1003"/>
      <c r="AD87" s="1003"/>
      <c r="AE87" s="1003"/>
      <c r="AF87" s="1003"/>
      <c r="AG87" s="1003"/>
      <c r="AH87" s="1003"/>
      <c r="AI87" s="1003"/>
      <c r="AJ87" s="1003"/>
      <c r="AK87" s="1003"/>
      <c r="AL87" s="1003"/>
      <c r="AM87" s="1003"/>
      <c r="AN87" s="1003"/>
      <c r="AO87" s="1003"/>
      <c r="AP87" s="1003"/>
      <c r="AQ87" s="1003"/>
      <c r="AR87" s="1003"/>
      <c r="AS87" s="1003"/>
      <c r="AT87" s="1003"/>
      <c r="AU87" s="1003"/>
      <c r="AV87" s="1003"/>
      <c r="AW87" s="1003"/>
      <c r="AX87" s="1003"/>
      <c r="AY87" s="1003"/>
      <c r="AZ87" s="1004"/>
      <c r="BA87" s="1004"/>
      <c r="BB87" s="1004"/>
      <c r="BC87" s="1004"/>
      <c r="BD87" s="1005"/>
      <c r="BE87" s="223"/>
      <c r="BF87" s="223"/>
      <c r="BG87" s="223"/>
      <c r="BH87" s="223"/>
      <c r="BI87" s="223"/>
      <c r="BJ87" s="223"/>
      <c r="BK87" s="223"/>
      <c r="BL87" s="223"/>
      <c r="BM87" s="223"/>
      <c r="BN87" s="223"/>
      <c r="BO87" s="223"/>
      <c r="BP87" s="223"/>
      <c r="BQ87" s="220">
        <v>81</v>
      </c>
      <c r="BR87" s="225"/>
      <c r="BS87" s="980"/>
      <c r="BT87" s="981"/>
      <c r="BU87" s="981"/>
      <c r="BV87" s="981"/>
      <c r="BW87" s="981"/>
      <c r="BX87" s="981"/>
      <c r="BY87" s="981"/>
      <c r="BZ87" s="981"/>
      <c r="CA87" s="981"/>
      <c r="CB87" s="981"/>
      <c r="CC87" s="981"/>
      <c r="CD87" s="981"/>
      <c r="CE87" s="981"/>
      <c r="CF87" s="981"/>
      <c r="CG87" s="990"/>
      <c r="CH87" s="991"/>
      <c r="CI87" s="992"/>
      <c r="CJ87" s="992"/>
      <c r="CK87" s="992"/>
      <c r="CL87" s="993"/>
      <c r="CM87" s="991"/>
      <c r="CN87" s="992"/>
      <c r="CO87" s="992"/>
      <c r="CP87" s="992"/>
      <c r="CQ87" s="993"/>
      <c r="CR87" s="991"/>
      <c r="CS87" s="992"/>
      <c r="CT87" s="992"/>
      <c r="CU87" s="992"/>
      <c r="CV87" s="993"/>
      <c r="CW87" s="991"/>
      <c r="CX87" s="992"/>
      <c r="CY87" s="992"/>
      <c r="CZ87" s="992"/>
      <c r="DA87" s="993"/>
      <c r="DB87" s="991"/>
      <c r="DC87" s="992"/>
      <c r="DD87" s="992"/>
      <c r="DE87" s="992"/>
      <c r="DF87" s="993"/>
      <c r="DG87" s="991"/>
      <c r="DH87" s="992"/>
      <c r="DI87" s="992"/>
      <c r="DJ87" s="992"/>
      <c r="DK87" s="993"/>
      <c r="DL87" s="991"/>
      <c r="DM87" s="992"/>
      <c r="DN87" s="992"/>
      <c r="DO87" s="992"/>
      <c r="DP87" s="993"/>
      <c r="DQ87" s="991"/>
      <c r="DR87" s="992"/>
      <c r="DS87" s="992"/>
      <c r="DT87" s="992"/>
      <c r="DU87" s="993"/>
      <c r="DV87" s="980"/>
      <c r="DW87" s="981"/>
      <c r="DX87" s="981"/>
      <c r="DY87" s="981"/>
      <c r="DZ87" s="982"/>
      <c r="EA87" s="212"/>
    </row>
    <row r="88" spans="1:131" ht="26.25" customHeight="1" thickBot="1" x14ac:dyDescent="0.25">
      <c r="A88" s="222" t="s">
        <v>376</v>
      </c>
      <c r="B88" s="972" t="s">
        <v>399</v>
      </c>
      <c r="C88" s="973"/>
      <c r="D88" s="973"/>
      <c r="E88" s="973"/>
      <c r="F88" s="973"/>
      <c r="G88" s="973"/>
      <c r="H88" s="973"/>
      <c r="I88" s="973"/>
      <c r="J88" s="973"/>
      <c r="K88" s="973"/>
      <c r="L88" s="973"/>
      <c r="M88" s="973"/>
      <c r="N88" s="973"/>
      <c r="O88" s="973"/>
      <c r="P88" s="983"/>
      <c r="Q88" s="997"/>
      <c r="R88" s="998"/>
      <c r="S88" s="998"/>
      <c r="T88" s="998"/>
      <c r="U88" s="998"/>
      <c r="V88" s="998"/>
      <c r="W88" s="998"/>
      <c r="X88" s="998"/>
      <c r="Y88" s="998"/>
      <c r="Z88" s="998"/>
      <c r="AA88" s="998"/>
      <c r="AB88" s="998"/>
      <c r="AC88" s="998"/>
      <c r="AD88" s="998"/>
      <c r="AE88" s="998"/>
      <c r="AF88" s="994"/>
      <c r="AG88" s="994"/>
      <c r="AH88" s="994"/>
      <c r="AI88" s="994"/>
      <c r="AJ88" s="994"/>
      <c r="AK88" s="998"/>
      <c r="AL88" s="998"/>
      <c r="AM88" s="998"/>
      <c r="AN88" s="998"/>
      <c r="AO88" s="998"/>
      <c r="AP88" s="994"/>
      <c r="AQ88" s="994"/>
      <c r="AR88" s="994"/>
      <c r="AS88" s="994"/>
      <c r="AT88" s="994"/>
      <c r="AU88" s="994"/>
      <c r="AV88" s="994"/>
      <c r="AW88" s="994"/>
      <c r="AX88" s="994"/>
      <c r="AY88" s="994"/>
      <c r="AZ88" s="995"/>
      <c r="BA88" s="995"/>
      <c r="BB88" s="995"/>
      <c r="BC88" s="995"/>
      <c r="BD88" s="996"/>
      <c r="BE88" s="223"/>
      <c r="BF88" s="223"/>
      <c r="BG88" s="223"/>
      <c r="BH88" s="223"/>
      <c r="BI88" s="223"/>
      <c r="BJ88" s="223"/>
      <c r="BK88" s="223"/>
      <c r="BL88" s="223"/>
      <c r="BM88" s="223"/>
      <c r="BN88" s="223"/>
      <c r="BO88" s="223"/>
      <c r="BP88" s="223"/>
      <c r="BQ88" s="220">
        <v>82</v>
      </c>
      <c r="BR88" s="225"/>
      <c r="BS88" s="980"/>
      <c r="BT88" s="981"/>
      <c r="BU88" s="981"/>
      <c r="BV88" s="981"/>
      <c r="BW88" s="981"/>
      <c r="BX88" s="981"/>
      <c r="BY88" s="981"/>
      <c r="BZ88" s="981"/>
      <c r="CA88" s="981"/>
      <c r="CB88" s="981"/>
      <c r="CC88" s="981"/>
      <c r="CD88" s="981"/>
      <c r="CE88" s="981"/>
      <c r="CF88" s="981"/>
      <c r="CG88" s="990"/>
      <c r="CH88" s="991"/>
      <c r="CI88" s="992"/>
      <c r="CJ88" s="992"/>
      <c r="CK88" s="992"/>
      <c r="CL88" s="993"/>
      <c r="CM88" s="991"/>
      <c r="CN88" s="992"/>
      <c r="CO88" s="992"/>
      <c r="CP88" s="992"/>
      <c r="CQ88" s="993"/>
      <c r="CR88" s="991"/>
      <c r="CS88" s="992"/>
      <c r="CT88" s="992"/>
      <c r="CU88" s="992"/>
      <c r="CV88" s="993"/>
      <c r="CW88" s="991"/>
      <c r="CX88" s="992"/>
      <c r="CY88" s="992"/>
      <c r="CZ88" s="992"/>
      <c r="DA88" s="993"/>
      <c r="DB88" s="991"/>
      <c r="DC88" s="992"/>
      <c r="DD88" s="992"/>
      <c r="DE88" s="992"/>
      <c r="DF88" s="993"/>
      <c r="DG88" s="991"/>
      <c r="DH88" s="992"/>
      <c r="DI88" s="992"/>
      <c r="DJ88" s="992"/>
      <c r="DK88" s="993"/>
      <c r="DL88" s="991"/>
      <c r="DM88" s="992"/>
      <c r="DN88" s="992"/>
      <c r="DO88" s="992"/>
      <c r="DP88" s="993"/>
      <c r="DQ88" s="991"/>
      <c r="DR88" s="992"/>
      <c r="DS88" s="992"/>
      <c r="DT88" s="992"/>
      <c r="DU88" s="993"/>
      <c r="DV88" s="980"/>
      <c r="DW88" s="981"/>
      <c r="DX88" s="981"/>
      <c r="DY88" s="981"/>
      <c r="DZ88" s="982"/>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0"/>
      <c r="BT89" s="981"/>
      <c r="BU89" s="981"/>
      <c r="BV89" s="981"/>
      <c r="BW89" s="981"/>
      <c r="BX89" s="981"/>
      <c r="BY89" s="981"/>
      <c r="BZ89" s="981"/>
      <c r="CA89" s="981"/>
      <c r="CB89" s="981"/>
      <c r="CC89" s="981"/>
      <c r="CD89" s="981"/>
      <c r="CE89" s="981"/>
      <c r="CF89" s="981"/>
      <c r="CG89" s="990"/>
      <c r="CH89" s="991"/>
      <c r="CI89" s="992"/>
      <c r="CJ89" s="992"/>
      <c r="CK89" s="992"/>
      <c r="CL89" s="993"/>
      <c r="CM89" s="991"/>
      <c r="CN89" s="992"/>
      <c r="CO89" s="992"/>
      <c r="CP89" s="992"/>
      <c r="CQ89" s="993"/>
      <c r="CR89" s="991"/>
      <c r="CS89" s="992"/>
      <c r="CT89" s="992"/>
      <c r="CU89" s="992"/>
      <c r="CV89" s="993"/>
      <c r="CW89" s="991"/>
      <c r="CX89" s="992"/>
      <c r="CY89" s="992"/>
      <c r="CZ89" s="992"/>
      <c r="DA89" s="993"/>
      <c r="DB89" s="991"/>
      <c r="DC89" s="992"/>
      <c r="DD89" s="992"/>
      <c r="DE89" s="992"/>
      <c r="DF89" s="993"/>
      <c r="DG89" s="991"/>
      <c r="DH89" s="992"/>
      <c r="DI89" s="992"/>
      <c r="DJ89" s="992"/>
      <c r="DK89" s="993"/>
      <c r="DL89" s="991"/>
      <c r="DM89" s="992"/>
      <c r="DN89" s="992"/>
      <c r="DO89" s="992"/>
      <c r="DP89" s="993"/>
      <c r="DQ89" s="991"/>
      <c r="DR89" s="992"/>
      <c r="DS89" s="992"/>
      <c r="DT89" s="992"/>
      <c r="DU89" s="993"/>
      <c r="DV89" s="980"/>
      <c r="DW89" s="981"/>
      <c r="DX89" s="981"/>
      <c r="DY89" s="981"/>
      <c r="DZ89" s="982"/>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0"/>
      <c r="BT90" s="981"/>
      <c r="BU90" s="981"/>
      <c r="BV90" s="981"/>
      <c r="BW90" s="981"/>
      <c r="BX90" s="981"/>
      <c r="BY90" s="981"/>
      <c r="BZ90" s="981"/>
      <c r="CA90" s="981"/>
      <c r="CB90" s="981"/>
      <c r="CC90" s="981"/>
      <c r="CD90" s="981"/>
      <c r="CE90" s="981"/>
      <c r="CF90" s="981"/>
      <c r="CG90" s="990"/>
      <c r="CH90" s="991"/>
      <c r="CI90" s="992"/>
      <c r="CJ90" s="992"/>
      <c r="CK90" s="992"/>
      <c r="CL90" s="993"/>
      <c r="CM90" s="991"/>
      <c r="CN90" s="992"/>
      <c r="CO90" s="992"/>
      <c r="CP90" s="992"/>
      <c r="CQ90" s="993"/>
      <c r="CR90" s="991"/>
      <c r="CS90" s="992"/>
      <c r="CT90" s="992"/>
      <c r="CU90" s="992"/>
      <c r="CV90" s="993"/>
      <c r="CW90" s="991"/>
      <c r="CX90" s="992"/>
      <c r="CY90" s="992"/>
      <c r="CZ90" s="992"/>
      <c r="DA90" s="993"/>
      <c r="DB90" s="991"/>
      <c r="DC90" s="992"/>
      <c r="DD90" s="992"/>
      <c r="DE90" s="992"/>
      <c r="DF90" s="993"/>
      <c r="DG90" s="991"/>
      <c r="DH90" s="992"/>
      <c r="DI90" s="992"/>
      <c r="DJ90" s="992"/>
      <c r="DK90" s="993"/>
      <c r="DL90" s="991"/>
      <c r="DM90" s="992"/>
      <c r="DN90" s="992"/>
      <c r="DO90" s="992"/>
      <c r="DP90" s="993"/>
      <c r="DQ90" s="991"/>
      <c r="DR90" s="992"/>
      <c r="DS90" s="992"/>
      <c r="DT90" s="992"/>
      <c r="DU90" s="993"/>
      <c r="DV90" s="980"/>
      <c r="DW90" s="981"/>
      <c r="DX90" s="981"/>
      <c r="DY90" s="981"/>
      <c r="DZ90" s="982"/>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0"/>
      <c r="BT91" s="981"/>
      <c r="BU91" s="981"/>
      <c r="BV91" s="981"/>
      <c r="BW91" s="981"/>
      <c r="BX91" s="981"/>
      <c r="BY91" s="981"/>
      <c r="BZ91" s="981"/>
      <c r="CA91" s="981"/>
      <c r="CB91" s="981"/>
      <c r="CC91" s="981"/>
      <c r="CD91" s="981"/>
      <c r="CE91" s="981"/>
      <c r="CF91" s="981"/>
      <c r="CG91" s="990"/>
      <c r="CH91" s="991"/>
      <c r="CI91" s="992"/>
      <c r="CJ91" s="992"/>
      <c r="CK91" s="992"/>
      <c r="CL91" s="993"/>
      <c r="CM91" s="991"/>
      <c r="CN91" s="992"/>
      <c r="CO91" s="992"/>
      <c r="CP91" s="992"/>
      <c r="CQ91" s="993"/>
      <c r="CR91" s="991"/>
      <c r="CS91" s="992"/>
      <c r="CT91" s="992"/>
      <c r="CU91" s="992"/>
      <c r="CV91" s="993"/>
      <c r="CW91" s="991"/>
      <c r="CX91" s="992"/>
      <c r="CY91" s="992"/>
      <c r="CZ91" s="992"/>
      <c r="DA91" s="993"/>
      <c r="DB91" s="991"/>
      <c r="DC91" s="992"/>
      <c r="DD91" s="992"/>
      <c r="DE91" s="992"/>
      <c r="DF91" s="993"/>
      <c r="DG91" s="991"/>
      <c r="DH91" s="992"/>
      <c r="DI91" s="992"/>
      <c r="DJ91" s="992"/>
      <c r="DK91" s="993"/>
      <c r="DL91" s="991"/>
      <c r="DM91" s="992"/>
      <c r="DN91" s="992"/>
      <c r="DO91" s="992"/>
      <c r="DP91" s="993"/>
      <c r="DQ91" s="991"/>
      <c r="DR91" s="992"/>
      <c r="DS91" s="992"/>
      <c r="DT91" s="992"/>
      <c r="DU91" s="993"/>
      <c r="DV91" s="980"/>
      <c r="DW91" s="981"/>
      <c r="DX91" s="981"/>
      <c r="DY91" s="981"/>
      <c r="DZ91" s="982"/>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0"/>
      <c r="BT92" s="981"/>
      <c r="BU92" s="981"/>
      <c r="BV92" s="981"/>
      <c r="BW92" s="981"/>
      <c r="BX92" s="981"/>
      <c r="BY92" s="981"/>
      <c r="BZ92" s="981"/>
      <c r="CA92" s="981"/>
      <c r="CB92" s="981"/>
      <c r="CC92" s="981"/>
      <c r="CD92" s="981"/>
      <c r="CE92" s="981"/>
      <c r="CF92" s="981"/>
      <c r="CG92" s="990"/>
      <c r="CH92" s="991"/>
      <c r="CI92" s="992"/>
      <c r="CJ92" s="992"/>
      <c r="CK92" s="992"/>
      <c r="CL92" s="993"/>
      <c r="CM92" s="991"/>
      <c r="CN92" s="992"/>
      <c r="CO92" s="992"/>
      <c r="CP92" s="992"/>
      <c r="CQ92" s="993"/>
      <c r="CR92" s="991"/>
      <c r="CS92" s="992"/>
      <c r="CT92" s="992"/>
      <c r="CU92" s="992"/>
      <c r="CV92" s="993"/>
      <c r="CW92" s="991"/>
      <c r="CX92" s="992"/>
      <c r="CY92" s="992"/>
      <c r="CZ92" s="992"/>
      <c r="DA92" s="993"/>
      <c r="DB92" s="991"/>
      <c r="DC92" s="992"/>
      <c r="DD92" s="992"/>
      <c r="DE92" s="992"/>
      <c r="DF92" s="993"/>
      <c r="DG92" s="991"/>
      <c r="DH92" s="992"/>
      <c r="DI92" s="992"/>
      <c r="DJ92" s="992"/>
      <c r="DK92" s="993"/>
      <c r="DL92" s="991"/>
      <c r="DM92" s="992"/>
      <c r="DN92" s="992"/>
      <c r="DO92" s="992"/>
      <c r="DP92" s="993"/>
      <c r="DQ92" s="991"/>
      <c r="DR92" s="992"/>
      <c r="DS92" s="992"/>
      <c r="DT92" s="992"/>
      <c r="DU92" s="993"/>
      <c r="DV92" s="980"/>
      <c r="DW92" s="981"/>
      <c r="DX92" s="981"/>
      <c r="DY92" s="981"/>
      <c r="DZ92" s="982"/>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0"/>
      <c r="BT93" s="981"/>
      <c r="BU93" s="981"/>
      <c r="BV93" s="981"/>
      <c r="BW93" s="981"/>
      <c r="BX93" s="981"/>
      <c r="BY93" s="981"/>
      <c r="BZ93" s="981"/>
      <c r="CA93" s="981"/>
      <c r="CB93" s="981"/>
      <c r="CC93" s="981"/>
      <c r="CD93" s="981"/>
      <c r="CE93" s="981"/>
      <c r="CF93" s="981"/>
      <c r="CG93" s="990"/>
      <c r="CH93" s="991"/>
      <c r="CI93" s="992"/>
      <c r="CJ93" s="992"/>
      <c r="CK93" s="992"/>
      <c r="CL93" s="993"/>
      <c r="CM93" s="991"/>
      <c r="CN93" s="992"/>
      <c r="CO93" s="992"/>
      <c r="CP93" s="992"/>
      <c r="CQ93" s="993"/>
      <c r="CR93" s="991"/>
      <c r="CS93" s="992"/>
      <c r="CT93" s="992"/>
      <c r="CU93" s="992"/>
      <c r="CV93" s="993"/>
      <c r="CW93" s="991"/>
      <c r="CX93" s="992"/>
      <c r="CY93" s="992"/>
      <c r="CZ93" s="992"/>
      <c r="DA93" s="993"/>
      <c r="DB93" s="991"/>
      <c r="DC93" s="992"/>
      <c r="DD93" s="992"/>
      <c r="DE93" s="992"/>
      <c r="DF93" s="993"/>
      <c r="DG93" s="991"/>
      <c r="DH93" s="992"/>
      <c r="DI93" s="992"/>
      <c r="DJ93" s="992"/>
      <c r="DK93" s="993"/>
      <c r="DL93" s="991"/>
      <c r="DM93" s="992"/>
      <c r="DN93" s="992"/>
      <c r="DO93" s="992"/>
      <c r="DP93" s="993"/>
      <c r="DQ93" s="991"/>
      <c r="DR93" s="992"/>
      <c r="DS93" s="992"/>
      <c r="DT93" s="992"/>
      <c r="DU93" s="993"/>
      <c r="DV93" s="980"/>
      <c r="DW93" s="981"/>
      <c r="DX93" s="981"/>
      <c r="DY93" s="981"/>
      <c r="DZ93" s="982"/>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0"/>
      <c r="BT94" s="981"/>
      <c r="BU94" s="981"/>
      <c r="BV94" s="981"/>
      <c r="BW94" s="981"/>
      <c r="BX94" s="981"/>
      <c r="BY94" s="981"/>
      <c r="BZ94" s="981"/>
      <c r="CA94" s="981"/>
      <c r="CB94" s="981"/>
      <c r="CC94" s="981"/>
      <c r="CD94" s="981"/>
      <c r="CE94" s="981"/>
      <c r="CF94" s="981"/>
      <c r="CG94" s="990"/>
      <c r="CH94" s="991"/>
      <c r="CI94" s="992"/>
      <c r="CJ94" s="992"/>
      <c r="CK94" s="992"/>
      <c r="CL94" s="993"/>
      <c r="CM94" s="991"/>
      <c r="CN94" s="992"/>
      <c r="CO94" s="992"/>
      <c r="CP94" s="992"/>
      <c r="CQ94" s="993"/>
      <c r="CR94" s="991"/>
      <c r="CS94" s="992"/>
      <c r="CT94" s="992"/>
      <c r="CU94" s="992"/>
      <c r="CV94" s="993"/>
      <c r="CW94" s="991"/>
      <c r="CX94" s="992"/>
      <c r="CY94" s="992"/>
      <c r="CZ94" s="992"/>
      <c r="DA94" s="993"/>
      <c r="DB94" s="991"/>
      <c r="DC94" s="992"/>
      <c r="DD94" s="992"/>
      <c r="DE94" s="992"/>
      <c r="DF94" s="993"/>
      <c r="DG94" s="991"/>
      <c r="DH94" s="992"/>
      <c r="DI94" s="992"/>
      <c r="DJ94" s="992"/>
      <c r="DK94" s="993"/>
      <c r="DL94" s="991"/>
      <c r="DM94" s="992"/>
      <c r="DN94" s="992"/>
      <c r="DO94" s="992"/>
      <c r="DP94" s="993"/>
      <c r="DQ94" s="991"/>
      <c r="DR94" s="992"/>
      <c r="DS94" s="992"/>
      <c r="DT94" s="992"/>
      <c r="DU94" s="993"/>
      <c r="DV94" s="980"/>
      <c r="DW94" s="981"/>
      <c r="DX94" s="981"/>
      <c r="DY94" s="981"/>
      <c r="DZ94" s="982"/>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0"/>
      <c r="BT95" s="981"/>
      <c r="BU95" s="981"/>
      <c r="BV95" s="981"/>
      <c r="BW95" s="981"/>
      <c r="BX95" s="981"/>
      <c r="BY95" s="981"/>
      <c r="BZ95" s="981"/>
      <c r="CA95" s="981"/>
      <c r="CB95" s="981"/>
      <c r="CC95" s="981"/>
      <c r="CD95" s="981"/>
      <c r="CE95" s="981"/>
      <c r="CF95" s="981"/>
      <c r="CG95" s="990"/>
      <c r="CH95" s="991"/>
      <c r="CI95" s="992"/>
      <c r="CJ95" s="992"/>
      <c r="CK95" s="992"/>
      <c r="CL95" s="993"/>
      <c r="CM95" s="991"/>
      <c r="CN95" s="992"/>
      <c r="CO95" s="992"/>
      <c r="CP95" s="992"/>
      <c r="CQ95" s="993"/>
      <c r="CR95" s="991"/>
      <c r="CS95" s="992"/>
      <c r="CT95" s="992"/>
      <c r="CU95" s="992"/>
      <c r="CV95" s="993"/>
      <c r="CW95" s="991"/>
      <c r="CX95" s="992"/>
      <c r="CY95" s="992"/>
      <c r="CZ95" s="992"/>
      <c r="DA95" s="993"/>
      <c r="DB95" s="991"/>
      <c r="DC95" s="992"/>
      <c r="DD95" s="992"/>
      <c r="DE95" s="992"/>
      <c r="DF95" s="993"/>
      <c r="DG95" s="991"/>
      <c r="DH95" s="992"/>
      <c r="DI95" s="992"/>
      <c r="DJ95" s="992"/>
      <c r="DK95" s="993"/>
      <c r="DL95" s="991"/>
      <c r="DM95" s="992"/>
      <c r="DN95" s="992"/>
      <c r="DO95" s="992"/>
      <c r="DP95" s="993"/>
      <c r="DQ95" s="991"/>
      <c r="DR95" s="992"/>
      <c r="DS95" s="992"/>
      <c r="DT95" s="992"/>
      <c r="DU95" s="993"/>
      <c r="DV95" s="980"/>
      <c r="DW95" s="981"/>
      <c r="DX95" s="981"/>
      <c r="DY95" s="981"/>
      <c r="DZ95" s="982"/>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0"/>
      <c r="BT96" s="981"/>
      <c r="BU96" s="981"/>
      <c r="BV96" s="981"/>
      <c r="BW96" s="981"/>
      <c r="BX96" s="981"/>
      <c r="BY96" s="981"/>
      <c r="BZ96" s="981"/>
      <c r="CA96" s="981"/>
      <c r="CB96" s="981"/>
      <c r="CC96" s="981"/>
      <c r="CD96" s="981"/>
      <c r="CE96" s="981"/>
      <c r="CF96" s="981"/>
      <c r="CG96" s="990"/>
      <c r="CH96" s="991"/>
      <c r="CI96" s="992"/>
      <c r="CJ96" s="992"/>
      <c r="CK96" s="992"/>
      <c r="CL96" s="993"/>
      <c r="CM96" s="991"/>
      <c r="CN96" s="992"/>
      <c r="CO96" s="992"/>
      <c r="CP96" s="992"/>
      <c r="CQ96" s="993"/>
      <c r="CR96" s="991"/>
      <c r="CS96" s="992"/>
      <c r="CT96" s="992"/>
      <c r="CU96" s="992"/>
      <c r="CV96" s="993"/>
      <c r="CW96" s="991"/>
      <c r="CX96" s="992"/>
      <c r="CY96" s="992"/>
      <c r="CZ96" s="992"/>
      <c r="DA96" s="993"/>
      <c r="DB96" s="991"/>
      <c r="DC96" s="992"/>
      <c r="DD96" s="992"/>
      <c r="DE96" s="992"/>
      <c r="DF96" s="993"/>
      <c r="DG96" s="991"/>
      <c r="DH96" s="992"/>
      <c r="DI96" s="992"/>
      <c r="DJ96" s="992"/>
      <c r="DK96" s="993"/>
      <c r="DL96" s="991"/>
      <c r="DM96" s="992"/>
      <c r="DN96" s="992"/>
      <c r="DO96" s="992"/>
      <c r="DP96" s="993"/>
      <c r="DQ96" s="991"/>
      <c r="DR96" s="992"/>
      <c r="DS96" s="992"/>
      <c r="DT96" s="992"/>
      <c r="DU96" s="993"/>
      <c r="DV96" s="980"/>
      <c r="DW96" s="981"/>
      <c r="DX96" s="981"/>
      <c r="DY96" s="981"/>
      <c r="DZ96" s="982"/>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0"/>
      <c r="BT97" s="981"/>
      <c r="BU97" s="981"/>
      <c r="BV97" s="981"/>
      <c r="BW97" s="981"/>
      <c r="BX97" s="981"/>
      <c r="BY97" s="981"/>
      <c r="BZ97" s="981"/>
      <c r="CA97" s="981"/>
      <c r="CB97" s="981"/>
      <c r="CC97" s="981"/>
      <c r="CD97" s="981"/>
      <c r="CE97" s="981"/>
      <c r="CF97" s="981"/>
      <c r="CG97" s="990"/>
      <c r="CH97" s="991"/>
      <c r="CI97" s="992"/>
      <c r="CJ97" s="992"/>
      <c r="CK97" s="992"/>
      <c r="CL97" s="993"/>
      <c r="CM97" s="991"/>
      <c r="CN97" s="992"/>
      <c r="CO97" s="992"/>
      <c r="CP97" s="992"/>
      <c r="CQ97" s="993"/>
      <c r="CR97" s="991"/>
      <c r="CS97" s="992"/>
      <c r="CT97" s="992"/>
      <c r="CU97" s="992"/>
      <c r="CV97" s="993"/>
      <c r="CW97" s="991"/>
      <c r="CX97" s="992"/>
      <c r="CY97" s="992"/>
      <c r="CZ97" s="992"/>
      <c r="DA97" s="993"/>
      <c r="DB97" s="991"/>
      <c r="DC97" s="992"/>
      <c r="DD97" s="992"/>
      <c r="DE97" s="992"/>
      <c r="DF97" s="993"/>
      <c r="DG97" s="991"/>
      <c r="DH97" s="992"/>
      <c r="DI97" s="992"/>
      <c r="DJ97" s="992"/>
      <c r="DK97" s="993"/>
      <c r="DL97" s="991"/>
      <c r="DM97" s="992"/>
      <c r="DN97" s="992"/>
      <c r="DO97" s="992"/>
      <c r="DP97" s="993"/>
      <c r="DQ97" s="991"/>
      <c r="DR97" s="992"/>
      <c r="DS97" s="992"/>
      <c r="DT97" s="992"/>
      <c r="DU97" s="993"/>
      <c r="DV97" s="980"/>
      <c r="DW97" s="981"/>
      <c r="DX97" s="981"/>
      <c r="DY97" s="981"/>
      <c r="DZ97" s="982"/>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0"/>
      <c r="BT98" s="981"/>
      <c r="BU98" s="981"/>
      <c r="BV98" s="981"/>
      <c r="BW98" s="981"/>
      <c r="BX98" s="981"/>
      <c r="BY98" s="981"/>
      <c r="BZ98" s="981"/>
      <c r="CA98" s="981"/>
      <c r="CB98" s="981"/>
      <c r="CC98" s="981"/>
      <c r="CD98" s="981"/>
      <c r="CE98" s="981"/>
      <c r="CF98" s="981"/>
      <c r="CG98" s="990"/>
      <c r="CH98" s="991"/>
      <c r="CI98" s="992"/>
      <c r="CJ98" s="992"/>
      <c r="CK98" s="992"/>
      <c r="CL98" s="993"/>
      <c r="CM98" s="991"/>
      <c r="CN98" s="992"/>
      <c r="CO98" s="992"/>
      <c r="CP98" s="992"/>
      <c r="CQ98" s="993"/>
      <c r="CR98" s="991"/>
      <c r="CS98" s="992"/>
      <c r="CT98" s="992"/>
      <c r="CU98" s="992"/>
      <c r="CV98" s="993"/>
      <c r="CW98" s="991"/>
      <c r="CX98" s="992"/>
      <c r="CY98" s="992"/>
      <c r="CZ98" s="992"/>
      <c r="DA98" s="993"/>
      <c r="DB98" s="991"/>
      <c r="DC98" s="992"/>
      <c r="DD98" s="992"/>
      <c r="DE98" s="992"/>
      <c r="DF98" s="993"/>
      <c r="DG98" s="991"/>
      <c r="DH98" s="992"/>
      <c r="DI98" s="992"/>
      <c r="DJ98" s="992"/>
      <c r="DK98" s="993"/>
      <c r="DL98" s="991"/>
      <c r="DM98" s="992"/>
      <c r="DN98" s="992"/>
      <c r="DO98" s="992"/>
      <c r="DP98" s="993"/>
      <c r="DQ98" s="991"/>
      <c r="DR98" s="992"/>
      <c r="DS98" s="992"/>
      <c r="DT98" s="992"/>
      <c r="DU98" s="993"/>
      <c r="DV98" s="980"/>
      <c r="DW98" s="981"/>
      <c r="DX98" s="981"/>
      <c r="DY98" s="981"/>
      <c r="DZ98" s="982"/>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0"/>
      <c r="BT99" s="981"/>
      <c r="BU99" s="981"/>
      <c r="BV99" s="981"/>
      <c r="BW99" s="981"/>
      <c r="BX99" s="981"/>
      <c r="BY99" s="981"/>
      <c r="BZ99" s="981"/>
      <c r="CA99" s="981"/>
      <c r="CB99" s="981"/>
      <c r="CC99" s="981"/>
      <c r="CD99" s="981"/>
      <c r="CE99" s="981"/>
      <c r="CF99" s="981"/>
      <c r="CG99" s="990"/>
      <c r="CH99" s="991"/>
      <c r="CI99" s="992"/>
      <c r="CJ99" s="992"/>
      <c r="CK99" s="992"/>
      <c r="CL99" s="993"/>
      <c r="CM99" s="991"/>
      <c r="CN99" s="992"/>
      <c r="CO99" s="992"/>
      <c r="CP99" s="992"/>
      <c r="CQ99" s="993"/>
      <c r="CR99" s="991"/>
      <c r="CS99" s="992"/>
      <c r="CT99" s="992"/>
      <c r="CU99" s="992"/>
      <c r="CV99" s="993"/>
      <c r="CW99" s="991"/>
      <c r="CX99" s="992"/>
      <c r="CY99" s="992"/>
      <c r="CZ99" s="992"/>
      <c r="DA99" s="993"/>
      <c r="DB99" s="991"/>
      <c r="DC99" s="992"/>
      <c r="DD99" s="992"/>
      <c r="DE99" s="992"/>
      <c r="DF99" s="993"/>
      <c r="DG99" s="991"/>
      <c r="DH99" s="992"/>
      <c r="DI99" s="992"/>
      <c r="DJ99" s="992"/>
      <c r="DK99" s="993"/>
      <c r="DL99" s="991"/>
      <c r="DM99" s="992"/>
      <c r="DN99" s="992"/>
      <c r="DO99" s="992"/>
      <c r="DP99" s="993"/>
      <c r="DQ99" s="991"/>
      <c r="DR99" s="992"/>
      <c r="DS99" s="992"/>
      <c r="DT99" s="992"/>
      <c r="DU99" s="993"/>
      <c r="DV99" s="980"/>
      <c r="DW99" s="981"/>
      <c r="DX99" s="981"/>
      <c r="DY99" s="981"/>
      <c r="DZ99" s="982"/>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0"/>
      <c r="BT100" s="981"/>
      <c r="BU100" s="981"/>
      <c r="BV100" s="981"/>
      <c r="BW100" s="981"/>
      <c r="BX100" s="981"/>
      <c r="BY100" s="981"/>
      <c r="BZ100" s="981"/>
      <c r="CA100" s="981"/>
      <c r="CB100" s="981"/>
      <c r="CC100" s="981"/>
      <c r="CD100" s="981"/>
      <c r="CE100" s="981"/>
      <c r="CF100" s="981"/>
      <c r="CG100" s="990"/>
      <c r="CH100" s="991"/>
      <c r="CI100" s="992"/>
      <c r="CJ100" s="992"/>
      <c r="CK100" s="992"/>
      <c r="CL100" s="993"/>
      <c r="CM100" s="991"/>
      <c r="CN100" s="992"/>
      <c r="CO100" s="992"/>
      <c r="CP100" s="992"/>
      <c r="CQ100" s="993"/>
      <c r="CR100" s="991"/>
      <c r="CS100" s="992"/>
      <c r="CT100" s="992"/>
      <c r="CU100" s="992"/>
      <c r="CV100" s="993"/>
      <c r="CW100" s="991"/>
      <c r="CX100" s="992"/>
      <c r="CY100" s="992"/>
      <c r="CZ100" s="992"/>
      <c r="DA100" s="993"/>
      <c r="DB100" s="991"/>
      <c r="DC100" s="992"/>
      <c r="DD100" s="992"/>
      <c r="DE100" s="992"/>
      <c r="DF100" s="993"/>
      <c r="DG100" s="991"/>
      <c r="DH100" s="992"/>
      <c r="DI100" s="992"/>
      <c r="DJ100" s="992"/>
      <c r="DK100" s="993"/>
      <c r="DL100" s="991"/>
      <c r="DM100" s="992"/>
      <c r="DN100" s="992"/>
      <c r="DO100" s="992"/>
      <c r="DP100" s="993"/>
      <c r="DQ100" s="991"/>
      <c r="DR100" s="992"/>
      <c r="DS100" s="992"/>
      <c r="DT100" s="992"/>
      <c r="DU100" s="993"/>
      <c r="DV100" s="980"/>
      <c r="DW100" s="981"/>
      <c r="DX100" s="981"/>
      <c r="DY100" s="981"/>
      <c r="DZ100" s="982"/>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0"/>
      <c r="BT101" s="981"/>
      <c r="BU101" s="981"/>
      <c r="BV101" s="981"/>
      <c r="BW101" s="981"/>
      <c r="BX101" s="981"/>
      <c r="BY101" s="981"/>
      <c r="BZ101" s="981"/>
      <c r="CA101" s="981"/>
      <c r="CB101" s="981"/>
      <c r="CC101" s="981"/>
      <c r="CD101" s="981"/>
      <c r="CE101" s="981"/>
      <c r="CF101" s="981"/>
      <c r="CG101" s="990"/>
      <c r="CH101" s="991"/>
      <c r="CI101" s="992"/>
      <c r="CJ101" s="992"/>
      <c r="CK101" s="992"/>
      <c r="CL101" s="993"/>
      <c r="CM101" s="991"/>
      <c r="CN101" s="992"/>
      <c r="CO101" s="992"/>
      <c r="CP101" s="992"/>
      <c r="CQ101" s="993"/>
      <c r="CR101" s="991"/>
      <c r="CS101" s="992"/>
      <c r="CT101" s="992"/>
      <c r="CU101" s="992"/>
      <c r="CV101" s="993"/>
      <c r="CW101" s="991"/>
      <c r="CX101" s="992"/>
      <c r="CY101" s="992"/>
      <c r="CZ101" s="992"/>
      <c r="DA101" s="993"/>
      <c r="DB101" s="991"/>
      <c r="DC101" s="992"/>
      <c r="DD101" s="992"/>
      <c r="DE101" s="992"/>
      <c r="DF101" s="993"/>
      <c r="DG101" s="991"/>
      <c r="DH101" s="992"/>
      <c r="DI101" s="992"/>
      <c r="DJ101" s="992"/>
      <c r="DK101" s="993"/>
      <c r="DL101" s="991"/>
      <c r="DM101" s="992"/>
      <c r="DN101" s="992"/>
      <c r="DO101" s="992"/>
      <c r="DP101" s="993"/>
      <c r="DQ101" s="991"/>
      <c r="DR101" s="992"/>
      <c r="DS101" s="992"/>
      <c r="DT101" s="992"/>
      <c r="DU101" s="993"/>
      <c r="DV101" s="980"/>
      <c r="DW101" s="981"/>
      <c r="DX101" s="981"/>
      <c r="DY101" s="981"/>
      <c r="DZ101" s="982"/>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72" t="s">
        <v>400</v>
      </c>
      <c r="BS102" s="973"/>
      <c r="BT102" s="973"/>
      <c r="BU102" s="973"/>
      <c r="BV102" s="973"/>
      <c r="BW102" s="973"/>
      <c r="BX102" s="973"/>
      <c r="BY102" s="973"/>
      <c r="BZ102" s="973"/>
      <c r="CA102" s="973"/>
      <c r="CB102" s="973"/>
      <c r="CC102" s="973"/>
      <c r="CD102" s="973"/>
      <c r="CE102" s="973"/>
      <c r="CF102" s="973"/>
      <c r="CG102" s="983"/>
      <c r="CH102" s="984"/>
      <c r="CI102" s="985"/>
      <c r="CJ102" s="985"/>
      <c r="CK102" s="985"/>
      <c r="CL102" s="986"/>
      <c r="CM102" s="984"/>
      <c r="CN102" s="985"/>
      <c r="CO102" s="985"/>
      <c r="CP102" s="985"/>
      <c r="CQ102" s="986"/>
      <c r="CR102" s="987"/>
      <c r="CS102" s="988"/>
      <c r="CT102" s="988"/>
      <c r="CU102" s="988"/>
      <c r="CV102" s="989"/>
      <c r="CW102" s="987"/>
      <c r="CX102" s="988"/>
      <c r="CY102" s="988"/>
      <c r="CZ102" s="988"/>
      <c r="DA102" s="989"/>
      <c r="DB102" s="987"/>
      <c r="DC102" s="988"/>
      <c r="DD102" s="988"/>
      <c r="DE102" s="988"/>
      <c r="DF102" s="989"/>
      <c r="DG102" s="987"/>
      <c r="DH102" s="988"/>
      <c r="DI102" s="988"/>
      <c r="DJ102" s="988"/>
      <c r="DK102" s="989"/>
      <c r="DL102" s="987"/>
      <c r="DM102" s="988"/>
      <c r="DN102" s="988"/>
      <c r="DO102" s="988"/>
      <c r="DP102" s="989"/>
      <c r="DQ102" s="987"/>
      <c r="DR102" s="988"/>
      <c r="DS102" s="988"/>
      <c r="DT102" s="988"/>
      <c r="DU102" s="989"/>
      <c r="DV102" s="972"/>
      <c r="DW102" s="973"/>
      <c r="DX102" s="973"/>
      <c r="DY102" s="973"/>
      <c r="DZ102" s="974"/>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5" t="s">
        <v>401</v>
      </c>
      <c r="BR103" s="975"/>
      <c r="BS103" s="975"/>
      <c r="BT103" s="975"/>
      <c r="BU103" s="975"/>
      <c r="BV103" s="975"/>
      <c r="BW103" s="975"/>
      <c r="BX103" s="975"/>
      <c r="BY103" s="975"/>
      <c r="BZ103" s="975"/>
      <c r="CA103" s="975"/>
      <c r="CB103" s="975"/>
      <c r="CC103" s="975"/>
      <c r="CD103" s="975"/>
      <c r="CE103" s="975"/>
      <c r="CF103" s="975"/>
      <c r="CG103" s="975"/>
      <c r="CH103" s="975"/>
      <c r="CI103" s="975"/>
      <c r="CJ103" s="975"/>
      <c r="CK103" s="975"/>
      <c r="CL103" s="975"/>
      <c r="CM103" s="975"/>
      <c r="CN103" s="975"/>
      <c r="CO103" s="975"/>
      <c r="CP103" s="975"/>
      <c r="CQ103" s="975"/>
      <c r="CR103" s="975"/>
      <c r="CS103" s="975"/>
      <c r="CT103" s="975"/>
      <c r="CU103" s="975"/>
      <c r="CV103" s="975"/>
      <c r="CW103" s="975"/>
      <c r="CX103" s="975"/>
      <c r="CY103" s="975"/>
      <c r="CZ103" s="975"/>
      <c r="DA103" s="975"/>
      <c r="DB103" s="975"/>
      <c r="DC103" s="975"/>
      <c r="DD103" s="975"/>
      <c r="DE103" s="975"/>
      <c r="DF103" s="975"/>
      <c r="DG103" s="975"/>
      <c r="DH103" s="975"/>
      <c r="DI103" s="975"/>
      <c r="DJ103" s="975"/>
      <c r="DK103" s="975"/>
      <c r="DL103" s="975"/>
      <c r="DM103" s="975"/>
      <c r="DN103" s="975"/>
      <c r="DO103" s="975"/>
      <c r="DP103" s="975"/>
      <c r="DQ103" s="975"/>
      <c r="DR103" s="975"/>
      <c r="DS103" s="975"/>
      <c r="DT103" s="975"/>
      <c r="DU103" s="975"/>
      <c r="DV103" s="975"/>
      <c r="DW103" s="975"/>
      <c r="DX103" s="975"/>
      <c r="DY103" s="975"/>
      <c r="DZ103" s="975"/>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6" t="s">
        <v>402</v>
      </c>
      <c r="BR104" s="976"/>
      <c r="BS104" s="976"/>
      <c r="BT104" s="976"/>
      <c r="BU104" s="976"/>
      <c r="BV104" s="976"/>
      <c r="BW104" s="976"/>
      <c r="BX104" s="976"/>
      <c r="BY104" s="976"/>
      <c r="BZ104" s="976"/>
      <c r="CA104" s="976"/>
      <c r="CB104" s="976"/>
      <c r="CC104" s="976"/>
      <c r="CD104" s="976"/>
      <c r="CE104" s="976"/>
      <c r="CF104" s="976"/>
      <c r="CG104" s="976"/>
      <c r="CH104" s="976"/>
      <c r="CI104" s="976"/>
      <c r="CJ104" s="976"/>
      <c r="CK104" s="976"/>
      <c r="CL104" s="976"/>
      <c r="CM104" s="976"/>
      <c r="CN104" s="976"/>
      <c r="CO104" s="976"/>
      <c r="CP104" s="976"/>
      <c r="CQ104" s="976"/>
      <c r="CR104" s="976"/>
      <c r="CS104" s="976"/>
      <c r="CT104" s="976"/>
      <c r="CU104" s="976"/>
      <c r="CV104" s="976"/>
      <c r="CW104" s="976"/>
      <c r="CX104" s="976"/>
      <c r="CY104" s="976"/>
      <c r="CZ104" s="976"/>
      <c r="DA104" s="976"/>
      <c r="DB104" s="976"/>
      <c r="DC104" s="976"/>
      <c r="DD104" s="976"/>
      <c r="DE104" s="976"/>
      <c r="DF104" s="976"/>
      <c r="DG104" s="976"/>
      <c r="DH104" s="976"/>
      <c r="DI104" s="976"/>
      <c r="DJ104" s="976"/>
      <c r="DK104" s="976"/>
      <c r="DL104" s="976"/>
      <c r="DM104" s="976"/>
      <c r="DN104" s="976"/>
      <c r="DO104" s="976"/>
      <c r="DP104" s="976"/>
      <c r="DQ104" s="976"/>
      <c r="DR104" s="976"/>
      <c r="DS104" s="976"/>
      <c r="DT104" s="976"/>
      <c r="DU104" s="976"/>
      <c r="DV104" s="976"/>
      <c r="DW104" s="976"/>
      <c r="DX104" s="976"/>
      <c r="DY104" s="976"/>
      <c r="DZ104" s="976"/>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7" t="s">
        <v>405</v>
      </c>
      <c r="B108" s="978"/>
      <c r="C108" s="978"/>
      <c r="D108" s="978"/>
      <c r="E108" s="978"/>
      <c r="F108" s="978"/>
      <c r="G108" s="978"/>
      <c r="H108" s="978"/>
      <c r="I108" s="978"/>
      <c r="J108" s="978"/>
      <c r="K108" s="978"/>
      <c r="L108" s="978"/>
      <c r="M108" s="978"/>
      <c r="N108" s="978"/>
      <c r="O108" s="978"/>
      <c r="P108" s="978"/>
      <c r="Q108" s="978"/>
      <c r="R108" s="978"/>
      <c r="S108" s="978"/>
      <c r="T108" s="978"/>
      <c r="U108" s="978"/>
      <c r="V108" s="978"/>
      <c r="W108" s="978"/>
      <c r="X108" s="978"/>
      <c r="Y108" s="978"/>
      <c r="Z108" s="978"/>
      <c r="AA108" s="978"/>
      <c r="AB108" s="978"/>
      <c r="AC108" s="978"/>
      <c r="AD108" s="978"/>
      <c r="AE108" s="978"/>
      <c r="AF108" s="978"/>
      <c r="AG108" s="978"/>
      <c r="AH108" s="978"/>
      <c r="AI108" s="978"/>
      <c r="AJ108" s="978"/>
      <c r="AK108" s="978"/>
      <c r="AL108" s="978"/>
      <c r="AM108" s="978"/>
      <c r="AN108" s="978"/>
      <c r="AO108" s="978"/>
      <c r="AP108" s="978"/>
      <c r="AQ108" s="978"/>
      <c r="AR108" s="978"/>
      <c r="AS108" s="978"/>
      <c r="AT108" s="979"/>
      <c r="AU108" s="977" t="s">
        <v>406</v>
      </c>
      <c r="AV108" s="978"/>
      <c r="AW108" s="978"/>
      <c r="AX108" s="978"/>
      <c r="AY108" s="978"/>
      <c r="AZ108" s="978"/>
      <c r="BA108" s="978"/>
      <c r="BB108" s="978"/>
      <c r="BC108" s="978"/>
      <c r="BD108" s="978"/>
      <c r="BE108" s="978"/>
      <c r="BF108" s="978"/>
      <c r="BG108" s="978"/>
      <c r="BH108" s="978"/>
      <c r="BI108" s="978"/>
      <c r="BJ108" s="978"/>
      <c r="BK108" s="978"/>
      <c r="BL108" s="978"/>
      <c r="BM108" s="978"/>
      <c r="BN108" s="978"/>
      <c r="BO108" s="978"/>
      <c r="BP108" s="978"/>
      <c r="BQ108" s="978"/>
      <c r="BR108" s="978"/>
      <c r="BS108" s="978"/>
      <c r="BT108" s="978"/>
      <c r="BU108" s="978"/>
      <c r="BV108" s="978"/>
      <c r="BW108" s="978"/>
      <c r="BX108" s="978"/>
      <c r="BY108" s="978"/>
      <c r="BZ108" s="978"/>
      <c r="CA108" s="978"/>
      <c r="CB108" s="978"/>
      <c r="CC108" s="978"/>
      <c r="CD108" s="978"/>
      <c r="CE108" s="978"/>
      <c r="CF108" s="978"/>
      <c r="CG108" s="978"/>
      <c r="CH108" s="978"/>
      <c r="CI108" s="978"/>
      <c r="CJ108" s="978"/>
      <c r="CK108" s="978"/>
      <c r="CL108" s="978"/>
      <c r="CM108" s="978"/>
      <c r="CN108" s="978"/>
      <c r="CO108" s="978"/>
      <c r="CP108" s="978"/>
      <c r="CQ108" s="978"/>
      <c r="CR108" s="978"/>
      <c r="CS108" s="978"/>
      <c r="CT108" s="978"/>
      <c r="CU108" s="978"/>
      <c r="CV108" s="978"/>
      <c r="CW108" s="978"/>
      <c r="CX108" s="978"/>
      <c r="CY108" s="978"/>
      <c r="CZ108" s="978"/>
      <c r="DA108" s="978"/>
      <c r="DB108" s="978"/>
      <c r="DC108" s="978"/>
      <c r="DD108" s="978"/>
      <c r="DE108" s="978"/>
      <c r="DF108" s="978"/>
      <c r="DG108" s="978"/>
      <c r="DH108" s="978"/>
      <c r="DI108" s="978"/>
      <c r="DJ108" s="978"/>
      <c r="DK108" s="978"/>
      <c r="DL108" s="978"/>
      <c r="DM108" s="978"/>
      <c r="DN108" s="978"/>
      <c r="DO108" s="978"/>
      <c r="DP108" s="978"/>
      <c r="DQ108" s="978"/>
      <c r="DR108" s="978"/>
      <c r="DS108" s="978"/>
      <c r="DT108" s="978"/>
      <c r="DU108" s="978"/>
      <c r="DV108" s="978"/>
      <c r="DW108" s="978"/>
      <c r="DX108" s="978"/>
      <c r="DY108" s="978"/>
      <c r="DZ108" s="979"/>
    </row>
    <row r="109" spans="1:131" s="212" customFormat="1" ht="26.25" customHeight="1" x14ac:dyDescent="0.2">
      <c r="A109" s="930" t="s">
        <v>407</v>
      </c>
      <c r="B109" s="931"/>
      <c r="C109" s="931"/>
      <c r="D109" s="931"/>
      <c r="E109" s="931"/>
      <c r="F109" s="931"/>
      <c r="G109" s="931"/>
      <c r="H109" s="931"/>
      <c r="I109" s="931"/>
      <c r="J109" s="931"/>
      <c r="K109" s="931"/>
      <c r="L109" s="931"/>
      <c r="M109" s="931"/>
      <c r="N109" s="931"/>
      <c r="O109" s="931"/>
      <c r="P109" s="931"/>
      <c r="Q109" s="931"/>
      <c r="R109" s="931"/>
      <c r="S109" s="931"/>
      <c r="T109" s="931"/>
      <c r="U109" s="931"/>
      <c r="V109" s="931"/>
      <c r="W109" s="931"/>
      <c r="X109" s="931"/>
      <c r="Y109" s="931"/>
      <c r="Z109" s="932"/>
      <c r="AA109" s="933" t="s">
        <v>408</v>
      </c>
      <c r="AB109" s="931"/>
      <c r="AC109" s="931"/>
      <c r="AD109" s="931"/>
      <c r="AE109" s="932"/>
      <c r="AF109" s="933" t="s">
        <v>409</v>
      </c>
      <c r="AG109" s="931"/>
      <c r="AH109" s="931"/>
      <c r="AI109" s="931"/>
      <c r="AJ109" s="932"/>
      <c r="AK109" s="933" t="s">
        <v>294</v>
      </c>
      <c r="AL109" s="931"/>
      <c r="AM109" s="931"/>
      <c r="AN109" s="931"/>
      <c r="AO109" s="932"/>
      <c r="AP109" s="933" t="s">
        <v>410</v>
      </c>
      <c r="AQ109" s="931"/>
      <c r="AR109" s="931"/>
      <c r="AS109" s="931"/>
      <c r="AT109" s="964"/>
      <c r="AU109" s="930" t="s">
        <v>407</v>
      </c>
      <c r="AV109" s="931"/>
      <c r="AW109" s="931"/>
      <c r="AX109" s="931"/>
      <c r="AY109" s="931"/>
      <c r="AZ109" s="931"/>
      <c r="BA109" s="931"/>
      <c r="BB109" s="931"/>
      <c r="BC109" s="931"/>
      <c r="BD109" s="931"/>
      <c r="BE109" s="931"/>
      <c r="BF109" s="931"/>
      <c r="BG109" s="931"/>
      <c r="BH109" s="931"/>
      <c r="BI109" s="931"/>
      <c r="BJ109" s="931"/>
      <c r="BK109" s="931"/>
      <c r="BL109" s="931"/>
      <c r="BM109" s="931"/>
      <c r="BN109" s="931"/>
      <c r="BO109" s="931"/>
      <c r="BP109" s="932"/>
      <c r="BQ109" s="933" t="s">
        <v>408</v>
      </c>
      <c r="BR109" s="931"/>
      <c r="BS109" s="931"/>
      <c r="BT109" s="931"/>
      <c r="BU109" s="932"/>
      <c r="BV109" s="933" t="s">
        <v>409</v>
      </c>
      <c r="BW109" s="931"/>
      <c r="BX109" s="931"/>
      <c r="BY109" s="931"/>
      <c r="BZ109" s="932"/>
      <c r="CA109" s="933" t="s">
        <v>294</v>
      </c>
      <c r="CB109" s="931"/>
      <c r="CC109" s="931"/>
      <c r="CD109" s="931"/>
      <c r="CE109" s="932"/>
      <c r="CF109" s="971" t="s">
        <v>410</v>
      </c>
      <c r="CG109" s="971"/>
      <c r="CH109" s="971"/>
      <c r="CI109" s="971"/>
      <c r="CJ109" s="971"/>
      <c r="CK109" s="933" t="s">
        <v>411</v>
      </c>
      <c r="CL109" s="931"/>
      <c r="CM109" s="931"/>
      <c r="CN109" s="931"/>
      <c r="CO109" s="931"/>
      <c r="CP109" s="931"/>
      <c r="CQ109" s="931"/>
      <c r="CR109" s="931"/>
      <c r="CS109" s="931"/>
      <c r="CT109" s="931"/>
      <c r="CU109" s="931"/>
      <c r="CV109" s="931"/>
      <c r="CW109" s="931"/>
      <c r="CX109" s="931"/>
      <c r="CY109" s="931"/>
      <c r="CZ109" s="931"/>
      <c r="DA109" s="931"/>
      <c r="DB109" s="931"/>
      <c r="DC109" s="931"/>
      <c r="DD109" s="931"/>
      <c r="DE109" s="931"/>
      <c r="DF109" s="932"/>
      <c r="DG109" s="933" t="s">
        <v>408</v>
      </c>
      <c r="DH109" s="931"/>
      <c r="DI109" s="931"/>
      <c r="DJ109" s="931"/>
      <c r="DK109" s="932"/>
      <c r="DL109" s="933" t="s">
        <v>409</v>
      </c>
      <c r="DM109" s="931"/>
      <c r="DN109" s="931"/>
      <c r="DO109" s="931"/>
      <c r="DP109" s="932"/>
      <c r="DQ109" s="933" t="s">
        <v>294</v>
      </c>
      <c r="DR109" s="931"/>
      <c r="DS109" s="931"/>
      <c r="DT109" s="931"/>
      <c r="DU109" s="932"/>
      <c r="DV109" s="933" t="s">
        <v>410</v>
      </c>
      <c r="DW109" s="931"/>
      <c r="DX109" s="931"/>
      <c r="DY109" s="931"/>
      <c r="DZ109" s="964"/>
    </row>
    <row r="110" spans="1:131" s="212" customFormat="1" ht="26.25" customHeight="1" x14ac:dyDescent="0.2">
      <c r="A110" s="842" t="s">
        <v>412</v>
      </c>
      <c r="B110" s="843"/>
      <c r="C110" s="843"/>
      <c r="D110" s="843"/>
      <c r="E110" s="843"/>
      <c r="F110" s="843"/>
      <c r="G110" s="843"/>
      <c r="H110" s="843"/>
      <c r="I110" s="843"/>
      <c r="J110" s="843"/>
      <c r="K110" s="843"/>
      <c r="L110" s="843"/>
      <c r="M110" s="843"/>
      <c r="N110" s="843"/>
      <c r="O110" s="843"/>
      <c r="P110" s="843"/>
      <c r="Q110" s="843"/>
      <c r="R110" s="843"/>
      <c r="S110" s="843"/>
      <c r="T110" s="843"/>
      <c r="U110" s="843"/>
      <c r="V110" s="843"/>
      <c r="W110" s="843"/>
      <c r="X110" s="843"/>
      <c r="Y110" s="843"/>
      <c r="Z110" s="844"/>
      <c r="AA110" s="923">
        <v>350474</v>
      </c>
      <c r="AB110" s="924"/>
      <c r="AC110" s="924"/>
      <c r="AD110" s="924"/>
      <c r="AE110" s="925"/>
      <c r="AF110" s="926">
        <v>367638</v>
      </c>
      <c r="AG110" s="924"/>
      <c r="AH110" s="924"/>
      <c r="AI110" s="924"/>
      <c r="AJ110" s="925"/>
      <c r="AK110" s="926">
        <v>344280</v>
      </c>
      <c r="AL110" s="924"/>
      <c r="AM110" s="924"/>
      <c r="AN110" s="924"/>
      <c r="AO110" s="925"/>
      <c r="AP110" s="927">
        <v>15.6</v>
      </c>
      <c r="AQ110" s="928"/>
      <c r="AR110" s="928"/>
      <c r="AS110" s="928"/>
      <c r="AT110" s="929"/>
      <c r="AU110" s="965" t="s">
        <v>69</v>
      </c>
      <c r="AV110" s="966"/>
      <c r="AW110" s="966"/>
      <c r="AX110" s="966"/>
      <c r="AY110" s="966"/>
      <c r="AZ110" s="895" t="s">
        <v>413</v>
      </c>
      <c r="BA110" s="843"/>
      <c r="BB110" s="843"/>
      <c r="BC110" s="843"/>
      <c r="BD110" s="843"/>
      <c r="BE110" s="843"/>
      <c r="BF110" s="843"/>
      <c r="BG110" s="843"/>
      <c r="BH110" s="843"/>
      <c r="BI110" s="843"/>
      <c r="BJ110" s="843"/>
      <c r="BK110" s="843"/>
      <c r="BL110" s="843"/>
      <c r="BM110" s="843"/>
      <c r="BN110" s="843"/>
      <c r="BO110" s="843"/>
      <c r="BP110" s="844"/>
      <c r="BQ110" s="896">
        <v>3617300</v>
      </c>
      <c r="BR110" s="877"/>
      <c r="BS110" s="877"/>
      <c r="BT110" s="877"/>
      <c r="BU110" s="877"/>
      <c r="BV110" s="877">
        <v>3559323</v>
      </c>
      <c r="BW110" s="877"/>
      <c r="BX110" s="877"/>
      <c r="BY110" s="877"/>
      <c r="BZ110" s="877"/>
      <c r="CA110" s="877">
        <v>3559625</v>
      </c>
      <c r="CB110" s="877"/>
      <c r="CC110" s="877"/>
      <c r="CD110" s="877"/>
      <c r="CE110" s="877"/>
      <c r="CF110" s="901">
        <v>161.30000000000001</v>
      </c>
      <c r="CG110" s="902"/>
      <c r="CH110" s="902"/>
      <c r="CI110" s="902"/>
      <c r="CJ110" s="902"/>
      <c r="CK110" s="961" t="s">
        <v>414</v>
      </c>
      <c r="CL110" s="854"/>
      <c r="CM110" s="895" t="s">
        <v>415</v>
      </c>
      <c r="CN110" s="843"/>
      <c r="CO110" s="843"/>
      <c r="CP110" s="843"/>
      <c r="CQ110" s="843"/>
      <c r="CR110" s="843"/>
      <c r="CS110" s="843"/>
      <c r="CT110" s="843"/>
      <c r="CU110" s="843"/>
      <c r="CV110" s="843"/>
      <c r="CW110" s="843"/>
      <c r="CX110" s="843"/>
      <c r="CY110" s="843"/>
      <c r="CZ110" s="843"/>
      <c r="DA110" s="843"/>
      <c r="DB110" s="843"/>
      <c r="DC110" s="843"/>
      <c r="DD110" s="843"/>
      <c r="DE110" s="843"/>
      <c r="DF110" s="844"/>
      <c r="DG110" s="896" t="s">
        <v>122</v>
      </c>
      <c r="DH110" s="877"/>
      <c r="DI110" s="877"/>
      <c r="DJ110" s="877"/>
      <c r="DK110" s="877"/>
      <c r="DL110" s="877" t="s">
        <v>122</v>
      </c>
      <c r="DM110" s="877"/>
      <c r="DN110" s="877"/>
      <c r="DO110" s="877"/>
      <c r="DP110" s="877"/>
      <c r="DQ110" s="877" t="s">
        <v>122</v>
      </c>
      <c r="DR110" s="877"/>
      <c r="DS110" s="877"/>
      <c r="DT110" s="877"/>
      <c r="DU110" s="877"/>
      <c r="DV110" s="878" t="s">
        <v>122</v>
      </c>
      <c r="DW110" s="878"/>
      <c r="DX110" s="878"/>
      <c r="DY110" s="878"/>
      <c r="DZ110" s="879"/>
    </row>
    <row r="111" spans="1:131" s="212" customFormat="1" ht="26.25" customHeight="1" x14ac:dyDescent="0.2">
      <c r="A111" s="809" t="s">
        <v>416</v>
      </c>
      <c r="B111" s="810"/>
      <c r="C111" s="810"/>
      <c r="D111" s="810"/>
      <c r="E111" s="810"/>
      <c r="F111" s="810"/>
      <c r="G111" s="810"/>
      <c r="H111" s="810"/>
      <c r="I111" s="810"/>
      <c r="J111" s="810"/>
      <c r="K111" s="810"/>
      <c r="L111" s="810"/>
      <c r="M111" s="810"/>
      <c r="N111" s="810"/>
      <c r="O111" s="810"/>
      <c r="P111" s="810"/>
      <c r="Q111" s="810"/>
      <c r="R111" s="810"/>
      <c r="S111" s="810"/>
      <c r="T111" s="810"/>
      <c r="U111" s="810"/>
      <c r="V111" s="810"/>
      <c r="W111" s="810"/>
      <c r="X111" s="810"/>
      <c r="Y111" s="810"/>
      <c r="Z111" s="960"/>
      <c r="AA111" s="953" t="s">
        <v>122</v>
      </c>
      <c r="AB111" s="954"/>
      <c r="AC111" s="954"/>
      <c r="AD111" s="954"/>
      <c r="AE111" s="955"/>
      <c r="AF111" s="956" t="s">
        <v>122</v>
      </c>
      <c r="AG111" s="954"/>
      <c r="AH111" s="954"/>
      <c r="AI111" s="954"/>
      <c r="AJ111" s="955"/>
      <c r="AK111" s="956" t="s">
        <v>122</v>
      </c>
      <c r="AL111" s="954"/>
      <c r="AM111" s="954"/>
      <c r="AN111" s="954"/>
      <c r="AO111" s="955"/>
      <c r="AP111" s="957" t="s">
        <v>122</v>
      </c>
      <c r="AQ111" s="958"/>
      <c r="AR111" s="958"/>
      <c r="AS111" s="958"/>
      <c r="AT111" s="959"/>
      <c r="AU111" s="967"/>
      <c r="AV111" s="968"/>
      <c r="AW111" s="968"/>
      <c r="AX111" s="968"/>
      <c r="AY111" s="968"/>
      <c r="AZ111" s="850" t="s">
        <v>417</v>
      </c>
      <c r="BA111" s="787"/>
      <c r="BB111" s="787"/>
      <c r="BC111" s="787"/>
      <c r="BD111" s="787"/>
      <c r="BE111" s="787"/>
      <c r="BF111" s="787"/>
      <c r="BG111" s="787"/>
      <c r="BH111" s="787"/>
      <c r="BI111" s="787"/>
      <c r="BJ111" s="787"/>
      <c r="BK111" s="787"/>
      <c r="BL111" s="787"/>
      <c r="BM111" s="787"/>
      <c r="BN111" s="787"/>
      <c r="BO111" s="787"/>
      <c r="BP111" s="788"/>
      <c r="BQ111" s="851">
        <v>2705</v>
      </c>
      <c r="BR111" s="852"/>
      <c r="BS111" s="852"/>
      <c r="BT111" s="852"/>
      <c r="BU111" s="852"/>
      <c r="BV111" s="852">
        <v>2726</v>
      </c>
      <c r="BW111" s="852"/>
      <c r="BX111" s="852"/>
      <c r="BY111" s="852"/>
      <c r="BZ111" s="852"/>
      <c r="CA111" s="852">
        <v>2214</v>
      </c>
      <c r="CB111" s="852"/>
      <c r="CC111" s="852"/>
      <c r="CD111" s="852"/>
      <c r="CE111" s="852"/>
      <c r="CF111" s="910">
        <v>0.1</v>
      </c>
      <c r="CG111" s="911"/>
      <c r="CH111" s="911"/>
      <c r="CI111" s="911"/>
      <c r="CJ111" s="911"/>
      <c r="CK111" s="962"/>
      <c r="CL111" s="856"/>
      <c r="CM111" s="850" t="s">
        <v>418</v>
      </c>
      <c r="CN111" s="787"/>
      <c r="CO111" s="787"/>
      <c r="CP111" s="787"/>
      <c r="CQ111" s="787"/>
      <c r="CR111" s="787"/>
      <c r="CS111" s="787"/>
      <c r="CT111" s="787"/>
      <c r="CU111" s="787"/>
      <c r="CV111" s="787"/>
      <c r="CW111" s="787"/>
      <c r="CX111" s="787"/>
      <c r="CY111" s="787"/>
      <c r="CZ111" s="787"/>
      <c r="DA111" s="787"/>
      <c r="DB111" s="787"/>
      <c r="DC111" s="787"/>
      <c r="DD111" s="787"/>
      <c r="DE111" s="787"/>
      <c r="DF111" s="788"/>
      <c r="DG111" s="851" t="s">
        <v>122</v>
      </c>
      <c r="DH111" s="852"/>
      <c r="DI111" s="852"/>
      <c r="DJ111" s="852"/>
      <c r="DK111" s="852"/>
      <c r="DL111" s="852" t="s">
        <v>122</v>
      </c>
      <c r="DM111" s="852"/>
      <c r="DN111" s="852"/>
      <c r="DO111" s="852"/>
      <c r="DP111" s="852"/>
      <c r="DQ111" s="852" t="s">
        <v>122</v>
      </c>
      <c r="DR111" s="852"/>
      <c r="DS111" s="852"/>
      <c r="DT111" s="852"/>
      <c r="DU111" s="852"/>
      <c r="DV111" s="829" t="s">
        <v>122</v>
      </c>
      <c r="DW111" s="829"/>
      <c r="DX111" s="829"/>
      <c r="DY111" s="829"/>
      <c r="DZ111" s="830"/>
    </row>
    <row r="112" spans="1:131" s="212" customFormat="1" ht="26.25" customHeight="1" x14ac:dyDescent="0.2">
      <c r="A112" s="947" t="s">
        <v>419</v>
      </c>
      <c r="B112" s="948"/>
      <c r="C112" s="787" t="s">
        <v>420</v>
      </c>
      <c r="D112" s="787"/>
      <c r="E112" s="787"/>
      <c r="F112" s="787"/>
      <c r="G112" s="787"/>
      <c r="H112" s="787"/>
      <c r="I112" s="787"/>
      <c r="J112" s="787"/>
      <c r="K112" s="787"/>
      <c r="L112" s="787"/>
      <c r="M112" s="787"/>
      <c r="N112" s="787"/>
      <c r="O112" s="787"/>
      <c r="P112" s="787"/>
      <c r="Q112" s="787"/>
      <c r="R112" s="787"/>
      <c r="S112" s="787"/>
      <c r="T112" s="787"/>
      <c r="U112" s="787"/>
      <c r="V112" s="787"/>
      <c r="W112" s="787"/>
      <c r="X112" s="787"/>
      <c r="Y112" s="787"/>
      <c r="Z112" s="788"/>
      <c r="AA112" s="814" t="s">
        <v>122</v>
      </c>
      <c r="AB112" s="815"/>
      <c r="AC112" s="815"/>
      <c r="AD112" s="815"/>
      <c r="AE112" s="816"/>
      <c r="AF112" s="817" t="s">
        <v>122</v>
      </c>
      <c r="AG112" s="815"/>
      <c r="AH112" s="815"/>
      <c r="AI112" s="815"/>
      <c r="AJ112" s="816"/>
      <c r="AK112" s="817" t="s">
        <v>122</v>
      </c>
      <c r="AL112" s="815"/>
      <c r="AM112" s="815"/>
      <c r="AN112" s="815"/>
      <c r="AO112" s="816"/>
      <c r="AP112" s="859" t="s">
        <v>122</v>
      </c>
      <c r="AQ112" s="860"/>
      <c r="AR112" s="860"/>
      <c r="AS112" s="860"/>
      <c r="AT112" s="861"/>
      <c r="AU112" s="967"/>
      <c r="AV112" s="968"/>
      <c r="AW112" s="968"/>
      <c r="AX112" s="968"/>
      <c r="AY112" s="968"/>
      <c r="AZ112" s="850" t="s">
        <v>421</v>
      </c>
      <c r="BA112" s="787"/>
      <c r="BB112" s="787"/>
      <c r="BC112" s="787"/>
      <c r="BD112" s="787"/>
      <c r="BE112" s="787"/>
      <c r="BF112" s="787"/>
      <c r="BG112" s="787"/>
      <c r="BH112" s="787"/>
      <c r="BI112" s="787"/>
      <c r="BJ112" s="787"/>
      <c r="BK112" s="787"/>
      <c r="BL112" s="787"/>
      <c r="BM112" s="787"/>
      <c r="BN112" s="787"/>
      <c r="BO112" s="787"/>
      <c r="BP112" s="788"/>
      <c r="BQ112" s="851">
        <v>1001830</v>
      </c>
      <c r="BR112" s="852"/>
      <c r="BS112" s="852"/>
      <c r="BT112" s="852"/>
      <c r="BU112" s="852"/>
      <c r="BV112" s="852">
        <v>903980</v>
      </c>
      <c r="BW112" s="852"/>
      <c r="BX112" s="852"/>
      <c r="BY112" s="852"/>
      <c r="BZ112" s="852"/>
      <c r="CA112" s="852">
        <v>823475</v>
      </c>
      <c r="CB112" s="852"/>
      <c r="CC112" s="852"/>
      <c r="CD112" s="852"/>
      <c r="CE112" s="852"/>
      <c r="CF112" s="910">
        <v>37.299999999999997</v>
      </c>
      <c r="CG112" s="911"/>
      <c r="CH112" s="911"/>
      <c r="CI112" s="911"/>
      <c r="CJ112" s="911"/>
      <c r="CK112" s="962"/>
      <c r="CL112" s="856"/>
      <c r="CM112" s="850" t="s">
        <v>422</v>
      </c>
      <c r="CN112" s="787"/>
      <c r="CO112" s="787"/>
      <c r="CP112" s="787"/>
      <c r="CQ112" s="787"/>
      <c r="CR112" s="787"/>
      <c r="CS112" s="787"/>
      <c r="CT112" s="787"/>
      <c r="CU112" s="787"/>
      <c r="CV112" s="787"/>
      <c r="CW112" s="787"/>
      <c r="CX112" s="787"/>
      <c r="CY112" s="787"/>
      <c r="CZ112" s="787"/>
      <c r="DA112" s="787"/>
      <c r="DB112" s="787"/>
      <c r="DC112" s="787"/>
      <c r="DD112" s="787"/>
      <c r="DE112" s="787"/>
      <c r="DF112" s="788"/>
      <c r="DG112" s="851" t="s">
        <v>122</v>
      </c>
      <c r="DH112" s="852"/>
      <c r="DI112" s="852"/>
      <c r="DJ112" s="852"/>
      <c r="DK112" s="852"/>
      <c r="DL112" s="852" t="s">
        <v>122</v>
      </c>
      <c r="DM112" s="852"/>
      <c r="DN112" s="852"/>
      <c r="DO112" s="852"/>
      <c r="DP112" s="852"/>
      <c r="DQ112" s="852" t="s">
        <v>122</v>
      </c>
      <c r="DR112" s="852"/>
      <c r="DS112" s="852"/>
      <c r="DT112" s="852"/>
      <c r="DU112" s="852"/>
      <c r="DV112" s="829" t="s">
        <v>122</v>
      </c>
      <c r="DW112" s="829"/>
      <c r="DX112" s="829"/>
      <c r="DY112" s="829"/>
      <c r="DZ112" s="830"/>
    </row>
    <row r="113" spans="1:130" s="212" customFormat="1" ht="26.25" customHeight="1" x14ac:dyDescent="0.2">
      <c r="A113" s="949"/>
      <c r="B113" s="950"/>
      <c r="C113" s="787" t="s">
        <v>423</v>
      </c>
      <c r="D113" s="787"/>
      <c r="E113" s="787"/>
      <c r="F113" s="787"/>
      <c r="G113" s="787"/>
      <c r="H113" s="787"/>
      <c r="I113" s="787"/>
      <c r="J113" s="787"/>
      <c r="K113" s="787"/>
      <c r="L113" s="787"/>
      <c r="M113" s="787"/>
      <c r="N113" s="787"/>
      <c r="O113" s="787"/>
      <c r="P113" s="787"/>
      <c r="Q113" s="787"/>
      <c r="R113" s="787"/>
      <c r="S113" s="787"/>
      <c r="T113" s="787"/>
      <c r="U113" s="787"/>
      <c r="V113" s="787"/>
      <c r="W113" s="787"/>
      <c r="X113" s="787"/>
      <c r="Y113" s="787"/>
      <c r="Z113" s="788"/>
      <c r="AA113" s="953">
        <v>134163</v>
      </c>
      <c r="AB113" s="954"/>
      <c r="AC113" s="954"/>
      <c r="AD113" s="954"/>
      <c r="AE113" s="955"/>
      <c r="AF113" s="956">
        <v>139506</v>
      </c>
      <c r="AG113" s="954"/>
      <c r="AH113" s="954"/>
      <c r="AI113" s="954"/>
      <c r="AJ113" s="955"/>
      <c r="AK113" s="956">
        <v>134664</v>
      </c>
      <c r="AL113" s="954"/>
      <c r="AM113" s="954"/>
      <c r="AN113" s="954"/>
      <c r="AO113" s="955"/>
      <c r="AP113" s="957">
        <v>6.1</v>
      </c>
      <c r="AQ113" s="958"/>
      <c r="AR113" s="958"/>
      <c r="AS113" s="958"/>
      <c r="AT113" s="959"/>
      <c r="AU113" s="967"/>
      <c r="AV113" s="968"/>
      <c r="AW113" s="968"/>
      <c r="AX113" s="968"/>
      <c r="AY113" s="968"/>
      <c r="AZ113" s="850" t="s">
        <v>424</v>
      </c>
      <c r="BA113" s="787"/>
      <c r="BB113" s="787"/>
      <c r="BC113" s="787"/>
      <c r="BD113" s="787"/>
      <c r="BE113" s="787"/>
      <c r="BF113" s="787"/>
      <c r="BG113" s="787"/>
      <c r="BH113" s="787"/>
      <c r="BI113" s="787"/>
      <c r="BJ113" s="787"/>
      <c r="BK113" s="787"/>
      <c r="BL113" s="787"/>
      <c r="BM113" s="787"/>
      <c r="BN113" s="787"/>
      <c r="BO113" s="787"/>
      <c r="BP113" s="788"/>
      <c r="BQ113" s="851">
        <v>65486</v>
      </c>
      <c r="BR113" s="852"/>
      <c r="BS113" s="852"/>
      <c r="BT113" s="852"/>
      <c r="BU113" s="852"/>
      <c r="BV113" s="852">
        <v>83141</v>
      </c>
      <c r="BW113" s="852"/>
      <c r="BX113" s="852"/>
      <c r="BY113" s="852"/>
      <c r="BZ113" s="852"/>
      <c r="CA113" s="852">
        <v>97867</v>
      </c>
      <c r="CB113" s="852"/>
      <c r="CC113" s="852"/>
      <c r="CD113" s="852"/>
      <c r="CE113" s="852"/>
      <c r="CF113" s="910">
        <v>4.4000000000000004</v>
      </c>
      <c r="CG113" s="911"/>
      <c r="CH113" s="911"/>
      <c r="CI113" s="911"/>
      <c r="CJ113" s="911"/>
      <c r="CK113" s="962"/>
      <c r="CL113" s="856"/>
      <c r="CM113" s="850" t="s">
        <v>425</v>
      </c>
      <c r="CN113" s="787"/>
      <c r="CO113" s="787"/>
      <c r="CP113" s="787"/>
      <c r="CQ113" s="787"/>
      <c r="CR113" s="787"/>
      <c r="CS113" s="787"/>
      <c r="CT113" s="787"/>
      <c r="CU113" s="787"/>
      <c r="CV113" s="787"/>
      <c r="CW113" s="787"/>
      <c r="CX113" s="787"/>
      <c r="CY113" s="787"/>
      <c r="CZ113" s="787"/>
      <c r="DA113" s="787"/>
      <c r="DB113" s="787"/>
      <c r="DC113" s="787"/>
      <c r="DD113" s="787"/>
      <c r="DE113" s="787"/>
      <c r="DF113" s="788"/>
      <c r="DG113" s="814" t="s">
        <v>122</v>
      </c>
      <c r="DH113" s="815"/>
      <c r="DI113" s="815"/>
      <c r="DJ113" s="815"/>
      <c r="DK113" s="816"/>
      <c r="DL113" s="817" t="s">
        <v>122</v>
      </c>
      <c r="DM113" s="815"/>
      <c r="DN113" s="815"/>
      <c r="DO113" s="815"/>
      <c r="DP113" s="816"/>
      <c r="DQ113" s="817" t="s">
        <v>122</v>
      </c>
      <c r="DR113" s="815"/>
      <c r="DS113" s="815"/>
      <c r="DT113" s="815"/>
      <c r="DU113" s="816"/>
      <c r="DV113" s="859" t="s">
        <v>122</v>
      </c>
      <c r="DW113" s="860"/>
      <c r="DX113" s="860"/>
      <c r="DY113" s="860"/>
      <c r="DZ113" s="861"/>
    </row>
    <row r="114" spans="1:130" s="212" customFormat="1" ht="26.25" customHeight="1" x14ac:dyDescent="0.2">
      <c r="A114" s="949"/>
      <c r="B114" s="950"/>
      <c r="C114" s="787" t="s">
        <v>426</v>
      </c>
      <c r="D114" s="787"/>
      <c r="E114" s="787"/>
      <c r="F114" s="787"/>
      <c r="G114" s="787"/>
      <c r="H114" s="787"/>
      <c r="I114" s="787"/>
      <c r="J114" s="787"/>
      <c r="K114" s="787"/>
      <c r="L114" s="787"/>
      <c r="M114" s="787"/>
      <c r="N114" s="787"/>
      <c r="O114" s="787"/>
      <c r="P114" s="787"/>
      <c r="Q114" s="787"/>
      <c r="R114" s="787"/>
      <c r="S114" s="787"/>
      <c r="T114" s="787"/>
      <c r="U114" s="787"/>
      <c r="V114" s="787"/>
      <c r="W114" s="787"/>
      <c r="X114" s="787"/>
      <c r="Y114" s="787"/>
      <c r="Z114" s="788"/>
      <c r="AA114" s="814">
        <v>12828</v>
      </c>
      <c r="AB114" s="815"/>
      <c r="AC114" s="815"/>
      <c r="AD114" s="815"/>
      <c r="AE114" s="816"/>
      <c r="AF114" s="817">
        <v>9311</v>
      </c>
      <c r="AG114" s="815"/>
      <c r="AH114" s="815"/>
      <c r="AI114" s="815"/>
      <c r="AJ114" s="816"/>
      <c r="AK114" s="817">
        <v>10232</v>
      </c>
      <c r="AL114" s="815"/>
      <c r="AM114" s="815"/>
      <c r="AN114" s="815"/>
      <c r="AO114" s="816"/>
      <c r="AP114" s="859">
        <v>0.5</v>
      </c>
      <c r="AQ114" s="860"/>
      <c r="AR114" s="860"/>
      <c r="AS114" s="860"/>
      <c r="AT114" s="861"/>
      <c r="AU114" s="967"/>
      <c r="AV114" s="968"/>
      <c r="AW114" s="968"/>
      <c r="AX114" s="968"/>
      <c r="AY114" s="968"/>
      <c r="AZ114" s="850" t="s">
        <v>427</v>
      </c>
      <c r="BA114" s="787"/>
      <c r="BB114" s="787"/>
      <c r="BC114" s="787"/>
      <c r="BD114" s="787"/>
      <c r="BE114" s="787"/>
      <c r="BF114" s="787"/>
      <c r="BG114" s="787"/>
      <c r="BH114" s="787"/>
      <c r="BI114" s="787"/>
      <c r="BJ114" s="787"/>
      <c r="BK114" s="787"/>
      <c r="BL114" s="787"/>
      <c r="BM114" s="787"/>
      <c r="BN114" s="787"/>
      <c r="BO114" s="787"/>
      <c r="BP114" s="788"/>
      <c r="BQ114" s="851">
        <v>501556</v>
      </c>
      <c r="BR114" s="852"/>
      <c r="BS114" s="852"/>
      <c r="BT114" s="852"/>
      <c r="BU114" s="852"/>
      <c r="BV114" s="852">
        <v>506702</v>
      </c>
      <c r="BW114" s="852"/>
      <c r="BX114" s="852"/>
      <c r="BY114" s="852"/>
      <c r="BZ114" s="852"/>
      <c r="CA114" s="852">
        <v>505047</v>
      </c>
      <c r="CB114" s="852"/>
      <c r="CC114" s="852"/>
      <c r="CD114" s="852"/>
      <c r="CE114" s="852"/>
      <c r="CF114" s="910">
        <v>22.9</v>
      </c>
      <c r="CG114" s="911"/>
      <c r="CH114" s="911"/>
      <c r="CI114" s="911"/>
      <c r="CJ114" s="911"/>
      <c r="CK114" s="962"/>
      <c r="CL114" s="856"/>
      <c r="CM114" s="850" t="s">
        <v>428</v>
      </c>
      <c r="CN114" s="787"/>
      <c r="CO114" s="787"/>
      <c r="CP114" s="787"/>
      <c r="CQ114" s="787"/>
      <c r="CR114" s="787"/>
      <c r="CS114" s="787"/>
      <c r="CT114" s="787"/>
      <c r="CU114" s="787"/>
      <c r="CV114" s="787"/>
      <c r="CW114" s="787"/>
      <c r="CX114" s="787"/>
      <c r="CY114" s="787"/>
      <c r="CZ114" s="787"/>
      <c r="DA114" s="787"/>
      <c r="DB114" s="787"/>
      <c r="DC114" s="787"/>
      <c r="DD114" s="787"/>
      <c r="DE114" s="787"/>
      <c r="DF114" s="788"/>
      <c r="DG114" s="814" t="s">
        <v>122</v>
      </c>
      <c r="DH114" s="815"/>
      <c r="DI114" s="815"/>
      <c r="DJ114" s="815"/>
      <c r="DK114" s="816"/>
      <c r="DL114" s="817" t="s">
        <v>122</v>
      </c>
      <c r="DM114" s="815"/>
      <c r="DN114" s="815"/>
      <c r="DO114" s="815"/>
      <c r="DP114" s="816"/>
      <c r="DQ114" s="817" t="s">
        <v>122</v>
      </c>
      <c r="DR114" s="815"/>
      <c r="DS114" s="815"/>
      <c r="DT114" s="815"/>
      <c r="DU114" s="816"/>
      <c r="DV114" s="859" t="s">
        <v>122</v>
      </c>
      <c r="DW114" s="860"/>
      <c r="DX114" s="860"/>
      <c r="DY114" s="860"/>
      <c r="DZ114" s="861"/>
    </row>
    <row r="115" spans="1:130" s="212" customFormat="1" ht="26.25" customHeight="1" x14ac:dyDescent="0.2">
      <c r="A115" s="949"/>
      <c r="B115" s="950"/>
      <c r="C115" s="787" t="s">
        <v>429</v>
      </c>
      <c r="D115" s="787"/>
      <c r="E115" s="787"/>
      <c r="F115" s="787"/>
      <c r="G115" s="787"/>
      <c r="H115" s="787"/>
      <c r="I115" s="787"/>
      <c r="J115" s="787"/>
      <c r="K115" s="787"/>
      <c r="L115" s="787"/>
      <c r="M115" s="787"/>
      <c r="N115" s="787"/>
      <c r="O115" s="787"/>
      <c r="P115" s="787"/>
      <c r="Q115" s="787"/>
      <c r="R115" s="787"/>
      <c r="S115" s="787"/>
      <c r="T115" s="787"/>
      <c r="U115" s="787"/>
      <c r="V115" s="787"/>
      <c r="W115" s="787"/>
      <c r="X115" s="787"/>
      <c r="Y115" s="787"/>
      <c r="Z115" s="788"/>
      <c r="AA115" s="953">
        <v>238</v>
      </c>
      <c r="AB115" s="954"/>
      <c r="AC115" s="954"/>
      <c r="AD115" s="954"/>
      <c r="AE115" s="955"/>
      <c r="AF115" s="956">
        <v>256</v>
      </c>
      <c r="AG115" s="954"/>
      <c r="AH115" s="954"/>
      <c r="AI115" s="954"/>
      <c r="AJ115" s="955"/>
      <c r="AK115" s="956">
        <v>256</v>
      </c>
      <c r="AL115" s="954"/>
      <c r="AM115" s="954"/>
      <c r="AN115" s="954"/>
      <c r="AO115" s="955"/>
      <c r="AP115" s="957">
        <v>0</v>
      </c>
      <c r="AQ115" s="958"/>
      <c r="AR115" s="958"/>
      <c r="AS115" s="958"/>
      <c r="AT115" s="959"/>
      <c r="AU115" s="967"/>
      <c r="AV115" s="968"/>
      <c r="AW115" s="968"/>
      <c r="AX115" s="968"/>
      <c r="AY115" s="968"/>
      <c r="AZ115" s="850" t="s">
        <v>430</v>
      </c>
      <c r="BA115" s="787"/>
      <c r="BB115" s="787"/>
      <c r="BC115" s="787"/>
      <c r="BD115" s="787"/>
      <c r="BE115" s="787"/>
      <c r="BF115" s="787"/>
      <c r="BG115" s="787"/>
      <c r="BH115" s="787"/>
      <c r="BI115" s="787"/>
      <c r="BJ115" s="787"/>
      <c r="BK115" s="787"/>
      <c r="BL115" s="787"/>
      <c r="BM115" s="787"/>
      <c r="BN115" s="787"/>
      <c r="BO115" s="787"/>
      <c r="BP115" s="788"/>
      <c r="BQ115" s="851" t="s">
        <v>122</v>
      </c>
      <c r="BR115" s="852"/>
      <c r="BS115" s="852"/>
      <c r="BT115" s="852"/>
      <c r="BU115" s="852"/>
      <c r="BV115" s="852" t="s">
        <v>122</v>
      </c>
      <c r="BW115" s="852"/>
      <c r="BX115" s="852"/>
      <c r="BY115" s="852"/>
      <c r="BZ115" s="852"/>
      <c r="CA115" s="852" t="s">
        <v>122</v>
      </c>
      <c r="CB115" s="852"/>
      <c r="CC115" s="852"/>
      <c r="CD115" s="852"/>
      <c r="CE115" s="852"/>
      <c r="CF115" s="910" t="s">
        <v>122</v>
      </c>
      <c r="CG115" s="911"/>
      <c r="CH115" s="911"/>
      <c r="CI115" s="911"/>
      <c r="CJ115" s="911"/>
      <c r="CK115" s="962"/>
      <c r="CL115" s="856"/>
      <c r="CM115" s="850" t="s">
        <v>431</v>
      </c>
      <c r="CN115" s="787"/>
      <c r="CO115" s="787"/>
      <c r="CP115" s="787"/>
      <c r="CQ115" s="787"/>
      <c r="CR115" s="787"/>
      <c r="CS115" s="787"/>
      <c r="CT115" s="787"/>
      <c r="CU115" s="787"/>
      <c r="CV115" s="787"/>
      <c r="CW115" s="787"/>
      <c r="CX115" s="787"/>
      <c r="CY115" s="787"/>
      <c r="CZ115" s="787"/>
      <c r="DA115" s="787"/>
      <c r="DB115" s="787"/>
      <c r="DC115" s="787"/>
      <c r="DD115" s="787"/>
      <c r="DE115" s="787"/>
      <c r="DF115" s="788"/>
      <c r="DG115" s="814" t="s">
        <v>122</v>
      </c>
      <c r="DH115" s="815"/>
      <c r="DI115" s="815"/>
      <c r="DJ115" s="815"/>
      <c r="DK115" s="816"/>
      <c r="DL115" s="817" t="s">
        <v>122</v>
      </c>
      <c r="DM115" s="815"/>
      <c r="DN115" s="815"/>
      <c r="DO115" s="815"/>
      <c r="DP115" s="816"/>
      <c r="DQ115" s="817" t="s">
        <v>122</v>
      </c>
      <c r="DR115" s="815"/>
      <c r="DS115" s="815"/>
      <c r="DT115" s="815"/>
      <c r="DU115" s="816"/>
      <c r="DV115" s="859" t="s">
        <v>122</v>
      </c>
      <c r="DW115" s="860"/>
      <c r="DX115" s="860"/>
      <c r="DY115" s="860"/>
      <c r="DZ115" s="861"/>
    </row>
    <row r="116" spans="1:130" s="212" customFormat="1" ht="26.25" customHeight="1" x14ac:dyDescent="0.2">
      <c r="A116" s="951"/>
      <c r="B116" s="952"/>
      <c r="C116" s="874" t="s">
        <v>432</v>
      </c>
      <c r="D116" s="874"/>
      <c r="E116" s="874"/>
      <c r="F116" s="874"/>
      <c r="G116" s="874"/>
      <c r="H116" s="874"/>
      <c r="I116" s="874"/>
      <c r="J116" s="874"/>
      <c r="K116" s="874"/>
      <c r="L116" s="874"/>
      <c r="M116" s="874"/>
      <c r="N116" s="874"/>
      <c r="O116" s="874"/>
      <c r="P116" s="874"/>
      <c r="Q116" s="874"/>
      <c r="R116" s="874"/>
      <c r="S116" s="874"/>
      <c r="T116" s="874"/>
      <c r="U116" s="874"/>
      <c r="V116" s="874"/>
      <c r="W116" s="874"/>
      <c r="X116" s="874"/>
      <c r="Y116" s="874"/>
      <c r="Z116" s="875"/>
      <c r="AA116" s="814">
        <v>134</v>
      </c>
      <c r="AB116" s="815"/>
      <c r="AC116" s="815"/>
      <c r="AD116" s="815"/>
      <c r="AE116" s="816"/>
      <c r="AF116" s="817" t="s">
        <v>122</v>
      </c>
      <c r="AG116" s="815"/>
      <c r="AH116" s="815"/>
      <c r="AI116" s="815"/>
      <c r="AJ116" s="816"/>
      <c r="AK116" s="817" t="s">
        <v>122</v>
      </c>
      <c r="AL116" s="815"/>
      <c r="AM116" s="815"/>
      <c r="AN116" s="815"/>
      <c r="AO116" s="816"/>
      <c r="AP116" s="859" t="s">
        <v>122</v>
      </c>
      <c r="AQ116" s="860"/>
      <c r="AR116" s="860"/>
      <c r="AS116" s="860"/>
      <c r="AT116" s="861"/>
      <c r="AU116" s="967"/>
      <c r="AV116" s="968"/>
      <c r="AW116" s="968"/>
      <c r="AX116" s="968"/>
      <c r="AY116" s="968"/>
      <c r="AZ116" s="944" t="s">
        <v>433</v>
      </c>
      <c r="BA116" s="945"/>
      <c r="BB116" s="945"/>
      <c r="BC116" s="945"/>
      <c r="BD116" s="945"/>
      <c r="BE116" s="945"/>
      <c r="BF116" s="945"/>
      <c r="BG116" s="945"/>
      <c r="BH116" s="945"/>
      <c r="BI116" s="945"/>
      <c r="BJ116" s="945"/>
      <c r="BK116" s="945"/>
      <c r="BL116" s="945"/>
      <c r="BM116" s="945"/>
      <c r="BN116" s="945"/>
      <c r="BO116" s="945"/>
      <c r="BP116" s="946"/>
      <c r="BQ116" s="851" t="s">
        <v>122</v>
      </c>
      <c r="BR116" s="852"/>
      <c r="BS116" s="852"/>
      <c r="BT116" s="852"/>
      <c r="BU116" s="852"/>
      <c r="BV116" s="852" t="s">
        <v>122</v>
      </c>
      <c r="BW116" s="852"/>
      <c r="BX116" s="852"/>
      <c r="BY116" s="852"/>
      <c r="BZ116" s="852"/>
      <c r="CA116" s="852" t="s">
        <v>122</v>
      </c>
      <c r="CB116" s="852"/>
      <c r="CC116" s="852"/>
      <c r="CD116" s="852"/>
      <c r="CE116" s="852"/>
      <c r="CF116" s="910" t="s">
        <v>122</v>
      </c>
      <c r="CG116" s="911"/>
      <c r="CH116" s="911"/>
      <c r="CI116" s="911"/>
      <c r="CJ116" s="911"/>
      <c r="CK116" s="962"/>
      <c r="CL116" s="856"/>
      <c r="CM116" s="850" t="s">
        <v>434</v>
      </c>
      <c r="CN116" s="787"/>
      <c r="CO116" s="787"/>
      <c r="CP116" s="787"/>
      <c r="CQ116" s="787"/>
      <c r="CR116" s="787"/>
      <c r="CS116" s="787"/>
      <c r="CT116" s="787"/>
      <c r="CU116" s="787"/>
      <c r="CV116" s="787"/>
      <c r="CW116" s="787"/>
      <c r="CX116" s="787"/>
      <c r="CY116" s="787"/>
      <c r="CZ116" s="787"/>
      <c r="DA116" s="787"/>
      <c r="DB116" s="787"/>
      <c r="DC116" s="787"/>
      <c r="DD116" s="787"/>
      <c r="DE116" s="787"/>
      <c r="DF116" s="788"/>
      <c r="DG116" s="814" t="s">
        <v>122</v>
      </c>
      <c r="DH116" s="815"/>
      <c r="DI116" s="815"/>
      <c r="DJ116" s="815"/>
      <c r="DK116" s="816"/>
      <c r="DL116" s="817" t="s">
        <v>122</v>
      </c>
      <c r="DM116" s="815"/>
      <c r="DN116" s="815"/>
      <c r="DO116" s="815"/>
      <c r="DP116" s="816"/>
      <c r="DQ116" s="817" t="s">
        <v>122</v>
      </c>
      <c r="DR116" s="815"/>
      <c r="DS116" s="815"/>
      <c r="DT116" s="815"/>
      <c r="DU116" s="816"/>
      <c r="DV116" s="859" t="s">
        <v>122</v>
      </c>
      <c r="DW116" s="860"/>
      <c r="DX116" s="860"/>
      <c r="DY116" s="860"/>
      <c r="DZ116" s="861"/>
    </row>
    <row r="117" spans="1:130" s="212" customFormat="1" ht="26.25" customHeight="1" x14ac:dyDescent="0.2">
      <c r="A117" s="930" t="s">
        <v>177</v>
      </c>
      <c r="B117" s="931"/>
      <c r="C117" s="931"/>
      <c r="D117" s="931"/>
      <c r="E117" s="931"/>
      <c r="F117" s="931"/>
      <c r="G117" s="931"/>
      <c r="H117" s="931"/>
      <c r="I117" s="931"/>
      <c r="J117" s="931"/>
      <c r="K117" s="931"/>
      <c r="L117" s="931"/>
      <c r="M117" s="931"/>
      <c r="N117" s="931"/>
      <c r="O117" s="931"/>
      <c r="P117" s="931"/>
      <c r="Q117" s="931"/>
      <c r="R117" s="931"/>
      <c r="S117" s="931"/>
      <c r="T117" s="931"/>
      <c r="U117" s="931"/>
      <c r="V117" s="931"/>
      <c r="W117" s="931"/>
      <c r="X117" s="931"/>
      <c r="Y117" s="912" t="s">
        <v>435</v>
      </c>
      <c r="Z117" s="932"/>
      <c r="AA117" s="937">
        <v>497837</v>
      </c>
      <c r="AB117" s="938"/>
      <c r="AC117" s="938"/>
      <c r="AD117" s="938"/>
      <c r="AE117" s="939"/>
      <c r="AF117" s="940">
        <v>516711</v>
      </c>
      <c r="AG117" s="938"/>
      <c r="AH117" s="938"/>
      <c r="AI117" s="938"/>
      <c r="AJ117" s="939"/>
      <c r="AK117" s="940">
        <v>489432</v>
      </c>
      <c r="AL117" s="938"/>
      <c r="AM117" s="938"/>
      <c r="AN117" s="938"/>
      <c r="AO117" s="939"/>
      <c r="AP117" s="941"/>
      <c r="AQ117" s="942"/>
      <c r="AR117" s="942"/>
      <c r="AS117" s="942"/>
      <c r="AT117" s="943"/>
      <c r="AU117" s="967"/>
      <c r="AV117" s="968"/>
      <c r="AW117" s="968"/>
      <c r="AX117" s="968"/>
      <c r="AY117" s="968"/>
      <c r="AZ117" s="898" t="s">
        <v>436</v>
      </c>
      <c r="BA117" s="899"/>
      <c r="BB117" s="899"/>
      <c r="BC117" s="899"/>
      <c r="BD117" s="899"/>
      <c r="BE117" s="899"/>
      <c r="BF117" s="899"/>
      <c r="BG117" s="899"/>
      <c r="BH117" s="899"/>
      <c r="BI117" s="899"/>
      <c r="BJ117" s="899"/>
      <c r="BK117" s="899"/>
      <c r="BL117" s="899"/>
      <c r="BM117" s="899"/>
      <c r="BN117" s="899"/>
      <c r="BO117" s="899"/>
      <c r="BP117" s="900"/>
      <c r="BQ117" s="851" t="s">
        <v>122</v>
      </c>
      <c r="BR117" s="852"/>
      <c r="BS117" s="852"/>
      <c r="BT117" s="852"/>
      <c r="BU117" s="852"/>
      <c r="BV117" s="852" t="s">
        <v>122</v>
      </c>
      <c r="BW117" s="852"/>
      <c r="BX117" s="852"/>
      <c r="BY117" s="852"/>
      <c r="BZ117" s="852"/>
      <c r="CA117" s="852" t="s">
        <v>122</v>
      </c>
      <c r="CB117" s="852"/>
      <c r="CC117" s="852"/>
      <c r="CD117" s="852"/>
      <c r="CE117" s="852"/>
      <c r="CF117" s="910" t="s">
        <v>122</v>
      </c>
      <c r="CG117" s="911"/>
      <c r="CH117" s="911"/>
      <c r="CI117" s="911"/>
      <c r="CJ117" s="911"/>
      <c r="CK117" s="962"/>
      <c r="CL117" s="856"/>
      <c r="CM117" s="850" t="s">
        <v>437</v>
      </c>
      <c r="CN117" s="787"/>
      <c r="CO117" s="787"/>
      <c r="CP117" s="787"/>
      <c r="CQ117" s="787"/>
      <c r="CR117" s="787"/>
      <c r="CS117" s="787"/>
      <c r="CT117" s="787"/>
      <c r="CU117" s="787"/>
      <c r="CV117" s="787"/>
      <c r="CW117" s="787"/>
      <c r="CX117" s="787"/>
      <c r="CY117" s="787"/>
      <c r="CZ117" s="787"/>
      <c r="DA117" s="787"/>
      <c r="DB117" s="787"/>
      <c r="DC117" s="787"/>
      <c r="DD117" s="787"/>
      <c r="DE117" s="787"/>
      <c r="DF117" s="788"/>
      <c r="DG117" s="814" t="s">
        <v>122</v>
      </c>
      <c r="DH117" s="815"/>
      <c r="DI117" s="815"/>
      <c r="DJ117" s="815"/>
      <c r="DK117" s="816"/>
      <c r="DL117" s="817" t="s">
        <v>122</v>
      </c>
      <c r="DM117" s="815"/>
      <c r="DN117" s="815"/>
      <c r="DO117" s="815"/>
      <c r="DP117" s="816"/>
      <c r="DQ117" s="817" t="s">
        <v>122</v>
      </c>
      <c r="DR117" s="815"/>
      <c r="DS117" s="815"/>
      <c r="DT117" s="815"/>
      <c r="DU117" s="816"/>
      <c r="DV117" s="859" t="s">
        <v>122</v>
      </c>
      <c r="DW117" s="860"/>
      <c r="DX117" s="860"/>
      <c r="DY117" s="860"/>
      <c r="DZ117" s="861"/>
    </row>
    <row r="118" spans="1:130" s="212" customFormat="1" ht="26.25" customHeight="1" x14ac:dyDescent="0.2">
      <c r="A118" s="930" t="s">
        <v>411</v>
      </c>
      <c r="B118" s="931"/>
      <c r="C118" s="931"/>
      <c r="D118" s="931"/>
      <c r="E118" s="931"/>
      <c r="F118" s="931"/>
      <c r="G118" s="931"/>
      <c r="H118" s="931"/>
      <c r="I118" s="931"/>
      <c r="J118" s="931"/>
      <c r="K118" s="931"/>
      <c r="L118" s="931"/>
      <c r="M118" s="931"/>
      <c r="N118" s="931"/>
      <c r="O118" s="931"/>
      <c r="P118" s="931"/>
      <c r="Q118" s="931"/>
      <c r="R118" s="931"/>
      <c r="S118" s="931"/>
      <c r="T118" s="931"/>
      <c r="U118" s="931"/>
      <c r="V118" s="931"/>
      <c r="W118" s="931"/>
      <c r="X118" s="931"/>
      <c r="Y118" s="931"/>
      <c r="Z118" s="932"/>
      <c r="AA118" s="933" t="s">
        <v>408</v>
      </c>
      <c r="AB118" s="931"/>
      <c r="AC118" s="931"/>
      <c r="AD118" s="931"/>
      <c r="AE118" s="932"/>
      <c r="AF118" s="933" t="s">
        <v>409</v>
      </c>
      <c r="AG118" s="931"/>
      <c r="AH118" s="931"/>
      <c r="AI118" s="931"/>
      <c r="AJ118" s="932"/>
      <c r="AK118" s="933" t="s">
        <v>294</v>
      </c>
      <c r="AL118" s="931"/>
      <c r="AM118" s="931"/>
      <c r="AN118" s="931"/>
      <c r="AO118" s="932"/>
      <c r="AP118" s="934" t="s">
        <v>410</v>
      </c>
      <c r="AQ118" s="935"/>
      <c r="AR118" s="935"/>
      <c r="AS118" s="935"/>
      <c r="AT118" s="936"/>
      <c r="AU118" s="967"/>
      <c r="AV118" s="968"/>
      <c r="AW118" s="968"/>
      <c r="AX118" s="968"/>
      <c r="AY118" s="968"/>
      <c r="AZ118" s="873" t="s">
        <v>438</v>
      </c>
      <c r="BA118" s="874"/>
      <c r="BB118" s="874"/>
      <c r="BC118" s="874"/>
      <c r="BD118" s="874"/>
      <c r="BE118" s="874"/>
      <c r="BF118" s="874"/>
      <c r="BG118" s="874"/>
      <c r="BH118" s="874"/>
      <c r="BI118" s="874"/>
      <c r="BJ118" s="874"/>
      <c r="BK118" s="874"/>
      <c r="BL118" s="874"/>
      <c r="BM118" s="874"/>
      <c r="BN118" s="874"/>
      <c r="BO118" s="874"/>
      <c r="BP118" s="875"/>
      <c r="BQ118" s="914" t="s">
        <v>122</v>
      </c>
      <c r="BR118" s="880"/>
      <c r="BS118" s="880"/>
      <c r="BT118" s="880"/>
      <c r="BU118" s="880"/>
      <c r="BV118" s="880" t="s">
        <v>122</v>
      </c>
      <c r="BW118" s="880"/>
      <c r="BX118" s="880"/>
      <c r="BY118" s="880"/>
      <c r="BZ118" s="880"/>
      <c r="CA118" s="880" t="s">
        <v>122</v>
      </c>
      <c r="CB118" s="880"/>
      <c r="CC118" s="880"/>
      <c r="CD118" s="880"/>
      <c r="CE118" s="880"/>
      <c r="CF118" s="910" t="s">
        <v>122</v>
      </c>
      <c r="CG118" s="911"/>
      <c r="CH118" s="911"/>
      <c r="CI118" s="911"/>
      <c r="CJ118" s="911"/>
      <c r="CK118" s="962"/>
      <c r="CL118" s="856"/>
      <c r="CM118" s="850" t="s">
        <v>439</v>
      </c>
      <c r="CN118" s="787"/>
      <c r="CO118" s="787"/>
      <c r="CP118" s="787"/>
      <c r="CQ118" s="787"/>
      <c r="CR118" s="787"/>
      <c r="CS118" s="787"/>
      <c r="CT118" s="787"/>
      <c r="CU118" s="787"/>
      <c r="CV118" s="787"/>
      <c r="CW118" s="787"/>
      <c r="CX118" s="787"/>
      <c r="CY118" s="787"/>
      <c r="CZ118" s="787"/>
      <c r="DA118" s="787"/>
      <c r="DB118" s="787"/>
      <c r="DC118" s="787"/>
      <c r="DD118" s="787"/>
      <c r="DE118" s="787"/>
      <c r="DF118" s="788"/>
      <c r="DG118" s="814" t="s">
        <v>122</v>
      </c>
      <c r="DH118" s="815"/>
      <c r="DI118" s="815"/>
      <c r="DJ118" s="815"/>
      <c r="DK118" s="816"/>
      <c r="DL118" s="817" t="s">
        <v>122</v>
      </c>
      <c r="DM118" s="815"/>
      <c r="DN118" s="815"/>
      <c r="DO118" s="815"/>
      <c r="DP118" s="816"/>
      <c r="DQ118" s="817" t="s">
        <v>122</v>
      </c>
      <c r="DR118" s="815"/>
      <c r="DS118" s="815"/>
      <c r="DT118" s="815"/>
      <c r="DU118" s="816"/>
      <c r="DV118" s="859" t="s">
        <v>122</v>
      </c>
      <c r="DW118" s="860"/>
      <c r="DX118" s="860"/>
      <c r="DY118" s="860"/>
      <c r="DZ118" s="861"/>
    </row>
    <row r="119" spans="1:130" s="212" customFormat="1" ht="26.25" customHeight="1" x14ac:dyDescent="0.2">
      <c r="A119" s="853" t="s">
        <v>414</v>
      </c>
      <c r="B119" s="854"/>
      <c r="C119" s="895" t="s">
        <v>415</v>
      </c>
      <c r="D119" s="843"/>
      <c r="E119" s="843"/>
      <c r="F119" s="843"/>
      <c r="G119" s="843"/>
      <c r="H119" s="843"/>
      <c r="I119" s="843"/>
      <c r="J119" s="843"/>
      <c r="K119" s="843"/>
      <c r="L119" s="843"/>
      <c r="M119" s="843"/>
      <c r="N119" s="843"/>
      <c r="O119" s="843"/>
      <c r="P119" s="843"/>
      <c r="Q119" s="843"/>
      <c r="R119" s="843"/>
      <c r="S119" s="843"/>
      <c r="T119" s="843"/>
      <c r="U119" s="843"/>
      <c r="V119" s="843"/>
      <c r="W119" s="843"/>
      <c r="X119" s="843"/>
      <c r="Y119" s="843"/>
      <c r="Z119" s="844"/>
      <c r="AA119" s="923" t="s">
        <v>122</v>
      </c>
      <c r="AB119" s="924"/>
      <c r="AC119" s="924"/>
      <c r="AD119" s="924"/>
      <c r="AE119" s="925"/>
      <c r="AF119" s="926" t="s">
        <v>122</v>
      </c>
      <c r="AG119" s="924"/>
      <c r="AH119" s="924"/>
      <c r="AI119" s="924"/>
      <c r="AJ119" s="925"/>
      <c r="AK119" s="926" t="s">
        <v>122</v>
      </c>
      <c r="AL119" s="924"/>
      <c r="AM119" s="924"/>
      <c r="AN119" s="924"/>
      <c r="AO119" s="925"/>
      <c r="AP119" s="927" t="s">
        <v>122</v>
      </c>
      <c r="AQ119" s="928"/>
      <c r="AR119" s="928"/>
      <c r="AS119" s="928"/>
      <c r="AT119" s="929"/>
      <c r="AU119" s="969"/>
      <c r="AV119" s="970"/>
      <c r="AW119" s="970"/>
      <c r="AX119" s="970"/>
      <c r="AY119" s="970"/>
      <c r="AZ119" s="233" t="s">
        <v>177</v>
      </c>
      <c r="BA119" s="233"/>
      <c r="BB119" s="233"/>
      <c r="BC119" s="233"/>
      <c r="BD119" s="233"/>
      <c r="BE119" s="233"/>
      <c r="BF119" s="233"/>
      <c r="BG119" s="233"/>
      <c r="BH119" s="233"/>
      <c r="BI119" s="233"/>
      <c r="BJ119" s="233"/>
      <c r="BK119" s="233"/>
      <c r="BL119" s="233"/>
      <c r="BM119" s="233"/>
      <c r="BN119" s="233"/>
      <c r="BO119" s="912" t="s">
        <v>440</v>
      </c>
      <c r="BP119" s="913"/>
      <c r="BQ119" s="914">
        <v>5188877</v>
      </c>
      <c r="BR119" s="880"/>
      <c r="BS119" s="880"/>
      <c r="BT119" s="880"/>
      <c r="BU119" s="880"/>
      <c r="BV119" s="880">
        <v>5055872</v>
      </c>
      <c r="BW119" s="880"/>
      <c r="BX119" s="880"/>
      <c r="BY119" s="880"/>
      <c r="BZ119" s="880"/>
      <c r="CA119" s="880">
        <v>4988228</v>
      </c>
      <c r="CB119" s="880"/>
      <c r="CC119" s="880"/>
      <c r="CD119" s="880"/>
      <c r="CE119" s="880"/>
      <c r="CF119" s="783"/>
      <c r="CG119" s="784"/>
      <c r="CH119" s="784"/>
      <c r="CI119" s="784"/>
      <c r="CJ119" s="869"/>
      <c r="CK119" s="963"/>
      <c r="CL119" s="858"/>
      <c r="CM119" s="873" t="s">
        <v>441</v>
      </c>
      <c r="CN119" s="874"/>
      <c r="CO119" s="874"/>
      <c r="CP119" s="874"/>
      <c r="CQ119" s="874"/>
      <c r="CR119" s="874"/>
      <c r="CS119" s="874"/>
      <c r="CT119" s="874"/>
      <c r="CU119" s="874"/>
      <c r="CV119" s="874"/>
      <c r="CW119" s="874"/>
      <c r="CX119" s="874"/>
      <c r="CY119" s="874"/>
      <c r="CZ119" s="874"/>
      <c r="DA119" s="874"/>
      <c r="DB119" s="874"/>
      <c r="DC119" s="874"/>
      <c r="DD119" s="874"/>
      <c r="DE119" s="874"/>
      <c r="DF119" s="875"/>
      <c r="DG119" s="798">
        <v>2705</v>
      </c>
      <c r="DH119" s="799"/>
      <c r="DI119" s="799"/>
      <c r="DJ119" s="799"/>
      <c r="DK119" s="800"/>
      <c r="DL119" s="801">
        <v>2726</v>
      </c>
      <c r="DM119" s="799"/>
      <c r="DN119" s="799"/>
      <c r="DO119" s="799"/>
      <c r="DP119" s="800"/>
      <c r="DQ119" s="801">
        <v>2214</v>
      </c>
      <c r="DR119" s="799"/>
      <c r="DS119" s="799"/>
      <c r="DT119" s="799"/>
      <c r="DU119" s="800"/>
      <c r="DV119" s="883">
        <v>0.1</v>
      </c>
      <c r="DW119" s="884"/>
      <c r="DX119" s="884"/>
      <c r="DY119" s="884"/>
      <c r="DZ119" s="885"/>
    </row>
    <row r="120" spans="1:130" s="212" customFormat="1" ht="26.25" customHeight="1" x14ac:dyDescent="0.2">
      <c r="A120" s="855"/>
      <c r="B120" s="856"/>
      <c r="C120" s="850" t="s">
        <v>418</v>
      </c>
      <c r="D120" s="787"/>
      <c r="E120" s="787"/>
      <c r="F120" s="787"/>
      <c r="G120" s="787"/>
      <c r="H120" s="787"/>
      <c r="I120" s="787"/>
      <c r="J120" s="787"/>
      <c r="K120" s="787"/>
      <c r="L120" s="787"/>
      <c r="M120" s="787"/>
      <c r="N120" s="787"/>
      <c r="O120" s="787"/>
      <c r="P120" s="787"/>
      <c r="Q120" s="787"/>
      <c r="R120" s="787"/>
      <c r="S120" s="787"/>
      <c r="T120" s="787"/>
      <c r="U120" s="787"/>
      <c r="V120" s="787"/>
      <c r="W120" s="787"/>
      <c r="X120" s="787"/>
      <c r="Y120" s="787"/>
      <c r="Z120" s="788"/>
      <c r="AA120" s="814" t="s">
        <v>122</v>
      </c>
      <c r="AB120" s="815"/>
      <c r="AC120" s="815"/>
      <c r="AD120" s="815"/>
      <c r="AE120" s="816"/>
      <c r="AF120" s="817" t="s">
        <v>122</v>
      </c>
      <c r="AG120" s="815"/>
      <c r="AH120" s="815"/>
      <c r="AI120" s="815"/>
      <c r="AJ120" s="816"/>
      <c r="AK120" s="817" t="s">
        <v>122</v>
      </c>
      <c r="AL120" s="815"/>
      <c r="AM120" s="815"/>
      <c r="AN120" s="815"/>
      <c r="AO120" s="816"/>
      <c r="AP120" s="859" t="s">
        <v>122</v>
      </c>
      <c r="AQ120" s="860"/>
      <c r="AR120" s="860"/>
      <c r="AS120" s="860"/>
      <c r="AT120" s="861"/>
      <c r="AU120" s="915" t="s">
        <v>442</v>
      </c>
      <c r="AV120" s="916"/>
      <c r="AW120" s="916"/>
      <c r="AX120" s="916"/>
      <c r="AY120" s="917"/>
      <c r="AZ120" s="895" t="s">
        <v>443</v>
      </c>
      <c r="BA120" s="843"/>
      <c r="BB120" s="843"/>
      <c r="BC120" s="843"/>
      <c r="BD120" s="843"/>
      <c r="BE120" s="843"/>
      <c r="BF120" s="843"/>
      <c r="BG120" s="843"/>
      <c r="BH120" s="843"/>
      <c r="BI120" s="843"/>
      <c r="BJ120" s="843"/>
      <c r="BK120" s="843"/>
      <c r="BL120" s="843"/>
      <c r="BM120" s="843"/>
      <c r="BN120" s="843"/>
      <c r="BO120" s="843"/>
      <c r="BP120" s="844"/>
      <c r="BQ120" s="896">
        <v>2385375</v>
      </c>
      <c r="BR120" s="877"/>
      <c r="BS120" s="877"/>
      <c r="BT120" s="877"/>
      <c r="BU120" s="877"/>
      <c r="BV120" s="877">
        <v>2959707</v>
      </c>
      <c r="BW120" s="877"/>
      <c r="BX120" s="877"/>
      <c r="BY120" s="877"/>
      <c r="BZ120" s="877"/>
      <c r="CA120" s="877">
        <v>3129932</v>
      </c>
      <c r="CB120" s="877"/>
      <c r="CC120" s="877"/>
      <c r="CD120" s="877"/>
      <c r="CE120" s="877"/>
      <c r="CF120" s="901">
        <v>141.80000000000001</v>
      </c>
      <c r="CG120" s="902"/>
      <c r="CH120" s="902"/>
      <c r="CI120" s="902"/>
      <c r="CJ120" s="902"/>
      <c r="CK120" s="903" t="s">
        <v>444</v>
      </c>
      <c r="CL120" s="887"/>
      <c r="CM120" s="887"/>
      <c r="CN120" s="887"/>
      <c r="CO120" s="888"/>
      <c r="CP120" s="907" t="s">
        <v>393</v>
      </c>
      <c r="CQ120" s="908"/>
      <c r="CR120" s="908"/>
      <c r="CS120" s="908"/>
      <c r="CT120" s="908"/>
      <c r="CU120" s="908"/>
      <c r="CV120" s="908"/>
      <c r="CW120" s="908"/>
      <c r="CX120" s="908"/>
      <c r="CY120" s="908"/>
      <c r="CZ120" s="908"/>
      <c r="DA120" s="908"/>
      <c r="DB120" s="908"/>
      <c r="DC120" s="908"/>
      <c r="DD120" s="908"/>
      <c r="DE120" s="908"/>
      <c r="DF120" s="909"/>
      <c r="DG120" s="896">
        <v>736970</v>
      </c>
      <c r="DH120" s="877"/>
      <c r="DI120" s="877"/>
      <c r="DJ120" s="877"/>
      <c r="DK120" s="877"/>
      <c r="DL120" s="877">
        <v>673643</v>
      </c>
      <c r="DM120" s="877"/>
      <c r="DN120" s="877"/>
      <c r="DO120" s="877"/>
      <c r="DP120" s="877"/>
      <c r="DQ120" s="877">
        <v>607738</v>
      </c>
      <c r="DR120" s="877"/>
      <c r="DS120" s="877"/>
      <c r="DT120" s="877"/>
      <c r="DU120" s="877"/>
      <c r="DV120" s="878">
        <v>27.5</v>
      </c>
      <c r="DW120" s="878"/>
      <c r="DX120" s="878"/>
      <c r="DY120" s="878"/>
      <c r="DZ120" s="879"/>
    </row>
    <row r="121" spans="1:130" s="212" customFormat="1" ht="26.25" customHeight="1" x14ac:dyDescent="0.2">
      <c r="A121" s="855"/>
      <c r="B121" s="856"/>
      <c r="C121" s="898" t="s">
        <v>445</v>
      </c>
      <c r="D121" s="899"/>
      <c r="E121" s="899"/>
      <c r="F121" s="899"/>
      <c r="G121" s="899"/>
      <c r="H121" s="899"/>
      <c r="I121" s="899"/>
      <c r="J121" s="899"/>
      <c r="K121" s="899"/>
      <c r="L121" s="899"/>
      <c r="M121" s="899"/>
      <c r="N121" s="899"/>
      <c r="O121" s="899"/>
      <c r="P121" s="899"/>
      <c r="Q121" s="899"/>
      <c r="R121" s="899"/>
      <c r="S121" s="899"/>
      <c r="T121" s="899"/>
      <c r="U121" s="899"/>
      <c r="V121" s="899"/>
      <c r="W121" s="899"/>
      <c r="X121" s="899"/>
      <c r="Y121" s="899"/>
      <c r="Z121" s="900"/>
      <c r="AA121" s="814" t="s">
        <v>122</v>
      </c>
      <c r="AB121" s="815"/>
      <c r="AC121" s="815"/>
      <c r="AD121" s="815"/>
      <c r="AE121" s="816"/>
      <c r="AF121" s="817" t="s">
        <v>122</v>
      </c>
      <c r="AG121" s="815"/>
      <c r="AH121" s="815"/>
      <c r="AI121" s="815"/>
      <c r="AJ121" s="816"/>
      <c r="AK121" s="817" t="s">
        <v>122</v>
      </c>
      <c r="AL121" s="815"/>
      <c r="AM121" s="815"/>
      <c r="AN121" s="815"/>
      <c r="AO121" s="816"/>
      <c r="AP121" s="859" t="s">
        <v>122</v>
      </c>
      <c r="AQ121" s="860"/>
      <c r="AR121" s="860"/>
      <c r="AS121" s="860"/>
      <c r="AT121" s="861"/>
      <c r="AU121" s="918"/>
      <c r="AV121" s="919"/>
      <c r="AW121" s="919"/>
      <c r="AX121" s="919"/>
      <c r="AY121" s="920"/>
      <c r="AZ121" s="850" t="s">
        <v>446</v>
      </c>
      <c r="BA121" s="787"/>
      <c r="BB121" s="787"/>
      <c r="BC121" s="787"/>
      <c r="BD121" s="787"/>
      <c r="BE121" s="787"/>
      <c r="BF121" s="787"/>
      <c r="BG121" s="787"/>
      <c r="BH121" s="787"/>
      <c r="BI121" s="787"/>
      <c r="BJ121" s="787"/>
      <c r="BK121" s="787"/>
      <c r="BL121" s="787"/>
      <c r="BM121" s="787"/>
      <c r="BN121" s="787"/>
      <c r="BO121" s="787"/>
      <c r="BP121" s="788"/>
      <c r="BQ121" s="851">
        <v>97259</v>
      </c>
      <c r="BR121" s="852"/>
      <c r="BS121" s="852"/>
      <c r="BT121" s="852"/>
      <c r="BU121" s="852"/>
      <c r="BV121" s="852">
        <v>77515</v>
      </c>
      <c r="BW121" s="852"/>
      <c r="BX121" s="852"/>
      <c r="BY121" s="852"/>
      <c r="BZ121" s="852"/>
      <c r="CA121" s="852">
        <v>80032</v>
      </c>
      <c r="CB121" s="852"/>
      <c r="CC121" s="852"/>
      <c r="CD121" s="852"/>
      <c r="CE121" s="852"/>
      <c r="CF121" s="910">
        <v>3.6</v>
      </c>
      <c r="CG121" s="911"/>
      <c r="CH121" s="911"/>
      <c r="CI121" s="911"/>
      <c r="CJ121" s="911"/>
      <c r="CK121" s="904"/>
      <c r="CL121" s="890"/>
      <c r="CM121" s="890"/>
      <c r="CN121" s="890"/>
      <c r="CO121" s="891"/>
      <c r="CP121" s="870" t="s">
        <v>391</v>
      </c>
      <c r="CQ121" s="871"/>
      <c r="CR121" s="871"/>
      <c r="CS121" s="871"/>
      <c r="CT121" s="871"/>
      <c r="CU121" s="871"/>
      <c r="CV121" s="871"/>
      <c r="CW121" s="871"/>
      <c r="CX121" s="871"/>
      <c r="CY121" s="871"/>
      <c r="CZ121" s="871"/>
      <c r="DA121" s="871"/>
      <c r="DB121" s="871"/>
      <c r="DC121" s="871"/>
      <c r="DD121" s="871"/>
      <c r="DE121" s="871"/>
      <c r="DF121" s="872"/>
      <c r="DG121" s="851">
        <v>264860</v>
      </c>
      <c r="DH121" s="852"/>
      <c r="DI121" s="852"/>
      <c r="DJ121" s="852"/>
      <c r="DK121" s="852"/>
      <c r="DL121" s="852">
        <v>230337</v>
      </c>
      <c r="DM121" s="852"/>
      <c r="DN121" s="852"/>
      <c r="DO121" s="852"/>
      <c r="DP121" s="852"/>
      <c r="DQ121" s="852">
        <v>215737</v>
      </c>
      <c r="DR121" s="852"/>
      <c r="DS121" s="852"/>
      <c r="DT121" s="852"/>
      <c r="DU121" s="852"/>
      <c r="DV121" s="829">
        <v>9.8000000000000007</v>
      </c>
      <c r="DW121" s="829"/>
      <c r="DX121" s="829"/>
      <c r="DY121" s="829"/>
      <c r="DZ121" s="830"/>
    </row>
    <row r="122" spans="1:130" s="212" customFormat="1" ht="26.25" customHeight="1" x14ac:dyDescent="0.2">
      <c r="A122" s="855"/>
      <c r="B122" s="856"/>
      <c r="C122" s="850" t="s">
        <v>428</v>
      </c>
      <c r="D122" s="787"/>
      <c r="E122" s="787"/>
      <c r="F122" s="787"/>
      <c r="G122" s="787"/>
      <c r="H122" s="787"/>
      <c r="I122" s="787"/>
      <c r="J122" s="787"/>
      <c r="K122" s="787"/>
      <c r="L122" s="787"/>
      <c r="M122" s="787"/>
      <c r="N122" s="787"/>
      <c r="O122" s="787"/>
      <c r="P122" s="787"/>
      <c r="Q122" s="787"/>
      <c r="R122" s="787"/>
      <c r="S122" s="787"/>
      <c r="T122" s="787"/>
      <c r="U122" s="787"/>
      <c r="V122" s="787"/>
      <c r="W122" s="787"/>
      <c r="X122" s="787"/>
      <c r="Y122" s="787"/>
      <c r="Z122" s="788"/>
      <c r="AA122" s="814" t="s">
        <v>122</v>
      </c>
      <c r="AB122" s="815"/>
      <c r="AC122" s="815"/>
      <c r="AD122" s="815"/>
      <c r="AE122" s="816"/>
      <c r="AF122" s="817" t="s">
        <v>122</v>
      </c>
      <c r="AG122" s="815"/>
      <c r="AH122" s="815"/>
      <c r="AI122" s="815"/>
      <c r="AJ122" s="816"/>
      <c r="AK122" s="817" t="s">
        <v>122</v>
      </c>
      <c r="AL122" s="815"/>
      <c r="AM122" s="815"/>
      <c r="AN122" s="815"/>
      <c r="AO122" s="816"/>
      <c r="AP122" s="859" t="s">
        <v>122</v>
      </c>
      <c r="AQ122" s="860"/>
      <c r="AR122" s="860"/>
      <c r="AS122" s="860"/>
      <c r="AT122" s="861"/>
      <c r="AU122" s="918"/>
      <c r="AV122" s="919"/>
      <c r="AW122" s="919"/>
      <c r="AX122" s="919"/>
      <c r="AY122" s="920"/>
      <c r="AZ122" s="873" t="s">
        <v>447</v>
      </c>
      <c r="BA122" s="874"/>
      <c r="BB122" s="874"/>
      <c r="BC122" s="874"/>
      <c r="BD122" s="874"/>
      <c r="BE122" s="874"/>
      <c r="BF122" s="874"/>
      <c r="BG122" s="874"/>
      <c r="BH122" s="874"/>
      <c r="BI122" s="874"/>
      <c r="BJ122" s="874"/>
      <c r="BK122" s="874"/>
      <c r="BL122" s="874"/>
      <c r="BM122" s="874"/>
      <c r="BN122" s="874"/>
      <c r="BO122" s="874"/>
      <c r="BP122" s="875"/>
      <c r="BQ122" s="914">
        <v>3129906</v>
      </c>
      <c r="BR122" s="880"/>
      <c r="BS122" s="880"/>
      <c r="BT122" s="880"/>
      <c r="BU122" s="880"/>
      <c r="BV122" s="880">
        <v>3107065</v>
      </c>
      <c r="BW122" s="880"/>
      <c r="BX122" s="880"/>
      <c r="BY122" s="880"/>
      <c r="BZ122" s="880"/>
      <c r="CA122" s="880">
        <v>3061472</v>
      </c>
      <c r="CB122" s="880"/>
      <c r="CC122" s="880"/>
      <c r="CD122" s="880"/>
      <c r="CE122" s="880"/>
      <c r="CF122" s="881">
        <v>138.69999999999999</v>
      </c>
      <c r="CG122" s="882"/>
      <c r="CH122" s="882"/>
      <c r="CI122" s="882"/>
      <c r="CJ122" s="882"/>
      <c r="CK122" s="904"/>
      <c r="CL122" s="890"/>
      <c r="CM122" s="890"/>
      <c r="CN122" s="890"/>
      <c r="CO122" s="891"/>
      <c r="CP122" s="870" t="s">
        <v>389</v>
      </c>
      <c r="CQ122" s="871"/>
      <c r="CR122" s="871"/>
      <c r="CS122" s="871"/>
      <c r="CT122" s="871"/>
      <c r="CU122" s="871"/>
      <c r="CV122" s="871"/>
      <c r="CW122" s="871"/>
      <c r="CX122" s="871"/>
      <c r="CY122" s="871"/>
      <c r="CZ122" s="871"/>
      <c r="DA122" s="871"/>
      <c r="DB122" s="871"/>
      <c r="DC122" s="871"/>
      <c r="DD122" s="871"/>
      <c r="DE122" s="871"/>
      <c r="DF122" s="872"/>
      <c r="DG122" s="851" t="s">
        <v>122</v>
      </c>
      <c r="DH122" s="852"/>
      <c r="DI122" s="852"/>
      <c r="DJ122" s="852"/>
      <c r="DK122" s="852"/>
      <c r="DL122" s="852" t="s">
        <v>122</v>
      </c>
      <c r="DM122" s="852"/>
      <c r="DN122" s="852"/>
      <c r="DO122" s="852"/>
      <c r="DP122" s="852"/>
      <c r="DQ122" s="852" t="s">
        <v>122</v>
      </c>
      <c r="DR122" s="852"/>
      <c r="DS122" s="852"/>
      <c r="DT122" s="852"/>
      <c r="DU122" s="852"/>
      <c r="DV122" s="829" t="s">
        <v>122</v>
      </c>
      <c r="DW122" s="829"/>
      <c r="DX122" s="829"/>
      <c r="DY122" s="829"/>
      <c r="DZ122" s="830"/>
    </row>
    <row r="123" spans="1:130" s="212" customFormat="1" ht="26.25" customHeight="1" x14ac:dyDescent="0.2">
      <c r="A123" s="855"/>
      <c r="B123" s="856"/>
      <c r="C123" s="850" t="s">
        <v>434</v>
      </c>
      <c r="D123" s="787"/>
      <c r="E123" s="787"/>
      <c r="F123" s="787"/>
      <c r="G123" s="787"/>
      <c r="H123" s="787"/>
      <c r="I123" s="787"/>
      <c r="J123" s="787"/>
      <c r="K123" s="787"/>
      <c r="L123" s="787"/>
      <c r="M123" s="787"/>
      <c r="N123" s="787"/>
      <c r="O123" s="787"/>
      <c r="P123" s="787"/>
      <c r="Q123" s="787"/>
      <c r="R123" s="787"/>
      <c r="S123" s="787"/>
      <c r="T123" s="787"/>
      <c r="U123" s="787"/>
      <c r="V123" s="787"/>
      <c r="W123" s="787"/>
      <c r="X123" s="787"/>
      <c r="Y123" s="787"/>
      <c r="Z123" s="788"/>
      <c r="AA123" s="814" t="s">
        <v>122</v>
      </c>
      <c r="AB123" s="815"/>
      <c r="AC123" s="815"/>
      <c r="AD123" s="815"/>
      <c r="AE123" s="816"/>
      <c r="AF123" s="817" t="s">
        <v>122</v>
      </c>
      <c r="AG123" s="815"/>
      <c r="AH123" s="815"/>
      <c r="AI123" s="815"/>
      <c r="AJ123" s="816"/>
      <c r="AK123" s="817" t="s">
        <v>122</v>
      </c>
      <c r="AL123" s="815"/>
      <c r="AM123" s="815"/>
      <c r="AN123" s="815"/>
      <c r="AO123" s="816"/>
      <c r="AP123" s="859" t="s">
        <v>122</v>
      </c>
      <c r="AQ123" s="860"/>
      <c r="AR123" s="860"/>
      <c r="AS123" s="860"/>
      <c r="AT123" s="861"/>
      <c r="AU123" s="921"/>
      <c r="AV123" s="922"/>
      <c r="AW123" s="922"/>
      <c r="AX123" s="922"/>
      <c r="AY123" s="922"/>
      <c r="AZ123" s="233" t="s">
        <v>177</v>
      </c>
      <c r="BA123" s="233"/>
      <c r="BB123" s="233"/>
      <c r="BC123" s="233"/>
      <c r="BD123" s="233"/>
      <c r="BE123" s="233"/>
      <c r="BF123" s="233"/>
      <c r="BG123" s="233"/>
      <c r="BH123" s="233"/>
      <c r="BI123" s="233"/>
      <c r="BJ123" s="233"/>
      <c r="BK123" s="233"/>
      <c r="BL123" s="233"/>
      <c r="BM123" s="233"/>
      <c r="BN123" s="233"/>
      <c r="BO123" s="912" t="s">
        <v>448</v>
      </c>
      <c r="BP123" s="913"/>
      <c r="BQ123" s="867">
        <v>5612540</v>
      </c>
      <c r="BR123" s="868"/>
      <c r="BS123" s="868"/>
      <c r="BT123" s="868"/>
      <c r="BU123" s="868"/>
      <c r="BV123" s="868">
        <v>6144287</v>
      </c>
      <c r="BW123" s="868"/>
      <c r="BX123" s="868"/>
      <c r="BY123" s="868"/>
      <c r="BZ123" s="868"/>
      <c r="CA123" s="868">
        <v>6271436</v>
      </c>
      <c r="CB123" s="868"/>
      <c r="CC123" s="868"/>
      <c r="CD123" s="868"/>
      <c r="CE123" s="868"/>
      <c r="CF123" s="783"/>
      <c r="CG123" s="784"/>
      <c r="CH123" s="784"/>
      <c r="CI123" s="784"/>
      <c r="CJ123" s="869"/>
      <c r="CK123" s="904"/>
      <c r="CL123" s="890"/>
      <c r="CM123" s="890"/>
      <c r="CN123" s="890"/>
      <c r="CO123" s="891"/>
      <c r="CP123" s="870" t="s">
        <v>390</v>
      </c>
      <c r="CQ123" s="871"/>
      <c r="CR123" s="871"/>
      <c r="CS123" s="871"/>
      <c r="CT123" s="871"/>
      <c r="CU123" s="871"/>
      <c r="CV123" s="871"/>
      <c r="CW123" s="871"/>
      <c r="CX123" s="871"/>
      <c r="CY123" s="871"/>
      <c r="CZ123" s="871"/>
      <c r="DA123" s="871"/>
      <c r="DB123" s="871"/>
      <c r="DC123" s="871"/>
      <c r="DD123" s="871"/>
      <c r="DE123" s="871"/>
      <c r="DF123" s="872"/>
      <c r="DG123" s="814" t="s">
        <v>122</v>
      </c>
      <c r="DH123" s="815"/>
      <c r="DI123" s="815"/>
      <c r="DJ123" s="815"/>
      <c r="DK123" s="816"/>
      <c r="DL123" s="817" t="s">
        <v>122</v>
      </c>
      <c r="DM123" s="815"/>
      <c r="DN123" s="815"/>
      <c r="DO123" s="815"/>
      <c r="DP123" s="816"/>
      <c r="DQ123" s="817" t="s">
        <v>122</v>
      </c>
      <c r="DR123" s="815"/>
      <c r="DS123" s="815"/>
      <c r="DT123" s="815"/>
      <c r="DU123" s="816"/>
      <c r="DV123" s="859" t="s">
        <v>122</v>
      </c>
      <c r="DW123" s="860"/>
      <c r="DX123" s="860"/>
      <c r="DY123" s="860"/>
      <c r="DZ123" s="861"/>
    </row>
    <row r="124" spans="1:130" s="212" customFormat="1" ht="26.25" customHeight="1" thickBot="1" x14ac:dyDescent="0.25">
      <c r="A124" s="855"/>
      <c r="B124" s="856"/>
      <c r="C124" s="850" t="s">
        <v>437</v>
      </c>
      <c r="D124" s="787"/>
      <c r="E124" s="787"/>
      <c r="F124" s="787"/>
      <c r="G124" s="787"/>
      <c r="H124" s="787"/>
      <c r="I124" s="787"/>
      <c r="J124" s="787"/>
      <c r="K124" s="787"/>
      <c r="L124" s="787"/>
      <c r="M124" s="787"/>
      <c r="N124" s="787"/>
      <c r="O124" s="787"/>
      <c r="P124" s="787"/>
      <c r="Q124" s="787"/>
      <c r="R124" s="787"/>
      <c r="S124" s="787"/>
      <c r="T124" s="787"/>
      <c r="U124" s="787"/>
      <c r="V124" s="787"/>
      <c r="W124" s="787"/>
      <c r="X124" s="787"/>
      <c r="Y124" s="787"/>
      <c r="Z124" s="788"/>
      <c r="AA124" s="814" t="s">
        <v>122</v>
      </c>
      <c r="AB124" s="815"/>
      <c r="AC124" s="815"/>
      <c r="AD124" s="815"/>
      <c r="AE124" s="816"/>
      <c r="AF124" s="817" t="s">
        <v>122</v>
      </c>
      <c r="AG124" s="815"/>
      <c r="AH124" s="815"/>
      <c r="AI124" s="815"/>
      <c r="AJ124" s="816"/>
      <c r="AK124" s="817" t="s">
        <v>122</v>
      </c>
      <c r="AL124" s="815"/>
      <c r="AM124" s="815"/>
      <c r="AN124" s="815"/>
      <c r="AO124" s="816"/>
      <c r="AP124" s="859" t="s">
        <v>122</v>
      </c>
      <c r="AQ124" s="860"/>
      <c r="AR124" s="860"/>
      <c r="AS124" s="860"/>
      <c r="AT124" s="861"/>
      <c r="AU124" s="862" t="s">
        <v>449</v>
      </c>
      <c r="AV124" s="863"/>
      <c r="AW124" s="863"/>
      <c r="AX124" s="863"/>
      <c r="AY124" s="863"/>
      <c r="AZ124" s="863"/>
      <c r="BA124" s="863"/>
      <c r="BB124" s="863"/>
      <c r="BC124" s="863"/>
      <c r="BD124" s="863"/>
      <c r="BE124" s="863"/>
      <c r="BF124" s="863"/>
      <c r="BG124" s="863"/>
      <c r="BH124" s="863"/>
      <c r="BI124" s="863"/>
      <c r="BJ124" s="863"/>
      <c r="BK124" s="863"/>
      <c r="BL124" s="863"/>
      <c r="BM124" s="863"/>
      <c r="BN124" s="863"/>
      <c r="BO124" s="863"/>
      <c r="BP124" s="864"/>
      <c r="BQ124" s="865" t="s">
        <v>122</v>
      </c>
      <c r="BR124" s="866"/>
      <c r="BS124" s="866"/>
      <c r="BT124" s="866"/>
      <c r="BU124" s="866"/>
      <c r="BV124" s="866" t="s">
        <v>122</v>
      </c>
      <c r="BW124" s="866"/>
      <c r="BX124" s="866"/>
      <c r="BY124" s="866"/>
      <c r="BZ124" s="866"/>
      <c r="CA124" s="866" t="s">
        <v>122</v>
      </c>
      <c r="CB124" s="866"/>
      <c r="CC124" s="866"/>
      <c r="CD124" s="866"/>
      <c r="CE124" s="866"/>
      <c r="CF124" s="761"/>
      <c r="CG124" s="762"/>
      <c r="CH124" s="762"/>
      <c r="CI124" s="762"/>
      <c r="CJ124" s="897"/>
      <c r="CK124" s="905"/>
      <c r="CL124" s="905"/>
      <c r="CM124" s="905"/>
      <c r="CN124" s="905"/>
      <c r="CO124" s="906"/>
      <c r="CP124" s="870" t="s">
        <v>450</v>
      </c>
      <c r="CQ124" s="871"/>
      <c r="CR124" s="871"/>
      <c r="CS124" s="871"/>
      <c r="CT124" s="871"/>
      <c r="CU124" s="871"/>
      <c r="CV124" s="871"/>
      <c r="CW124" s="871"/>
      <c r="CX124" s="871"/>
      <c r="CY124" s="871"/>
      <c r="CZ124" s="871"/>
      <c r="DA124" s="871"/>
      <c r="DB124" s="871"/>
      <c r="DC124" s="871"/>
      <c r="DD124" s="871"/>
      <c r="DE124" s="871"/>
      <c r="DF124" s="872"/>
      <c r="DG124" s="798" t="s">
        <v>122</v>
      </c>
      <c r="DH124" s="799"/>
      <c r="DI124" s="799"/>
      <c r="DJ124" s="799"/>
      <c r="DK124" s="800"/>
      <c r="DL124" s="801" t="s">
        <v>122</v>
      </c>
      <c r="DM124" s="799"/>
      <c r="DN124" s="799"/>
      <c r="DO124" s="799"/>
      <c r="DP124" s="800"/>
      <c r="DQ124" s="801" t="s">
        <v>122</v>
      </c>
      <c r="DR124" s="799"/>
      <c r="DS124" s="799"/>
      <c r="DT124" s="799"/>
      <c r="DU124" s="800"/>
      <c r="DV124" s="883" t="s">
        <v>122</v>
      </c>
      <c r="DW124" s="884"/>
      <c r="DX124" s="884"/>
      <c r="DY124" s="884"/>
      <c r="DZ124" s="885"/>
    </row>
    <row r="125" spans="1:130" s="212" customFormat="1" ht="26.25" customHeight="1" x14ac:dyDescent="0.2">
      <c r="A125" s="855"/>
      <c r="B125" s="856"/>
      <c r="C125" s="850" t="s">
        <v>439</v>
      </c>
      <c r="D125" s="787"/>
      <c r="E125" s="787"/>
      <c r="F125" s="787"/>
      <c r="G125" s="787"/>
      <c r="H125" s="787"/>
      <c r="I125" s="787"/>
      <c r="J125" s="787"/>
      <c r="K125" s="787"/>
      <c r="L125" s="787"/>
      <c r="M125" s="787"/>
      <c r="N125" s="787"/>
      <c r="O125" s="787"/>
      <c r="P125" s="787"/>
      <c r="Q125" s="787"/>
      <c r="R125" s="787"/>
      <c r="S125" s="787"/>
      <c r="T125" s="787"/>
      <c r="U125" s="787"/>
      <c r="V125" s="787"/>
      <c r="W125" s="787"/>
      <c r="X125" s="787"/>
      <c r="Y125" s="787"/>
      <c r="Z125" s="788"/>
      <c r="AA125" s="814" t="s">
        <v>122</v>
      </c>
      <c r="AB125" s="815"/>
      <c r="AC125" s="815"/>
      <c r="AD125" s="815"/>
      <c r="AE125" s="816"/>
      <c r="AF125" s="817" t="s">
        <v>122</v>
      </c>
      <c r="AG125" s="815"/>
      <c r="AH125" s="815"/>
      <c r="AI125" s="815"/>
      <c r="AJ125" s="816"/>
      <c r="AK125" s="817" t="s">
        <v>122</v>
      </c>
      <c r="AL125" s="815"/>
      <c r="AM125" s="815"/>
      <c r="AN125" s="815"/>
      <c r="AO125" s="816"/>
      <c r="AP125" s="859" t="s">
        <v>122</v>
      </c>
      <c r="AQ125" s="860"/>
      <c r="AR125" s="860"/>
      <c r="AS125" s="860"/>
      <c r="AT125" s="86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6" t="s">
        <v>451</v>
      </c>
      <c r="CL125" s="887"/>
      <c r="CM125" s="887"/>
      <c r="CN125" s="887"/>
      <c r="CO125" s="888"/>
      <c r="CP125" s="895" t="s">
        <v>452</v>
      </c>
      <c r="CQ125" s="843"/>
      <c r="CR125" s="843"/>
      <c r="CS125" s="843"/>
      <c r="CT125" s="843"/>
      <c r="CU125" s="843"/>
      <c r="CV125" s="843"/>
      <c r="CW125" s="843"/>
      <c r="CX125" s="843"/>
      <c r="CY125" s="843"/>
      <c r="CZ125" s="843"/>
      <c r="DA125" s="843"/>
      <c r="DB125" s="843"/>
      <c r="DC125" s="843"/>
      <c r="DD125" s="843"/>
      <c r="DE125" s="843"/>
      <c r="DF125" s="844"/>
      <c r="DG125" s="896" t="s">
        <v>122</v>
      </c>
      <c r="DH125" s="877"/>
      <c r="DI125" s="877"/>
      <c r="DJ125" s="877"/>
      <c r="DK125" s="877"/>
      <c r="DL125" s="877" t="s">
        <v>122</v>
      </c>
      <c r="DM125" s="877"/>
      <c r="DN125" s="877"/>
      <c r="DO125" s="877"/>
      <c r="DP125" s="877"/>
      <c r="DQ125" s="877" t="s">
        <v>122</v>
      </c>
      <c r="DR125" s="877"/>
      <c r="DS125" s="877"/>
      <c r="DT125" s="877"/>
      <c r="DU125" s="877"/>
      <c r="DV125" s="878" t="s">
        <v>122</v>
      </c>
      <c r="DW125" s="878"/>
      <c r="DX125" s="878"/>
      <c r="DY125" s="878"/>
      <c r="DZ125" s="879"/>
    </row>
    <row r="126" spans="1:130" s="212" customFormat="1" ht="26.25" customHeight="1" thickBot="1" x14ac:dyDescent="0.25">
      <c r="A126" s="855"/>
      <c r="B126" s="856"/>
      <c r="C126" s="850" t="s">
        <v>441</v>
      </c>
      <c r="D126" s="787"/>
      <c r="E126" s="787"/>
      <c r="F126" s="787"/>
      <c r="G126" s="787"/>
      <c r="H126" s="787"/>
      <c r="I126" s="787"/>
      <c r="J126" s="787"/>
      <c r="K126" s="787"/>
      <c r="L126" s="787"/>
      <c r="M126" s="787"/>
      <c r="N126" s="787"/>
      <c r="O126" s="787"/>
      <c r="P126" s="787"/>
      <c r="Q126" s="787"/>
      <c r="R126" s="787"/>
      <c r="S126" s="787"/>
      <c r="T126" s="787"/>
      <c r="U126" s="787"/>
      <c r="V126" s="787"/>
      <c r="W126" s="787"/>
      <c r="X126" s="787"/>
      <c r="Y126" s="787"/>
      <c r="Z126" s="788"/>
      <c r="AA126" s="814">
        <v>238</v>
      </c>
      <c r="AB126" s="815"/>
      <c r="AC126" s="815"/>
      <c r="AD126" s="815"/>
      <c r="AE126" s="816"/>
      <c r="AF126" s="817">
        <v>256</v>
      </c>
      <c r="AG126" s="815"/>
      <c r="AH126" s="815"/>
      <c r="AI126" s="815"/>
      <c r="AJ126" s="816"/>
      <c r="AK126" s="817">
        <v>256</v>
      </c>
      <c r="AL126" s="815"/>
      <c r="AM126" s="815"/>
      <c r="AN126" s="815"/>
      <c r="AO126" s="816"/>
      <c r="AP126" s="859">
        <v>0</v>
      </c>
      <c r="AQ126" s="860"/>
      <c r="AR126" s="860"/>
      <c r="AS126" s="860"/>
      <c r="AT126" s="86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89"/>
      <c r="CL126" s="890"/>
      <c r="CM126" s="890"/>
      <c r="CN126" s="890"/>
      <c r="CO126" s="891"/>
      <c r="CP126" s="850" t="s">
        <v>453</v>
      </c>
      <c r="CQ126" s="787"/>
      <c r="CR126" s="787"/>
      <c r="CS126" s="787"/>
      <c r="CT126" s="787"/>
      <c r="CU126" s="787"/>
      <c r="CV126" s="787"/>
      <c r="CW126" s="787"/>
      <c r="CX126" s="787"/>
      <c r="CY126" s="787"/>
      <c r="CZ126" s="787"/>
      <c r="DA126" s="787"/>
      <c r="DB126" s="787"/>
      <c r="DC126" s="787"/>
      <c r="DD126" s="787"/>
      <c r="DE126" s="787"/>
      <c r="DF126" s="788"/>
      <c r="DG126" s="851" t="s">
        <v>122</v>
      </c>
      <c r="DH126" s="852"/>
      <c r="DI126" s="852"/>
      <c r="DJ126" s="852"/>
      <c r="DK126" s="852"/>
      <c r="DL126" s="852" t="s">
        <v>122</v>
      </c>
      <c r="DM126" s="852"/>
      <c r="DN126" s="852"/>
      <c r="DO126" s="852"/>
      <c r="DP126" s="852"/>
      <c r="DQ126" s="852" t="s">
        <v>122</v>
      </c>
      <c r="DR126" s="852"/>
      <c r="DS126" s="852"/>
      <c r="DT126" s="852"/>
      <c r="DU126" s="852"/>
      <c r="DV126" s="829" t="s">
        <v>122</v>
      </c>
      <c r="DW126" s="829"/>
      <c r="DX126" s="829"/>
      <c r="DY126" s="829"/>
      <c r="DZ126" s="830"/>
    </row>
    <row r="127" spans="1:130" s="212" customFormat="1" ht="26.25" customHeight="1" x14ac:dyDescent="0.2">
      <c r="A127" s="857"/>
      <c r="B127" s="858"/>
      <c r="C127" s="873" t="s">
        <v>454</v>
      </c>
      <c r="D127" s="874"/>
      <c r="E127" s="874"/>
      <c r="F127" s="874"/>
      <c r="G127" s="874"/>
      <c r="H127" s="874"/>
      <c r="I127" s="874"/>
      <c r="J127" s="874"/>
      <c r="K127" s="874"/>
      <c r="L127" s="874"/>
      <c r="M127" s="874"/>
      <c r="N127" s="874"/>
      <c r="O127" s="874"/>
      <c r="P127" s="874"/>
      <c r="Q127" s="874"/>
      <c r="R127" s="874"/>
      <c r="S127" s="874"/>
      <c r="T127" s="874"/>
      <c r="U127" s="874"/>
      <c r="V127" s="874"/>
      <c r="W127" s="874"/>
      <c r="X127" s="874"/>
      <c r="Y127" s="874"/>
      <c r="Z127" s="875"/>
      <c r="AA127" s="814" t="s">
        <v>122</v>
      </c>
      <c r="AB127" s="815"/>
      <c r="AC127" s="815"/>
      <c r="AD127" s="815"/>
      <c r="AE127" s="816"/>
      <c r="AF127" s="817" t="s">
        <v>122</v>
      </c>
      <c r="AG127" s="815"/>
      <c r="AH127" s="815"/>
      <c r="AI127" s="815"/>
      <c r="AJ127" s="816"/>
      <c r="AK127" s="817" t="s">
        <v>122</v>
      </c>
      <c r="AL127" s="815"/>
      <c r="AM127" s="815"/>
      <c r="AN127" s="815"/>
      <c r="AO127" s="816"/>
      <c r="AP127" s="859" t="s">
        <v>122</v>
      </c>
      <c r="AQ127" s="860"/>
      <c r="AR127" s="860"/>
      <c r="AS127" s="860"/>
      <c r="AT127" s="861"/>
      <c r="AU127" s="214"/>
      <c r="AV127" s="214"/>
      <c r="AW127" s="214"/>
      <c r="AX127" s="876" t="s">
        <v>455</v>
      </c>
      <c r="AY127" s="847"/>
      <c r="AZ127" s="847"/>
      <c r="BA127" s="847"/>
      <c r="BB127" s="847"/>
      <c r="BC127" s="847"/>
      <c r="BD127" s="847"/>
      <c r="BE127" s="848"/>
      <c r="BF127" s="846" t="s">
        <v>456</v>
      </c>
      <c r="BG127" s="847"/>
      <c r="BH127" s="847"/>
      <c r="BI127" s="847"/>
      <c r="BJ127" s="847"/>
      <c r="BK127" s="847"/>
      <c r="BL127" s="848"/>
      <c r="BM127" s="846" t="s">
        <v>457</v>
      </c>
      <c r="BN127" s="847"/>
      <c r="BO127" s="847"/>
      <c r="BP127" s="847"/>
      <c r="BQ127" s="847"/>
      <c r="BR127" s="847"/>
      <c r="BS127" s="848"/>
      <c r="BT127" s="846" t="s">
        <v>458</v>
      </c>
      <c r="BU127" s="847"/>
      <c r="BV127" s="847"/>
      <c r="BW127" s="847"/>
      <c r="BX127" s="847"/>
      <c r="BY127" s="847"/>
      <c r="BZ127" s="849"/>
      <c r="CA127" s="214"/>
      <c r="CB127" s="214"/>
      <c r="CC127" s="214"/>
      <c r="CD127" s="237"/>
      <c r="CE127" s="237"/>
      <c r="CF127" s="237"/>
      <c r="CG127" s="214"/>
      <c r="CH127" s="214"/>
      <c r="CI127" s="214"/>
      <c r="CJ127" s="236"/>
      <c r="CK127" s="889"/>
      <c r="CL127" s="890"/>
      <c r="CM127" s="890"/>
      <c r="CN127" s="890"/>
      <c r="CO127" s="891"/>
      <c r="CP127" s="850" t="s">
        <v>459</v>
      </c>
      <c r="CQ127" s="787"/>
      <c r="CR127" s="787"/>
      <c r="CS127" s="787"/>
      <c r="CT127" s="787"/>
      <c r="CU127" s="787"/>
      <c r="CV127" s="787"/>
      <c r="CW127" s="787"/>
      <c r="CX127" s="787"/>
      <c r="CY127" s="787"/>
      <c r="CZ127" s="787"/>
      <c r="DA127" s="787"/>
      <c r="DB127" s="787"/>
      <c r="DC127" s="787"/>
      <c r="DD127" s="787"/>
      <c r="DE127" s="787"/>
      <c r="DF127" s="788"/>
      <c r="DG127" s="851" t="s">
        <v>122</v>
      </c>
      <c r="DH127" s="852"/>
      <c r="DI127" s="852"/>
      <c r="DJ127" s="852"/>
      <c r="DK127" s="852"/>
      <c r="DL127" s="852" t="s">
        <v>122</v>
      </c>
      <c r="DM127" s="852"/>
      <c r="DN127" s="852"/>
      <c r="DO127" s="852"/>
      <c r="DP127" s="852"/>
      <c r="DQ127" s="852" t="s">
        <v>122</v>
      </c>
      <c r="DR127" s="852"/>
      <c r="DS127" s="852"/>
      <c r="DT127" s="852"/>
      <c r="DU127" s="852"/>
      <c r="DV127" s="829" t="s">
        <v>122</v>
      </c>
      <c r="DW127" s="829"/>
      <c r="DX127" s="829"/>
      <c r="DY127" s="829"/>
      <c r="DZ127" s="830"/>
    </row>
    <row r="128" spans="1:130" s="212" customFormat="1" ht="26.25" customHeight="1" thickBot="1" x14ac:dyDescent="0.25">
      <c r="A128" s="831" t="s">
        <v>460</v>
      </c>
      <c r="B128" s="832"/>
      <c r="C128" s="832"/>
      <c r="D128" s="832"/>
      <c r="E128" s="832"/>
      <c r="F128" s="832"/>
      <c r="G128" s="832"/>
      <c r="H128" s="832"/>
      <c r="I128" s="832"/>
      <c r="J128" s="832"/>
      <c r="K128" s="832"/>
      <c r="L128" s="832"/>
      <c r="M128" s="832"/>
      <c r="N128" s="832"/>
      <c r="O128" s="832"/>
      <c r="P128" s="832"/>
      <c r="Q128" s="832"/>
      <c r="R128" s="832"/>
      <c r="S128" s="832"/>
      <c r="T128" s="832"/>
      <c r="U128" s="832"/>
      <c r="V128" s="832"/>
      <c r="W128" s="833" t="s">
        <v>461</v>
      </c>
      <c r="X128" s="833"/>
      <c r="Y128" s="833"/>
      <c r="Z128" s="834"/>
      <c r="AA128" s="835">
        <v>17917</v>
      </c>
      <c r="AB128" s="836"/>
      <c r="AC128" s="836"/>
      <c r="AD128" s="836"/>
      <c r="AE128" s="837"/>
      <c r="AF128" s="838">
        <v>16911</v>
      </c>
      <c r="AG128" s="836"/>
      <c r="AH128" s="836"/>
      <c r="AI128" s="836"/>
      <c r="AJ128" s="837"/>
      <c r="AK128" s="838">
        <v>20391</v>
      </c>
      <c r="AL128" s="836"/>
      <c r="AM128" s="836"/>
      <c r="AN128" s="836"/>
      <c r="AO128" s="837"/>
      <c r="AP128" s="839"/>
      <c r="AQ128" s="840"/>
      <c r="AR128" s="840"/>
      <c r="AS128" s="840"/>
      <c r="AT128" s="841"/>
      <c r="AU128" s="214"/>
      <c r="AV128" s="214"/>
      <c r="AW128" s="214"/>
      <c r="AX128" s="842" t="s">
        <v>462</v>
      </c>
      <c r="AY128" s="843"/>
      <c r="AZ128" s="843"/>
      <c r="BA128" s="843"/>
      <c r="BB128" s="843"/>
      <c r="BC128" s="843"/>
      <c r="BD128" s="843"/>
      <c r="BE128" s="844"/>
      <c r="BF128" s="821" t="s">
        <v>122</v>
      </c>
      <c r="BG128" s="822"/>
      <c r="BH128" s="822"/>
      <c r="BI128" s="822"/>
      <c r="BJ128" s="822"/>
      <c r="BK128" s="822"/>
      <c r="BL128" s="845"/>
      <c r="BM128" s="821">
        <v>15</v>
      </c>
      <c r="BN128" s="822"/>
      <c r="BO128" s="822"/>
      <c r="BP128" s="822"/>
      <c r="BQ128" s="822"/>
      <c r="BR128" s="822"/>
      <c r="BS128" s="845"/>
      <c r="BT128" s="821">
        <v>20</v>
      </c>
      <c r="BU128" s="822"/>
      <c r="BV128" s="822"/>
      <c r="BW128" s="822"/>
      <c r="BX128" s="822"/>
      <c r="BY128" s="822"/>
      <c r="BZ128" s="823"/>
      <c r="CA128" s="237"/>
      <c r="CB128" s="237"/>
      <c r="CC128" s="237"/>
      <c r="CD128" s="237"/>
      <c r="CE128" s="237"/>
      <c r="CF128" s="237"/>
      <c r="CG128" s="214"/>
      <c r="CH128" s="214"/>
      <c r="CI128" s="214"/>
      <c r="CJ128" s="236"/>
      <c r="CK128" s="892"/>
      <c r="CL128" s="893"/>
      <c r="CM128" s="893"/>
      <c r="CN128" s="893"/>
      <c r="CO128" s="894"/>
      <c r="CP128" s="824" t="s">
        <v>463</v>
      </c>
      <c r="CQ128" s="765"/>
      <c r="CR128" s="765"/>
      <c r="CS128" s="765"/>
      <c r="CT128" s="765"/>
      <c r="CU128" s="765"/>
      <c r="CV128" s="765"/>
      <c r="CW128" s="765"/>
      <c r="CX128" s="765"/>
      <c r="CY128" s="765"/>
      <c r="CZ128" s="765"/>
      <c r="DA128" s="765"/>
      <c r="DB128" s="765"/>
      <c r="DC128" s="765"/>
      <c r="DD128" s="765"/>
      <c r="DE128" s="765"/>
      <c r="DF128" s="766"/>
      <c r="DG128" s="825" t="s">
        <v>122</v>
      </c>
      <c r="DH128" s="826"/>
      <c r="DI128" s="826"/>
      <c r="DJ128" s="826"/>
      <c r="DK128" s="826"/>
      <c r="DL128" s="826" t="s">
        <v>122</v>
      </c>
      <c r="DM128" s="826"/>
      <c r="DN128" s="826"/>
      <c r="DO128" s="826"/>
      <c r="DP128" s="826"/>
      <c r="DQ128" s="826" t="s">
        <v>122</v>
      </c>
      <c r="DR128" s="826"/>
      <c r="DS128" s="826"/>
      <c r="DT128" s="826"/>
      <c r="DU128" s="826"/>
      <c r="DV128" s="827" t="s">
        <v>122</v>
      </c>
      <c r="DW128" s="827"/>
      <c r="DX128" s="827"/>
      <c r="DY128" s="827"/>
      <c r="DZ128" s="828"/>
    </row>
    <row r="129" spans="1:131" s="212" customFormat="1" ht="26.25" customHeight="1" x14ac:dyDescent="0.2">
      <c r="A129" s="809" t="s">
        <v>102</v>
      </c>
      <c r="B129" s="810"/>
      <c r="C129" s="810"/>
      <c r="D129" s="810"/>
      <c r="E129" s="810"/>
      <c r="F129" s="810"/>
      <c r="G129" s="810"/>
      <c r="H129" s="810"/>
      <c r="I129" s="810"/>
      <c r="J129" s="810"/>
      <c r="K129" s="810"/>
      <c r="L129" s="810"/>
      <c r="M129" s="810"/>
      <c r="N129" s="810"/>
      <c r="O129" s="810"/>
      <c r="P129" s="810"/>
      <c r="Q129" s="810"/>
      <c r="R129" s="810"/>
      <c r="S129" s="810"/>
      <c r="T129" s="810"/>
      <c r="U129" s="810"/>
      <c r="V129" s="810"/>
      <c r="W129" s="811" t="s">
        <v>464</v>
      </c>
      <c r="X129" s="812"/>
      <c r="Y129" s="812"/>
      <c r="Z129" s="813"/>
      <c r="AA129" s="814">
        <v>2410940</v>
      </c>
      <c r="AB129" s="815"/>
      <c r="AC129" s="815"/>
      <c r="AD129" s="815"/>
      <c r="AE129" s="816"/>
      <c r="AF129" s="817">
        <v>2449684</v>
      </c>
      <c r="AG129" s="815"/>
      <c r="AH129" s="815"/>
      <c r="AI129" s="815"/>
      <c r="AJ129" s="816"/>
      <c r="AK129" s="817">
        <v>2509899</v>
      </c>
      <c r="AL129" s="815"/>
      <c r="AM129" s="815"/>
      <c r="AN129" s="815"/>
      <c r="AO129" s="816"/>
      <c r="AP129" s="818"/>
      <c r="AQ129" s="819"/>
      <c r="AR129" s="819"/>
      <c r="AS129" s="819"/>
      <c r="AT129" s="820"/>
      <c r="AU129" s="215"/>
      <c r="AV129" s="215"/>
      <c r="AW129" s="215"/>
      <c r="AX129" s="786" t="s">
        <v>465</v>
      </c>
      <c r="AY129" s="787"/>
      <c r="AZ129" s="787"/>
      <c r="BA129" s="787"/>
      <c r="BB129" s="787"/>
      <c r="BC129" s="787"/>
      <c r="BD129" s="787"/>
      <c r="BE129" s="788"/>
      <c r="BF129" s="805" t="s">
        <v>122</v>
      </c>
      <c r="BG129" s="806"/>
      <c r="BH129" s="806"/>
      <c r="BI129" s="806"/>
      <c r="BJ129" s="806"/>
      <c r="BK129" s="806"/>
      <c r="BL129" s="807"/>
      <c r="BM129" s="805">
        <v>20</v>
      </c>
      <c r="BN129" s="806"/>
      <c r="BO129" s="806"/>
      <c r="BP129" s="806"/>
      <c r="BQ129" s="806"/>
      <c r="BR129" s="806"/>
      <c r="BS129" s="807"/>
      <c r="BT129" s="805">
        <v>30</v>
      </c>
      <c r="BU129" s="806"/>
      <c r="BV129" s="806"/>
      <c r="BW129" s="806"/>
      <c r="BX129" s="806"/>
      <c r="BY129" s="806"/>
      <c r="BZ129" s="808"/>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09" t="s">
        <v>466</v>
      </c>
      <c r="B130" s="810"/>
      <c r="C130" s="810"/>
      <c r="D130" s="810"/>
      <c r="E130" s="810"/>
      <c r="F130" s="810"/>
      <c r="G130" s="810"/>
      <c r="H130" s="810"/>
      <c r="I130" s="810"/>
      <c r="J130" s="810"/>
      <c r="K130" s="810"/>
      <c r="L130" s="810"/>
      <c r="M130" s="810"/>
      <c r="N130" s="810"/>
      <c r="O130" s="810"/>
      <c r="P130" s="810"/>
      <c r="Q130" s="810"/>
      <c r="R130" s="810"/>
      <c r="S130" s="810"/>
      <c r="T130" s="810"/>
      <c r="U130" s="810"/>
      <c r="V130" s="810"/>
      <c r="W130" s="811" t="s">
        <v>467</v>
      </c>
      <c r="X130" s="812"/>
      <c r="Y130" s="812"/>
      <c r="Z130" s="813"/>
      <c r="AA130" s="814">
        <v>296652</v>
      </c>
      <c r="AB130" s="815"/>
      <c r="AC130" s="815"/>
      <c r="AD130" s="815"/>
      <c r="AE130" s="816"/>
      <c r="AF130" s="817">
        <v>308992</v>
      </c>
      <c r="AG130" s="815"/>
      <c r="AH130" s="815"/>
      <c r="AI130" s="815"/>
      <c r="AJ130" s="816"/>
      <c r="AK130" s="817">
        <v>302649</v>
      </c>
      <c r="AL130" s="815"/>
      <c r="AM130" s="815"/>
      <c r="AN130" s="815"/>
      <c r="AO130" s="816"/>
      <c r="AP130" s="818"/>
      <c r="AQ130" s="819"/>
      <c r="AR130" s="819"/>
      <c r="AS130" s="819"/>
      <c r="AT130" s="820"/>
      <c r="AU130" s="215"/>
      <c r="AV130" s="215"/>
      <c r="AW130" s="215"/>
      <c r="AX130" s="786" t="s">
        <v>468</v>
      </c>
      <c r="AY130" s="787"/>
      <c r="AZ130" s="787"/>
      <c r="BA130" s="787"/>
      <c r="BB130" s="787"/>
      <c r="BC130" s="787"/>
      <c r="BD130" s="787"/>
      <c r="BE130" s="788"/>
      <c r="BF130" s="789">
        <v>8.3000000000000007</v>
      </c>
      <c r="BG130" s="790"/>
      <c r="BH130" s="790"/>
      <c r="BI130" s="790"/>
      <c r="BJ130" s="790"/>
      <c r="BK130" s="790"/>
      <c r="BL130" s="791"/>
      <c r="BM130" s="789">
        <v>25</v>
      </c>
      <c r="BN130" s="790"/>
      <c r="BO130" s="790"/>
      <c r="BP130" s="790"/>
      <c r="BQ130" s="790"/>
      <c r="BR130" s="790"/>
      <c r="BS130" s="791"/>
      <c r="BT130" s="789">
        <v>35</v>
      </c>
      <c r="BU130" s="790"/>
      <c r="BV130" s="790"/>
      <c r="BW130" s="790"/>
      <c r="BX130" s="790"/>
      <c r="BY130" s="790"/>
      <c r="BZ130" s="792"/>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3"/>
      <c r="B131" s="794"/>
      <c r="C131" s="794"/>
      <c r="D131" s="794"/>
      <c r="E131" s="794"/>
      <c r="F131" s="794"/>
      <c r="G131" s="794"/>
      <c r="H131" s="794"/>
      <c r="I131" s="794"/>
      <c r="J131" s="794"/>
      <c r="K131" s="794"/>
      <c r="L131" s="794"/>
      <c r="M131" s="794"/>
      <c r="N131" s="794"/>
      <c r="O131" s="794"/>
      <c r="P131" s="794"/>
      <c r="Q131" s="794"/>
      <c r="R131" s="794"/>
      <c r="S131" s="794"/>
      <c r="T131" s="794"/>
      <c r="U131" s="794"/>
      <c r="V131" s="794"/>
      <c r="W131" s="795" t="s">
        <v>469</v>
      </c>
      <c r="X131" s="796"/>
      <c r="Y131" s="796"/>
      <c r="Z131" s="797"/>
      <c r="AA131" s="798">
        <v>2114288</v>
      </c>
      <c r="AB131" s="799"/>
      <c r="AC131" s="799"/>
      <c r="AD131" s="799"/>
      <c r="AE131" s="800"/>
      <c r="AF131" s="801">
        <v>2140692</v>
      </c>
      <c r="AG131" s="799"/>
      <c r="AH131" s="799"/>
      <c r="AI131" s="799"/>
      <c r="AJ131" s="800"/>
      <c r="AK131" s="801">
        <v>2207250</v>
      </c>
      <c r="AL131" s="799"/>
      <c r="AM131" s="799"/>
      <c r="AN131" s="799"/>
      <c r="AO131" s="800"/>
      <c r="AP131" s="802"/>
      <c r="AQ131" s="803"/>
      <c r="AR131" s="803"/>
      <c r="AS131" s="803"/>
      <c r="AT131" s="804"/>
      <c r="AU131" s="215"/>
      <c r="AV131" s="215"/>
      <c r="AW131" s="215"/>
      <c r="AX131" s="764" t="s">
        <v>470</v>
      </c>
      <c r="AY131" s="765"/>
      <c r="AZ131" s="765"/>
      <c r="BA131" s="765"/>
      <c r="BB131" s="765"/>
      <c r="BC131" s="765"/>
      <c r="BD131" s="765"/>
      <c r="BE131" s="766"/>
      <c r="BF131" s="767" t="s">
        <v>122</v>
      </c>
      <c r="BG131" s="768"/>
      <c r="BH131" s="768"/>
      <c r="BI131" s="768"/>
      <c r="BJ131" s="768"/>
      <c r="BK131" s="768"/>
      <c r="BL131" s="769"/>
      <c r="BM131" s="767">
        <v>350</v>
      </c>
      <c r="BN131" s="768"/>
      <c r="BO131" s="768"/>
      <c r="BP131" s="768"/>
      <c r="BQ131" s="768"/>
      <c r="BR131" s="768"/>
      <c r="BS131" s="769"/>
      <c r="BT131" s="770"/>
      <c r="BU131" s="771"/>
      <c r="BV131" s="771"/>
      <c r="BW131" s="771"/>
      <c r="BX131" s="771"/>
      <c r="BY131" s="771"/>
      <c r="BZ131" s="77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3" t="s">
        <v>471</v>
      </c>
      <c r="B132" s="774"/>
      <c r="C132" s="774"/>
      <c r="D132" s="774"/>
      <c r="E132" s="774"/>
      <c r="F132" s="774"/>
      <c r="G132" s="774"/>
      <c r="H132" s="774"/>
      <c r="I132" s="774"/>
      <c r="J132" s="774"/>
      <c r="K132" s="774"/>
      <c r="L132" s="774"/>
      <c r="M132" s="774"/>
      <c r="N132" s="774"/>
      <c r="O132" s="774"/>
      <c r="P132" s="774"/>
      <c r="Q132" s="774"/>
      <c r="R132" s="774"/>
      <c r="S132" s="774"/>
      <c r="T132" s="774"/>
      <c r="U132" s="774"/>
      <c r="V132" s="777" t="s">
        <v>472</v>
      </c>
      <c r="W132" s="777"/>
      <c r="X132" s="777"/>
      <c r="Y132" s="777"/>
      <c r="Z132" s="778"/>
      <c r="AA132" s="779">
        <v>8.6680717099999995</v>
      </c>
      <c r="AB132" s="780"/>
      <c r="AC132" s="780"/>
      <c r="AD132" s="780"/>
      <c r="AE132" s="781"/>
      <c r="AF132" s="782">
        <v>8.9133794119999994</v>
      </c>
      <c r="AG132" s="780"/>
      <c r="AH132" s="780"/>
      <c r="AI132" s="780"/>
      <c r="AJ132" s="781"/>
      <c r="AK132" s="782">
        <v>7.5384301730000001</v>
      </c>
      <c r="AL132" s="780"/>
      <c r="AM132" s="780"/>
      <c r="AN132" s="780"/>
      <c r="AO132" s="781"/>
      <c r="AP132" s="783"/>
      <c r="AQ132" s="784"/>
      <c r="AR132" s="784"/>
      <c r="AS132" s="784"/>
      <c r="AT132" s="78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5"/>
      <c r="B133" s="776"/>
      <c r="C133" s="776"/>
      <c r="D133" s="776"/>
      <c r="E133" s="776"/>
      <c r="F133" s="776"/>
      <c r="G133" s="776"/>
      <c r="H133" s="776"/>
      <c r="I133" s="776"/>
      <c r="J133" s="776"/>
      <c r="K133" s="776"/>
      <c r="L133" s="776"/>
      <c r="M133" s="776"/>
      <c r="N133" s="776"/>
      <c r="O133" s="776"/>
      <c r="P133" s="776"/>
      <c r="Q133" s="776"/>
      <c r="R133" s="776"/>
      <c r="S133" s="776"/>
      <c r="T133" s="776"/>
      <c r="U133" s="776"/>
      <c r="V133" s="756" t="s">
        <v>473</v>
      </c>
      <c r="W133" s="756"/>
      <c r="X133" s="756"/>
      <c r="Y133" s="756"/>
      <c r="Z133" s="757"/>
      <c r="AA133" s="758">
        <v>8.4</v>
      </c>
      <c r="AB133" s="759"/>
      <c r="AC133" s="759"/>
      <c r="AD133" s="759"/>
      <c r="AE133" s="760"/>
      <c r="AF133" s="758">
        <v>8.6999999999999993</v>
      </c>
      <c r="AG133" s="759"/>
      <c r="AH133" s="759"/>
      <c r="AI133" s="759"/>
      <c r="AJ133" s="760"/>
      <c r="AK133" s="758">
        <v>8.3000000000000007</v>
      </c>
      <c r="AL133" s="759"/>
      <c r="AM133" s="759"/>
      <c r="AN133" s="759"/>
      <c r="AO133" s="760"/>
      <c r="AP133" s="761"/>
      <c r="AQ133" s="762"/>
      <c r="AR133" s="762"/>
      <c r="AS133" s="762"/>
      <c r="AT133" s="763"/>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98ToOWZBD2KtDEdtqBbExsh+wW4eCFsPXc/ET7HdXn9kYxdazoBK9/M2VgsPpYzgitUBQ2o5h794i3SKILlRrw==" saltValue="P9Ea96Uu86pBRfbTWfRYU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topLeftCell="AJ54" zoomScaleNormal="85" zoomScaleSheetLayoutView="100" workbookViewId="0">
      <selection activeCell="BA96" sqref="BA96"/>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rlJzEVwjnGw0+qwPdNVxIiQKXZRZ5LQgrQF5L6uhWHrfJwI4tCxBBNHPueIaJGKz8uKRgQ1qHLQHAUpqWOsVNA==" saltValue="HAengMrK6pxtxkbiggKkVA=="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topLeftCell="AJ64"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63sePLqDJkSgZ3vvG0NVaNTbYonxmuLqZbcftg0W6ZJVqU4JITaypfGBhtyz9cSN/bo0AnPhOTtOBmFsSTD/Q==" saltValue="MFnj4xTWRkgaJZaMtDtPM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73"/>
  <sheetViews>
    <sheetView showGridLines="0" view="pageBreakPreview" topLeftCell="A42"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53" t="s">
        <v>477</v>
      </c>
      <c r="AP7" s="253"/>
      <c r="AQ7" s="254" t="s">
        <v>478</v>
      </c>
      <c r="AR7" s="255"/>
    </row>
    <row r="8" spans="1:46" ht="13" x14ac:dyDescent="0.2">
      <c r="A8" s="247"/>
      <c r="AK8" s="256"/>
      <c r="AL8" s="257"/>
      <c r="AM8" s="257"/>
      <c r="AN8" s="258"/>
      <c r="AO8" s="1154"/>
      <c r="AP8" s="259" t="s">
        <v>479</v>
      </c>
      <c r="AQ8" s="260" t="s">
        <v>480</v>
      </c>
      <c r="AR8" s="261" t="s">
        <v>481</v>
      </c>
    </row>
    <row r="9" spans="1:46" ht="13" x14ac:dyDescent="0.2">
      <c r="A9" s="247"/>
      <c r="AK9" s="1165" t="s">
        <v>482</v>
      </c>
      <c r="AL9" s="1166"/>
      <c r="AM9" s="1166"/>
      <c r="AN9" s="1167"/>
      <c r="AO9" s="262">
        <v>540148</v>
      </c>
      <c r="AP9" s="262">
        <v>136367</v>
      </c>
      <c r="AQ9" s="263">
        <v>263788</v>
      </c>
      <c r="AR9" s="264">
        <v>-48.3</v>
      </c>
    </row>
    <row r="10" spans="1:46" ht="13.5" customHeight="1" x14ac:dyDescent="0.2">
      <c r="A10" s="247"/>
      <c r="AK10" s="1165" t="s">
        <v>483</v>
      </c>
      <c r="AL10" s="1166"/>
      <c r="AM10" s="1166"/>
      <c r="AN10" s="1167"/>
      <c r="AO10" s="265">
        <v>125835</v>
      </c>
      <c r="AP10" s="265">
        <v>31768</v>
      </c>
      <c r="AQ10" s="266">
        <v>39680</v>
      </c>
      <c r="AR10" s="267">
        <v>-19.899999999999999</v>
      </c>
    </row>
    <row r="11" spans="1:46" ht="13.5" customHeight="1" x14ac:dyDescent="0.2">
      <c r="A11" s="247"/>
      <c r="AK11" s="1165" t="s">
        <v>484</v>
      </c>
      <c r="AL11" s="1166"/>
      <c r="AM11" s="1166"/>
      <c r="AN11" s="1167"/>
      <c r="AO11" s="265" t="s">
        <v>485</v>
      </c>
      <c r="AP11" s="265" t="s">
        <v>485</v>
      </c>
      <c r="AQ11" s="266">
        <v>4557</v>
      </c>
      <c r="AR11" s="267" t="s">
        <v>485</v>
      </c>
    </row>
    <row r="12" spans="1:46" ht="13.5" customHeight="1" x14ac:dyDescent="0.2">
      <c r="A12" s="247"/>
      <c r="AK12" s="1165" t="s">
        <v>486</v>
      </c>
      <c r="AL12" s="1166"/>
      <c r="AM12" s="1166"/>
      <c r="AN12" s="1167"/>
      <c r="AO12" s="265" t="s">
        <v>485</v>
      </c>
      <c r="AP12" s="265" t="s">
        <v>485</v>
      </c>
      <c r="AQ12" s="266" t="s">
        <v>485</v>
      </c>
      <c r="AR12" s="267" t="s">
        <v>485</v>
      </c>
    </row>
    <row r="13" spans="1:46" ht="13.5" customHeight="1" x14ac:dyDescent="0.2">
      <c r="A13" s="247"/>
      <c r="AK13" s="1165" t="s">
        <v>487</v>
      </c>
      <c r="AL13" s="1166"/>
      <c r="AM13" s="1166"/>
      <c r="AN13" s="1167"/>
      <c r="AO13" s="265">
        <v>25237</v>
      </c>
      <c r="AP13" s="265">
        <v>6371</v>
      </c>
      <c r="AQ13" s="266">
        <v>12917</v>
      </c>
      <c r="AR13" s="267">
        <v>-50.7</v>
      </c>
    </row>
    <row r="14" spans="1:46" ht="13.5" customHeight="1" x14ac:dyDescent="0.2">
      <c r="A14" s="247"/>
      <c r="AK14" s="1165" t="s">
        <v>488</v>
      </c>
      <c r="AL14" s="1166"/>
      <c r="AM14" s="1166"/>
      <c r="AN14" s="1167"/>
      <c r="AO14" s="265">
        <v>24011</v>
      </c>
      <c r="AP14" s="265">
        <v>6062</v>
      </c>
      <c r="AQ14" s="266">
        <v>4746</v>
      </c>
      <c r="AR14" s="267">
        <v>27.7</v>
      </c>
    </row>
    <row r="15" spans="1:46" ht="13.5" customHeight="1" x14ac:dyDescent="0.2">
      <c r="A15" s="247"/>
      <c r="AK15" s="1168" t="s">
        <v>489</v>
      </c>
      <c r="AL15" s="1169"/>
      <c r="AM15" s="1169"/>
      <c r="AN15" s="1170"/>
      <c r="AO15" s="265">
        <v>-44672</v>
      </c>
      <c r="AP15" s="265">
        <v>-11278</v>
      </c>
      <c r="AQ15" s="266">
        <v>-12765</v>
      </c>
      <c r="AR15" s="267">
        <v>-11.6</v>
      </c>
    </row>
    <row r="16" spans="1:46" ht="13" x14ac:dyDescent="0.2">
      <c r="A16" s="247"/>
      <c r="AK16" s="1168" t="s">
        <v>177</v>
      </c>
      <c r="AL16" s="1169"/>
      <c r="AM16" s="1169"/>
      <c r="AN16" s="1170"/>
      <c r="AO16" s="265">
        <v>670559</v>
      </c>
      <c r="AP16" s="265">
        <v>169290</v>
      </c>
      <c r="AQ16" s="266">
        <v>312922</v>
      </c>
      <c r="AR16" s="267">
        <v>-45.9</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71" t="s">
        <v>494</v>
      </c>
      <c r="AL21" s="1172"/>
      <c r="AM21" s="1172"/>
      <c r="AN21" s="1173"/>
      <c r="AO21" s="277">
        <v>14.9</v>
      </c>
      <c r="AP21" s="278">
        <v>24.75</v>
      </c>
      <c r="AQ21" s="279">
        <v>-9.85</v>
      </c>
      <c r="AS21" s="280"/>
      <c r="AT21" s="276"/>
    </row>
    <row r="22" spans="1:46" s="248" customFormat="1" ht="13" x14ac:dyDescent="0.2">
      <c r="A22" s="276"/>
      <c r="AK22" s="1171" t="s">
        <v>495</v>
      </c>
      <c r="AL22" s="1172"/>
      <c r="AM22" s="1172"/>
      <c r="AN22" s="1173"/>
      <c r="AO22" s="281">
        <v>93</v>
      </c>
      <c r="AP22" s="282">
        <v>95.6</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4" t="s">
        <v>496</v>
      </c>
      <c r="B26" s="1164"/>
      <c r="C26" s="1164"/>
      <c r="D26" s="1164"/>
      <c r="E26" s="1164"/>
      <c r="F26" s="1164"/>
      <c r="G26" s="1164"/>
      <c r="H26" s="1164"/>
      <c r="I26" s="1164"/>
      <c r="J26" s="1164"/>
      <c r="K26" s="1164"/>
      <c r="L26" s="1164"/>
      <c r="M26" s="1164"/>
      <c r="N26" s="1164"/>
      <c r="O26" s="1164"/>
      <c r="P26" s="1164"/>
      <c r="Q26" s="1164"/>
      <c r="R26" s="1164"/>
      <c r="S26" s="1164"/>
      <c r="T26" s="1164"/>
      <c r="U26" s="1164"/>
      <c r="V26" s="1164"/>
      <c r="W26" s="1164"/>
      <c r="X26" s="1164"/>
      <c r="Y26" s="1164"/>
      <c r="Z26" s="1164"/>
      <c r="AA26" s="1164"/>
      <c r="AB26" s="1164"/>
      <c r="AC26" s="1164"/>
      <c r="AD26" s="1164"/>
      <c r="AE26" s="1164"/>
      <c r="AF26" s="1164"/>
      <c r="AG26" s="1164"/>
      <c r="AH26" s="1164"/>
      <c r="AI26" s="1164"/>
      <c r="AJ26" s="1164"/>
      <c r="AK26" s="1164"/>
      <c r="AL26" s="1164"/>
      <c r="AM26" s="1164"/>
      <c r="AN26" s="1164"/>
      <c r="AO26" s="1164"/>
      <c r="AP26" s="1164"/>
      <c r="AQ26" s="1164"/>
      <c r="AR26" s="1164"/>
      <c r="AS26" s="1164"/>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53" t="s">
        <v>477</v>
      </c>
      <c r="AP30" s="253"/>
      <c r="AQ30" s="254" t="s">
        <v>478</v>
      </c>
      <c r="AR30" s="255"/>
    </row>
    <row r="31" spans="1:46" ht="13" x14ac:dyDescent="0.2">
      <c r="A31" s="247"/>
      <c r="AK31" s="256"/>
      <c r="AL31" s="257"/>
      <c r="AM31" s="257"/>
      <c r="AN31" s="258"/>
      <c r="AO31" s="1154"/>
      <c r="AP31" s="259" t="s">
        <v>479</v>
      </c>
      <c r="AQ31" s="260" t="s">
        <v>480</v>
      </c>
      <c r="AR31" s="261" t="s">
        <v>481</v>
      </c>
    </row>
    <row r="32" spans="1:46" ht="27" customHeight="1" x14ac:dyDescent="0.2">
      <c r="A32" s="247"/>
      <c r="AK32" s="1155" t="s">
        <v>499</v>
      </c>
      <c r="AL32" s="1156"/>
      <c r="AM32" s="1156"/>
      <c r="AN32" s="1157"/>
      <c r="AO32" s="291">
        <v>344280</v>
      </c>
      <c r="AP32" s="291">
        <v>86917</v>
      </c>
      <c r="AQ32" s="292">
        <v>170896</v>
      </c>
      <c r="AR32" s="293">
        <v>-49.1</v>
      </c>
    </row>
    <row r="33" spans="1:46" ht="13.5" customHeight="1" x14ac:dyDescent="0.2">
      <c r="A33" s="247"/>
      <c r="AK33" s="1155" t="s">
        <v>500</v>
      </c>
      <c r="AL33" s="1156"/>
      <c r="AM33" s="1156"/>
      <c r="AN33" s="1157"/>
      <c r="AO33" s="291" t="s">
        <v>485</v>
      </c>
      <c r="AP33" s="291" t="s">
        <v>485</v>
      </c>
      <c r="AQ33" s="292" t="s">
        <v>485</v>
      </c>
      <c r="AR33" s="293" t="s">
        <v>485</v>
      </c>
    </row>
    <row r="34" spans="1:46" ht="27" customHeight="1" x14ac:dyDescent="0.2">
      <c r="A34" s="247"/>
      <c r="AK34" s="1155" t="s">
        <v>501</v>
      </c>
      <c r="AL34" s="1156"/>
      <c r="AM34" s="1156"/>
      <c r="AN34" s="1157"/>
      <c r="AO34" s="291" t="s">
        <v>485</v>
      </c>
      <c r="AP34" s="291" t="s">
        <v>485</v>
      </c>
      <c r="AQ34" s="292">
        <v>5</v>
      </c>
      <c r="AR34" s="293" t="s">
        <v>485</v>
      </c>
    </row>
    <row r="35" spans="1:46" ht="27" customHeight="1" x14ac:dyDescent="0.2">
      <c r="A35" s="247"/>
      <c r="AK35" s="1155" t="s">
        <v>502</v>
      </c>
      <c r="AL35" s="1156"/>
      <c r="AM35" s="1156"/>
      <c r="AN35" s="1157"/>
      <c r="AO35" s="291">
        <v>134664</v>
      </c>
      <c r="AP35" s="291">
        <v>33997</v>
      </c>
      <c r="AQ35" s="292">
        <v>33138</v>
      </c>
      <c r="AR35" s="293">
        <v>2.6</v>
      </c>
    </row>
    <row r="36" spans="1:46" ht="27" customHeight="1" x14ac:dyDescent="0.2">
      <c r="A36" s="247"/>
      <c r="AK36" s="1155" t="s">
        <v>503</v>
      </c>
      <c r="AL36" s="1156"/>
      <c r="AM36" s="1156"/>
      <c r="AN36" s="1157"/>
      <c r="AO36" s="291">
        <v>10232</v>
      </c>
      <c r="AP36" s="291">
        <v>2583</v>
      </c>
      <c r="AQ36" s="292">
        <v>2943</v>
      </c>
      <c r="AR36" s="293">
        <v>-12.2</v>
      </c>
    </row>
    <row r="37" spans="1:46" ht="13.5" customHeight="1" x14ac:dyDescent="0.2">
      <c r="A37" s="247"/>
      <c r="AK37" s="1155" t="s">
        <v>504</v>
      </c>
      <c r="AL37" s="1156"/>
      <c r="AM37" s="1156"/>
      <c r="AN37" s="1157"/>
      <c r="AO37" s="291">
        <v>256</v>
      </c>
      <c r="AP37" s="291">
        <v>65</v>
      </c>
      <c r="AQ37" s="292">
        <v>1487</v>
      </c>
      <c r="AR37" s="293">
        <v>-95.6</v>
      </c>
    </row>
    <row r="38" spans="1:46" ht="27" customHeight="1" x14ac:dyDescent="0.2">
      <c r="A38" s="247"/>
      <c r="AK38" s="1158" t="s">
        <v>505</v>
      </c>
      <c r="AL38" s="1159"/>
      <c r="AM38" s="1159"/>
      <c r="AN38" s="1160"/>
      <c r="AO38" s="294" t="s">
        <v>485</v>
      </c>
      <c r="AP38" s="294" t="s">
        <v>485</v>
      </c>
      <c r="AQ38" s="295">
        <v>60</v>
      </c>
      <c r="AR38" s="283" t="s">
        <v>485</v>
      </c>
      <c r="AS38" s="290"/>
    </row>
    <row r="39" spans="1:46" ht="13" x14ac:dyDescent="0.2">
      <c r="A39" s="247"/>
      <c r="AK39" s="1158" t="s">
        <v>506</v>
      </c>
      <c r="AL39" s="1159"/>
      <c r="AM39" s="1159"/>
      <c r="AN39" s="1160"/>
      <c r="AO39" s="291">
        <v>-20391</v>
      </c>
      <c r="AP39" s="291">
        <v>-5148</v>
      </c>
      <c r="AQ39" s="292">
        <v>-8408</v>
      </c>
      <c r="AR39" s="293">
        <v>-38.799999999999997</v>
      </c>
      <c r="AS39" s="290"/>
    </row>
    <row r="40" spans="1:46" ht="27" customHeight="1" x14ac:dyDescent="0.2">
      <c r="A40" s="247"/>
      <c r="AK40" s="1155" t="s">
        <v>507</v>
      </c>
      <c r="AL40" s="1156"/>
      <c r="AM40" s="1156"/>
      <c r="AN40" s="1157"/>
      <c r="AO40" s="291">
        <v>-302649</v>
      </c>
      <c r="AP40" s="291">
        <v>-76407</v>
      </c>
      <c r="AQ40" s="292">
        <v>-141122</v>
      </c>
      <c r="AR40" s="293">
        <v>-45.9</v>
      </c>
      <c r="AS40" s="290"/>
    </row>
    <row r="41" spans="1:46" ht="13" x14ac:dyDescent="0.2">
      <c r="A41" s="247"/>
      <c r="AK41" s="1161" t="s">
        <v>287</v>
      </c>
      <c r="AL41" s="1162"/>
      <c r="AM41" s="1162"/>
      <c r="AN41" s="1163"/>
      <c r="AO41" s="291">
        <v>166392</v>
      </c>
      <c r="AP41" s="291">
        <v>42008</v>
      </c>
      <c r="AQ41" s="292">
        <v>59000</v>
      </c>
      <c r="AR41" s="293">
        <v>-28.8</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48" t="s">
        <v>477</v>
      </c>
      <c r="AN49" s="1150" t="s">
        <v>510</v>
      </c>
      <c r="AO49" s="1151"/>
      <c r="AP49" s="1151"/>
      <c r="AQ49" s="1151"/>
      <c r="AR49" s="1152"/>
    </row>
    <row r="50" spans="1:44" ht="13" x14ac:dyDescent="0.2">
      <c r="A50" s="247"/>
      <c r="AK50" s="305"/>
      <c r="AL50" s="306"/>
      <c r="AM50" s="1149"/>
      <c r="AN50" s="307" t="s">
        <v>511</v>
      </c>
      <c r="AO50" s="308" t="s">
        <v>512</v>
      </c>
      <c r="AP50" s="309" t="s">
        <v>513</v>
      </c>
      <c r="AQ50" s="310" t="s">
        <v>514</v>
      </c>
      <c r="AR50" s="311" t="s">
        <v>515</v>
      </c>
    </row>
    <row r="51" spans="1:44" ht="13" x14ac:dyDescent="0.2">
      <c r="A51" s="247"/>
      <c r="AK51" s="303" t="s">
        <v>516</v>
      </c>
      <c r="AL51" s="304"/>
      <c r="AM51" s="312">
        <v>302738</v>
      </c>
      <c r="AN51" s="313">
        <v>71065</v>
      </c>
      <c r="AO51" s="314">
        <v>3.8</v>
      </c>
      <c r="AP51" s="315">
        <v>301035</v>
      </c>
      <c r="AQ51" s="316">
        <v>12.2</v>
      </c>
      <c r="AR51" s="317">
        <v>-8.4</v>
      </c>
    </row>
    <row r="52" spans="1:44" ht="13" x14ac:dyDescent="0.2">
      <c r="A52" s="247"/>
      <c r="AK52" s="318"/>
      <c r="AL52" s="319" t="s">
        <v>517</v>
      </c>
      <c r="AM52" s="320">
        <v>119905</v>
      </c>
      <c r="AN52" s="321">
        <v>28147</v>
      </c>
      <c r="AO52" s="322">
        <v>-31.8</v>
      </c>
      <c r="AP52" s="323">
        <v>154376</v>
      </c>
      <c r="AQ52" s="324">
        <v>29.1</v>
      </c>
      <c r="AR52" s="325">
        <v>-60.9</v>
      </c>
    </row>
    <row r="53" spans="1:44" ht="13" x14ac:dyDescent="0.2">
      <c r="A53" s="247"/>
      <c r="AK53" s="303" t="s">
        <v>518</v>
      </c>
      <c r="AL53" s="304"/>
      <c r="AM53" s="312">
        <v>510941</v>
      </c>
      <c r="AN53" s="313">
        <v>122264</v>
      </c>
      <c r="AO53" s="314">
        <v>72</v>
      </c>
      <c r="AP53" s="315">
        <v>277467</v>
      </c>
      <c r="AQ53" s="316">
        <v>-7.8</v>
      </c>
      <c r="AR53" s="317">
        <v>79.8</v>
      </c>
    </row>
    <row r="54" spans="1:44" ht="13" x14ac:dyDescent="0.2">
      <c r="A54" s="247"/>
      <c r="AK54" s="318"/>
      <c r="AL54" s="319" t="s">
        <v>517</v>
      </c>
      <c r="AM54" s="320">
        <v>297751</v>
      </c>
      <c r="AN54" s="321">
        <v>71249</v>
      </c>
      <c r="AO54" s="322">
        <v>153.1</v>
      </c>
      <c r="AP54" s="323">
        <v>128378</v>
      </c>
      <c r="AQ54" s="324">
        <v>-16.8</v>
      </c>
      <c r="AR54" s="325">
        <v>169.9</v>
      </c>
    </row>
    <row r="55" spans="1:44" ht="13" x14ac:dyDescent="0.2">
      <c r="A55" s="247"/>
      <c r="AK55" s="303" t="s">
        <v>519</v>
      </c>
      <c r="AL55" s="304"/>
      <c r="AM55" s="312">
        <v>911329</v>
      </c>
      <c r="AN55" s="313">
        <v>222547</v>
      </c>
      <c r="AO55" s="314">
        <v>82</v>
      </c>
      <c r="AP55" s="315">
        <v>282256</v>
      </c>
      <c r="AQ55" s="316">
        <v>1.7</v>
      </c>
      <c r="AR55" s="317">
        <v>80.3</v>
      </c>
    </row>
    <row r="56" spans="1:44" ht="13" x14ac:dyDescent="0.2">
      <c r="A56" s="247"/>
      <c r="AK56" s="318"/>
      <c r="AL56" s="319" t="s">
        <v>517</v>
      </c>
      <c r="AM56" s="320">
        <v>305032</v>
      </c>
      <c r="AN56" s="321">
        <v>74489</v>
      </c>
      <c r="AO56" s="322">
        <v>4.5</v>
      </c>
      <c r="AP56" s="323">
        <v>145453</v>
      </c>
      <c r="AQ56" s="324">
        <v>13.3</v>
      </c>
      <c r="AR56" s="325">
        <v>-8.8000000000000007</v>
      </c>
    </row>
    <row r="57" spans="1:44" ht="13" x14ac:dyDescent="0.2">
      <c r="A57" s="247"/>
      <c r="AK57" s="303" t="s">
        <v>520</v>
      </c>
      <c r="AL57" s="304"/>
      <c r="AM57" s="312">
        <v>598201</v>
      </c>
      <c r="AN57" s="313">
        <v>148843</v>
      </c>
      <c r="AO57" s="314">
        <v>-33.1</v>
      </c>
      <c r="AP57" s="315">
        <v>295341</v>
      </c>
      <c r="AQ57" s="316">
        <v>4.5999999999999996</v>
      </c>
      <c r="AR57" s="317">
        <v>-37.700000000000003</v>
      </c>
    </row>
    <row r="58" spans="1:44" ht="13" x14ac:dyDescent="0.2">
      <c r="A58" s="247"/>
      <c r="AK58" s="318"/>
      <c r="AL58" s="319" t="s">
        <v>517</v>
      </c>
      <c r="AM58" s="320">
        <v>223828</v>
      </c>
      <c r="AN58" s="321">
        <v>55692</v>
      </c>
      <c r="AO58" s="322">
        <v>-25.2</v>
      </c>
      <c r="AP58" s="323">
        <v>137402</v>
      </c>
      <c r="AQ58" s="324">
        <v>-5.5</v>
      </c>
      <c r="AR58" s="325">
        <v>-19.7</v>
      </c>
    </row>
    <row r="59" spans="1:44" ht="13" x14ac:dyDescent="0.2">
      <c r="A59" s="247"/>
      <c r="AK59" s="303" t="s">
        <v>521</v>
      </c>
      <c r="AL59" s="304"/>
      <c r="AM59" s="312">
        <v>777434</v>
      </c>
      <c r="AN59" s="313">
        <v>196272</v>
      </c>
      <c r="AO59" s="314">
        <v>31.9</v>
      </c>
      <c r="AP59" s="315">
        <v>292845</v>
      </c>
      <c r="AQ59" s="316">
        <v>-0.8</v>
      </c>
      <c r="AR59" s="317">
        <v>32.700000000000003</v>
      </c>
    </row>
    <row r="60" spans="1:44" ht="13" x14ac:dyDescent="0.2">
      <c r="A60" s="247"/>
      <c r="AK60" s="318"/>
      <c r="AL60" s="319" t="s">
        <v>517</v>
      </c>
      <c r="AM60" s="320">
        <v>123944</v>
      </c>
      <c r="AN60" s="321">
        <v>31291</v>
      </c>
      <c r="AO60" s="322">
        <v>-43.8</v>
      </c>
      <c r="AP60" s="323">
        <v>143187</v>
      </c>
      <c r="AQ60" s="324">
        <v>4.2</v>
      </c>
      <c r="AR60" s="325">
        <v>-48</v>
      </c>
    </row>
    <row r="61" spans="1:44" ht="13" x14ac:dyDescent="0.2">
      <c r="A61" s="247"/>
      <c r="AK61" s="303" t="s">
        <v>522</v>
      </c>
      <c r="AL61" s="326"/>
      <c r="AM61" s="312">
        <v>620129</v>
      </c>
      <c r="AN61" s="313">
        <v>152198</v>
      </c>
      <c r="AO61" s="314">
        <v>31.3</v>
      </c>
      <c r="AP61" s="315">
        <v>289789</v>
      </c>
      <c r="AQ61" s="327">
        <v>2</v>
      </c>
      <c r="AR61" s="317">
        <v>29.3</v>
      </c>
    </row>
    <row r="62" spans="1:44" ht="13" x14ac:dyDescent="0.2">
      <c r="A62" s="247"/>
      <c r="AK62" s="318"/>
      <c r="AL62" s="319" t="s">
        <v>517</v>
      </c>
      <c r="AM62" s="320">
        <v>214092</v>
      </c>
      <c r="AN62" s="321">
        <v>52174</v>
      </c>
      <c r="AO62" s="322">
        <v>11.4</v>
      </c>
      <c r="AP62" s="323">
        <v>141759</v>
      </c>
      <c r="AQ62" s="324">
        <v>4.9000000000000004</v>
      </c>
      <c r="AR62" s="325">
        <v>6.5</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cACnfLWfk3x60WEpwNAAaXzaUA7TC/q1+E479UzNYmbYC96pfxkZqkXXWjk5IpuBDuONUTkfNUaS4Vgx3GB9aA==" saltValue="or10qQ6s5+km9iOFmyCjn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topLeftCell="A76"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ueCKaQhVL0kVx46Etmvnd/Axo0842G1z9WTMmcyWiVhuiWyfZmNCklFoJb7e8EBwvWwEJ5ZV4jBZreLgwezXg==" saltValue="yVGw8UkrDPPDoqKW+w+0k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topLeftCell="A79" zoomScaleNormal="100" zoomScaleSheetLayoutView="55" workbookViewId="0">
      <selection activeCell="AE45" sqref="AE45"/>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m1Re16Nz2kRytPF1DFeTOO83iX37v7/p0el0S+hGsgoiy8mIbZPNbTtHZ6i/42WmC9wRglMbKa2rqet+ig7MAw==" saltValue="/t2AdCC/WQ8cBp1IA/8E2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74" t="s">
        <v>3</v>
      </c>
      <c r="D47" s="1174"/>
      <c r="E47" s="1175"/>
      <c r="F47" s="11">
        <v>59.74</v>
      </c>
      <c r="G47" s="12">
        <v>65.88</v>
      </c>
      <c r="H47" s="12">
        <v>66.260000000000005</v>
      </c>
      <c r="I47" s="12">
        <v>78.430000000000007</v>
      </c>
      <c r="J47" s="13">
        <v>78.41</v>
      </c>
    </row>
    <row r="48" spans="2:10" ht="57.75" customHeight="1" x14ac:dyDescent="0.2">
      <c r="B48" s="14"/>
      <c r="C48" s="1176" t="s">
        <v>4</v>
      </c>
      <c r="D48" s="1176"/>
      <c r="E48" s="1177"/>
      <c r="F48" s="15">
        <v>6.25</v>
      </c>
      <c r="G48" s="16">
        <v>0.11</v>
      </c>
      <c r="H48" s="16">
        <v>11.67</v>
      </c>
      <c r="I48" s="16">
        <v>1.86</v>
      </c>
      <c r="J48" s="17">
        <v>3.93</v>
      </c>
    </row>
    <row r="49" spans="2:10" ht="57.75" customHeight="1" thickBot="1" x14ac:dyDescent="0.25">
      <c r="B49" s="18"/>
      <c r="C49" s="1178" t="s">
        <v>5</v>
      </c>
      <c r="D49" s="1178"/>
      <c r="E49" s="1179"/>
      <c r="F49" s="19">
        <v>7.42</v>
      </c>
      <c r="G49" s="20">
        <v>7.01</v>
      </c>
      <c r="H49" s="20">
        <v>10.79</v>
      </c>
      <c r="I49" s="20">
        <v>3.59</v>
      </c>
      <c r="J49" s="21">
        <v>3.98</v>
      </c>
    </row>
    <row r="50" spans="2:10" ht="13" x14ac:dyDescent="0.2"/>
  </sheetData>
  <sheetProtection algorithmName="SHA-512" hashValue="VIbIBVcDT2X+Mx1mIzdwwe7Y596GMlRpyTs73mo6yJXt+Qku0H5myfy4ymGVmZLDw3waNi1vwJzjJoL2FFAuVA==" saltValue="WdVjrbOqbHG3jk8cZokm2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84" t="s">
        <v>529</v>
      </c>
      <c r="D34" s="1184"/>
      <c r="E34" s="1185"/>
      <c r="F34" s="32">
        <v>6.25</v>
      </c>
      <c r="G34" s="33">
        <v>0.1</v>
      </c>
      <c r="H34" s="33">
        <v>11.96</v>
      </c>
      <c r="I34" s="33">
        <v>2.42</v>
      </c>
      <c r="J34" s="34">
        <v>4.4800000000000004</v>
      </c>
      <c r="K34" s="22"/>
      <c r="L34" s="22"/>
      <c r="M34" s="22"/>
      <c r="N34" s="22"/>
      <c r="O34" s="22"/>
      <c r="P34" s="22"/>
    </row>
    <row r="35" spans="1:16" ht="39" customHeight="1" x14ac:dyDescent="0.2">
      <c r="A35" s="22"/>
      <c r="B35" s="35"/>
      <c r="C35" s="1180" t="s">
        <v>530</v>
      </c>
      <c r="D35" s="1180"/>
      <c r="E35" s="1181"/>
      <c r="F35" s="36">
        <v>2.0299999999999998</v>
      </c>
      <c r="G35" s="37">
        <v>2.04</v>
      </c>
      <c r="H35" s="37">
        <v>3.08</v>
      </c>
      <c r="I35" s="37">
        <v>2.4300000000000002</v>
      </c>
      <c r="J35" s="38">
        <v>2.2799999999999998</v>
      </c>
      <c r="K35" s="22"/>
      <c r="L35" s="22"/>
      <c r="M35" s="22"/>
      <c r="N35" s="22"/>
      <c r="O35" s="22"/>
      <c r="P35" s="22"/>
    </row>
    <row r="36" spans="1:16" ht="39" customHeight="1" x14ac:dyDescent="0.2">
      <c r="A36" s="22"/>
      <c r="B36" s="35"/>
      <c r="C36" s="1180" t="s">
        <v>531</v>
      </c>
      <c r="D36" s="1180"/>
      <c r="E36" s="1181"/>
      <c r="F36" s="36">
        <v>0.02</v>
      </c>
      <c r="G36" s="37">
        <v>0.1</v>
      </c>
      <c r="H36" s="37">
        <v>0.37</v>
      </c>
      <c r="I36" s="37">
        <v>0.12</v>
      </c>
      <c r="J36" s="38">
        <v>1.21</v>
      </c>
      <c r="K36" s="22"/>
      <c r="L36" s="22"/>
      <c r="M36" s="22"/>
      <c r="N36" s="22"/>
      <c r="O36" s="22"/>
      <c r="P36" s="22"/>
    </row>
    <row r="37" spans="1:16" ht="39" customHeight="1" x14ac:dyDescent="0.2">
      <c r="A37" s="22"/>
      <c r="B37" s="35"/>
      <c r="C37" s="1180" t="s">
        <v>532</v>
      </c>
      <c r="D37" s="1180"/>
      <c r="E37" s="1181"/>
      <c r="F37" s="36">
        <v>1.58</v>
      </c>
      <c r="G37" s="37">
        <v>1.17</v>
      </c>
      <c r="H37" s="37">
        <v>0.96</v>
      </c>
      <c r="I37" s="37">
        <v>0.74</v>
      </c>
      <c r="J37" s="38">
        <v>0.78</v>
      </c>
      <c r="K37" s="22"/>
      <c r="L37" s="22"/>
      <c r="M37" s="22"/>
      <c r="N37" s="22"/>
      <c r="O37" s="22"/>
      <c r="P37" s="22"/>
    </row>
    <row r="38" spans="1:16" ht="39" customHeight="1" x14ac:dyDescent="0.2">
      <c r="A38" s="22"/>
      <c r="B38" s="35"/>
      <c r="C38" s="1180" t="s">
        <v>533</v>
      </c>
      <c r="D38" s="1180"/>
      <c r="E38" s="1181"/>
      <c r="F38" s="36">
        <v>0.17</v>
      </c>
      <c r="G38" s="37">
        <v>0.08</v>
      </c>
      <c r="H38" s="37">
        <v>0.26</v>
      </c>
      <c r="I38" s="37">
        <v>0.09</v>
      </c>
      <c r="J38" s="38">
        <v>0.43</v>
      </c>
      <c r="K38" s="22"/>
      <c r="L38" s="22"/>
      <c r="M38" s="22"/>
      <c r="N38" s="22"/>
      <c r="O38" s="22"/>
      <c r="P38" s="22"/>
    </row>
    <row r="39" spans="1:16" ht="39" customHeight="1" x14ac:dyDescent="0.2">
      <c r="A39" s="22"/>
      <c r="B39" s="35"/>
      <c r="C39" s="1180" t="s">
        <v>534</v>
      </c>
      <c r="D39" s="1180"/>
      <c r="E39" s="1181"/>
      <c r="F39" s="36">
        <v>0.03</v>
      </c>
      <c r="G39" s="37">
        <v>0.02</v>
      </c>
      <c r="H39" s="37">
        <v>0.02</v>
      </c>
      <c r="I39" s="37">
        <v>0.02</v>
      </c>
      <c r="J39" s="38">
        <v>0.02</v>
      </c>
      <c r="K39" s="22"/>
      <c r="L39" s="22"/>
      <c r="M39" s="22"/>
      <c r="N39" s="22"/>
      <c r="O39" s="22"/>
      <c r="P39" s="22"/>
    </row>
    <row r="40" spans="1:16" ht="39" customHeight="1" x14ac:dyDescent="0.2">
      <c r="A40" s="22"/>
      <c r="B40" s="35"/>
      <c r="C40" s="1180"/>
      <c r="D40" s="1180"/>
      <c r="E40" s="1181"/>
      <c r="F40" s="36"/>
      <c r="G40" s="37"/>
      <c r="H40" s="37"/>
      <c r="I40" s="37"/>
      <c r="J40" s="38"/>
      <c r="K40" s="22"/>
      <c r="L40" s="22"/>
      <c r="M40" s="22"/>
      <c r="N40" s="22"/>
      <c r="O40" s="22"/>
      <c r="P40" s="22"/>
    </row>
    <row r="41" spans="1:16" ht="39" customHeight="1" x14ac:dyDescent="0.2">
      <c r="A41" s="22"/>
      <c r="B41" s="35"/>
      <c r="C41" s="1180"/>
      <c r="D41" s="1180"/>
      <c r="E41" s="1181"/>
      <c r="F41" s="36"/>
      <c r="G41" s="37"/>
      <c r="H41" s="37"/>
      <c r="I41" s="37"/>
      <c r="J41" s="38"/>
      <c r="K41" s="22"/>
      <c r="L41" s="22"/>
      <c r="M41" s="22"/>
      <c r="N41" s="22"/>
      <c r="O41" s="22"/>
      <c r="P41" s="22"/>
    </row>
    <row r="42" spans="1:16" ht="39" customHeight="1" x14ac:dyDescent="0.2">
      <c r="A42" s="22"/>
      <c r="B42" s="39"/>
      <c r="C42" s="1180" t="s">
        <v>535</v>
      </c>
      <c r="D42" s="1180"/>
      <c r="E42" s="1181"/>
      <c r="F42" s="36" t="s">
        <v>485</v>
      </c>
      <c r="G42" s="37" t="s">
        <v>485</v>
      </c>
      <c r="H42" s="37" t="s">
        <v>485</v>
      </c>
      <c r="I42" s="37" t="s">
        <v>485</v>
      </c>
      <c r="J42" s="38" t="s">
        <v>485</v>
      </c>
      <c r="K42" s="22"/>
      <c r="L42" s="22"/>
      <c r="M42" s="22"/>
      <c r="N42" s="22"/>
      <c r="O42" s="22"/>
      <c r="P42" s="22"/>
    </row>
    <row r="43" spans="1:16" ht="39" customHeight="1" thickBot="1" x14ac:dyDescent="0.25">
      <c r="A43" s="22"/>
      <c r="B43" s="40"/>
      <c r="C43" s="1182" t="s">
        <v>536</v>
      </c>
      <c r="D43" s="1182"/>
      <c r="E43" s="1183"/>
      <c r="F43" s="41" t="s">
        <v>485</v>
      </c>
      <c r="G43" s="42" t="s">
        <v>485</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dkzHTENCWj+WwfzUbYuzOGVrCbwpnVtLw/lXP1egmhGYr/pqUlyMQfZiJAuCw0kaX2Rx+cSqmTJ5c0PYDFtvEw==" saltValue="XihzhOseOMw6g4bb2gW1+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209" t="s">
        <v>9</v>
      </c>
      <c r="C45" s="1210"/>
      <c r="D45" s="56"/>
      <c r="E45" s="1215" t="s">
        <v>10</v>
      </c>
      <c r="F45" s="1215"/>
      <c r="G45" s="1215"/>
      <c r="H45" s="1215"/>
      <c r="I45" s="1215"/>
      <c r="J45" s="1216"/>
      <c r="K45" s="57">
        <v>269</v>
      </c>
      <c r="L45" s="58">
        <v>337</v>
      </c>
      <c r="M45" s="58">
        <v>350</v>
      </c>
      <c r="N45" s="58">
        <v>368</v>
      </c>
      <c r="O45" s="59">
        <v>344</v>
      </c>
      <c r="P45" s="46"/>
      <c r="Q45" s="46"/>
      <c r="R45" s="46"/>
      <c r="S45" s="46"/>
      <c r="T45" s="46"/>
      <c r="U45" s="46"/>
    </row>
    <row r="46" spans="1:21" ht="30.75" customHeight="1" x14ac:dyDescent="0.2">
      <c r="A46" s="46"/>
      <c r="B46" s="1211"/>
      <c r="C46" s="1212"/>
      <c r="D46" s="60"/>
      <c r="E46" s="1188" t="s">
        <v>11</v>
      </c>
      <c r="F46" s="1188"/>
      <c r="G46" s="1188"/>
      <c r="H46" s="1188"/>
      <c r="I46" s="1188"/>
      <c r="J46" s="1189"/>
      <c r="K46" s="61" t="s">
        <v>485</v>
      </c>
      <c r="L46" s="62" t="s">
        <v>485</v>
      </c>
      <c r="M46" s="62" t="s">
        <v>485</v>
      </c>
      <c r="N46" s="62" t="s">
        <v>485</v>
      </c>
      <c r="O46" s="63" t="s">
        <v>485</v>
      </c>
      <c r="P46" s="46"/>
      <c r="Q46" s="46"/>
      <c r="R46" s="46"/>
      <c r="S46" s="46"/>
      <c r="T46" s="46"/>
      <c r="U46" s="46"/>
    </row>
    <row r="47" spans="1:21" ht="30.75" customHeight="1" x14ac:dyDescent="0.2">
      <c r="A47" s="46"/>
      <c r="B47" s="1211"/>
      <c r="C47" s="1212"/>
      <c r="D47" s="60"/>
      <c r="E47" s="1188" t="s">
        <v>12</v>
      </c>
      <c r="F47" s="1188"/>
      <c r="G47" s="1188"/>
      <c r="H47" s="1188"/>
      <c r="I47" s="1188"/>
      <c r="J47" s="1189"/>
      <c r="K47" s="61" t="s">
        <v>485</v>
      </c>
      <c r="L47" s="62" t="s">
        <v>485</v>
      </c>
      <c r="M47" s="62" t="s">
        <v>485</v>
      </c>
      <c r="N47" s="62" t="s">
        <v>485</v>
      </c>
      <c r="O47" s="63" t="s">
        <v>485</v>
      </c>
      <c r="P47" s="46"/>
      <c r="Q47" s="46"/>
      <c r="R47" s="46"/>
      <c r="S47" s="46"/>
      <c r="T47" s="46"/>
      <c r="U47" s="46"/>
    </row>
    <row r="48" spans="1:21" ht="30.75" customHeight="1" x14ac:dyDescent="0.2">
      <c r="A48" s="46"/>
      <c r="B48" s="1211"/>
      <c r="C48" s="1212"/>
      <c r="D48" s="60"/>
      <c r="E48" s="1188" t="s">
        <v>13</v>
      </c>
      <c r="F48" s="1188"/>
      <c r="G48" s="1188"/>
      <c r="H48" s="1188"/>
      <c r="I48" s="1188"/>
      <c r="J48" s="1189"/>
      <c r="K48" s="61">
        <v>127</v>
      </c>
      <c r="L48" s="62">
        <v>132</v>
      </c>
      <c r="M48" s="62">
        <v>134</v>
      </c>
      <c r="N48" s="62">
        <v>140</v>
      </c>
      <c r="O48" s="63">
        <v>135</v>
      </c>
      <c r="P48" s="46"/>
      <c r="Q48" s="46"/>
      <c r="R48" s="46"/>
      <c r="S48" s="46"/>
      <c r="T48" s="46"/>
      <c r="U48" s="46"/>
    </row>
    <row r="49" spans="1:21" ht="30.75" customHeight="1" x14ac:dyDescent="0.2">
      <c r="A49" s="46"/>
      <c r="B49" s="1211"/>
      <c r="C49" s="1212"/>
      <c r="D49" s="60"/>
      <c r="E49" s="1188" t="s">
        <v>14</v>
      </c>
      <c r="F49" s="1188"/>
      <c r="G49" s="1188"/>
      <c r="H49" s="1188"/>
      <c r="I49" s="1188"/>
      <c r="J49" s="1189"/>
      <c r="K49" s="61">
        <v>27</v>
      </c>
      <c r="L49" s="62">
        <v>31</v>
      </c>
      <c r="M49" s="62">
        <v>13</v>
      </c>
      <c r="N49" s="62">
        <v>9</v>
      </c>
      <c r="O49" s="63">
        <v>10</v>
      </c>
      <c r="P49" s="46"/>
      <c r="Q49" s="46"/>
      <c r="R49" s="46"/>
      <c r="S49" s="46"/>
      <c r="T49" s="46"/>
      <c r="U49" s="46"/>
    </row>
    <row r="50" spans="1:21" ht="30.75" customHeight="1" x14ac:dyDescent="0.2">
      <c r="A50" s="46"/>
      <c r="B50" s="1211"/>
      <c r="C50" s="1212"/>
      <c r="D50" s="60"/>
      <c r="E50" s="1188" t="s">
        <v>15</v>
      </c>
      <c r="F50" s="1188"/>
      <c r="G50" s="1188"/>
      <c r="H50" s="1188"/>
      <c r="I50" s="1188"/>
      <c r="J50" s="1189"/>
      <c r="K50" s="61">
        <v>0</v>
      </c>
      <c r="L50" s="62">
        <v>0</v>
      </c>
      <c r="M50" s="62">
        <v>0</v>
      </c>
      <c r="N50" s="62">
        <v>0</v>
      </c>
      <c r="O50" s="63">
        <v>0</v>
      </c>
      <c r="P50" s="46"/>
      <c r="Q50" s="46"/>
      <c r="R50" s="46"/>
      <c r="S50" s="46"/>
      <c r="T50" s="46"/>
      <c r="U50" s="46"/>
    </row>
    <row r="51" spans="1:21" ht="30.75" customHeight="1" x14ac:dyDescent="0.2">
      <c r="A51" s="46"/>
      <c r="B51" s="1213"/>
      <c r="C51" s="1214"/>
      <c r="D51" s="64"/>
      <c r="E51" s="1188" t="s">
        <v>16</v>
      </c>
      <c r="F51" s="1188"/>
      <c r="G51" s="1188"/>
      <c r="H51" s="1188"/>
      <c r="I51" s="1188"/>
      <c r="J51" s="1189"/>
      <c r="K51" s="61">
        <v>0</v>
      </c>
      <c r="L51" s="62">
        <v>0</v>
      </c>
      <c r="M51" s="62">
        <v>0</v>
      </c>
      <c r="N51" s="62" t="s">
        <v>485</v>
      </c>
      <c r="O51" s="63" t="s">
        <v>485</v>
      </c>
      <c r="P51" s="46"/>
      <c r="Q51" s="46"/>
      <c r="R51" s="46"/>
      <c r="S51" s="46"/>
      <c r="T51" s="46"/>
      <c r="U51" s="46"/>
    </row>
    <row r="52" spans="1:21" ht="30.75" customHeight="1" x14ac:dyDescent="0.2">
      <c r="A52" s="46"/>
      <c r="B52" s="1186" t="s">
        <v>17</v>
      </c>
      <c r="C52" s="1187"/>
      <c r="D52" s="64"/>
      <c r="E52" s="1188" t="s">
        <v>18</v>
      </c>
      <c r="F52" s="1188"/>
      <c r="G52" s="1188"/>
      <c r="H52" s="1188"/>
      <c r="I52" s="1188"/>
      <c r="J52" s="1189"/>
      <c r="K52" s="61">
        <v>269</v>
      </c>
      <c r="L52" s="62">
        <v>311</v>
      </c>
      <c r="M52" s="62">
        <v>315</v>
      </c>
      <c r="N52" s="62">
        <v>327</v>
      </c>
      <c r="O52" s="63">
        <v>323</v>
      </c>
      <c r="P52" s="46"/>
      <c r="Q52" s="46"/>
      <c r="R52" s="46"/>
      <c r="S52" s="46"/>
      <c r="T52" s="46"/>
      <c r="U52" s="46"/>
    </row>
    <row r="53" spans="1:21" ht="30.75" customHeight="1" thickBot="1" x14ac:dyDescent="0.25">
      <c r="A53" s="46"/>
      <c r="B53" s="1190" t="s">
        <v>19</v>
      </c>
      <c r="C53" s="1191"/>
      <c r="D53" s="65"/>
      <c r="E53" s="1192" t="s">
        <v>20</v>
      </c>
      <c r="F53" s="1192"/>
      <c r="G53" s="1192"/>
      <c r="H53" s="1192"/>
      <c r="I53" s="1192"/>
      <c r="J53" s="1193"/>
      <c r="K53" s="66">
        <v>154</v>
      </c>
      <c r="L53" s="67">
        <v>189</v>
      </c>
      <c r="M53" s="67">
        <v>182</v>
      </c>
      <c r="N53" s="67">
        <v>190</v>
      </c>
      <c r="O53" s="68">
        <v>166</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537</v>
      </c>
      <c r="L57" s="79" t="s">
        <v>538</v>
      </c>
      <c r="M57" s="79" t="s">
        <v>539</v>
      </c>
      <c r="N57" s="79" t="s">
        <v>540</v>
      </c>
      <c r="O57" s="80" t="s">
        <v>541</v>
      </c>
      <c r="P57" s="46"/>
      <c r="Q57" s="46"/>
      <c r="R57" s="46"/>
      <c r="S57" s="46"/>
      <c r="T57" s="46"/>
      <c r="U57" s="46"/>
    </row>
    <row r="58" spans="1:21" ht="31.5" customHeight="1" x14ac:dyDescent="0.2">
      <c r="B58" s="1194" t="s">
        <v>24</v>
      </c>
      <c r="C58" s="1195"/>
      <c r="D58" s="1200" t="s">
        <v>25</v>
      </c>
      <c r="E58" s="1201"/>
      <c r="F58" s="1201"/>
      <c r="G58" s="1201"/>
      <c r="H58" s="1201"/>
      <c r="I58" s="1201"/>
      <c r="J58" s="1202"/>
      <c r="K58" s="81"/>
      <c r="L58" s="82"/>
      <c r="M58" s="82"/>
      <c r="N58" s="82"/>
      <c r="O58" s="83"/>
    </row>
    <row r="59" spans="1:21" ht="31.5" customHeight="1" x14ac:dyDescent="0.2">
      <c r="B59" s="1196"/>
      <c r="C59" s="1197"/>
      <c r="D59" s="1203" t="s">
        <v>26</v>
      </c>
      <c r="E59" s="1204"/>
      <c r="F59" s="1204"/>
      <c r="G59" s="1204"/>
      <c r="H59" s="1204"/>
      <c r="I59" s="1204"/>
      <c r="J59" s="1205"/>
      <c r="K59" s="84"/>
      <c r="L59" s="85"/>
      <c r="M59" s="85"/>
      <c r="N59" s="85"/>
      <c r="O59" s="86"/>
    </row>
    <row r="60" spans="1:21" ht="31.5" customHeight="1" thickBot="1" x14ac:dyDescent="0.25">
      <c r="B60" s="1198"/>
      <c r="C60" s="1199"/>
      <c r="D60" s="1206" t="s">
        <v>27</v>
      </c>
      <c r="E60" s="1207"/>
      <c r="F60" s="1207"/>
      <c r="G60" s="1207"/>
      <c r="H60" s="1207"/>
      <c r="I60" s="1207"/>
      <c r="J60" s="120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wvZxGfkBD+xw/cF6Hegw3jidylouG04+x8tQ6UfLFpRZKyS/IW6e7yIvqr9YhM+novxTbgYystJxVRSbXBsl0g==" saltValue="HKwsjomxTJ1AaLvXTZk4J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229" t="s">
        <v>30</v>
      </c>
      <c r="C41" s="1230"/>
      <c r="D41" s="103"/>
      <c r="E41" s="1231" t="s">
        <v>31</v>
      </c>
      <c r="F41" s="1231"/>
      <c r="G41" s="1231"/>
      <c r="H41" s="1232"/>
      <c r="I41" s="330">
        <v>3220</v>
      </c>
      <c r="J41" s="331">
        <v>3399</v>
      </c>
      <c r="K41" s="331">
        <v>3617</v>
      </c>
      <c r="L41" s="331">
        <v>3559</v>
      </c>
      <c r="M41" s="332">
        <v>3560</v>
      </c>
    </row>
    <row r="42" spans="2:13" ht="27.75" customHeight="1" x14ac:dyDescent="0.2">
      <c r="B42" s="1219"/>
      <c r="C42" s="1220"/>
      <c r="D42" s="104"/>
      <c r="E42" s="1223" t="s">
        <v>32</v>
      </c>
      <c r="F42" s="1223"/>
      <c r="G42" s="1223"/>
      <c r="H42" s="1224"/>
      <c r="I42" s="333">
        <v>3</v>
      </c>
      <c r="J42" s="334">
        <v>3</v>
      </c>
      <c r="K42" s="334">
        <v>3</v>
      </c>
      <c r="L42" s="334">
        <v>3</v>
      </c>
      <c r="M42" s="335">
        <v>2</v>
      </c>
    </row>
    <row r="43" spans="2:13" ht="27.75" customHeight="1" x14ac:dyDescent="0.2">
      <c r="B43" s="1219"/>
      <c r="C43" s="1220"/>
      <c r="D43" s="104"/>
      <c r="E43" s="1223" t="s">
        <v>33</v>
      </c>
      <c r="F43" s="1223"/>
      <c r="G43" s="1223"/>
      <c r="H43" s="1224"/>
      <c r="I43" s="333">
        <v>1163</v>
      </c>
      <c r="J43" s="334">
        <v>1067</v>
      </c>
      <c r="K43" s="334">
        <v>1002</v>
      </c>
      <c r="L43" s="334">
        <v>904</v>
      </c>
      <c r="M43" s="335">
        <v>823</v>
      </c>
    </row>
    <row r="44" spans="2:13" ht="27.75" customHeight="1" x14ac:dyDescent="0.2">
      <c r="B44" s="1219"/>
      <c r="C44" s="1220"/>
      <c r="D44" s="104"/>
      <c r="E44" s="1223" t="s">
        <v>34</v>
      </c>
      <c r="F44" s="1223"/>
      <c r="G44" s="1223"/>
      <c r="H44" s="1224"/>
      <c r="I44" s="333">
        <v>80</v>
      </c>
      <c r="J44" s="334">
        <v>55</v>
      </c>
      <c r="K44" s="334">
        <v>65</v>
      </c>
      <c r="L44" s="334">
        <v>83</v>
      </c>
      <c r="M44" s="335">
        <v>98</v>
      </c>
    </row>
    <row r="45" spans="2:13" ht="27.75" customHeight="1" x14ac:dyDescent="0.2">
      <c r="B45" s="1219"/>
      <c r="C45" s="1220"/>
      <c r="D45" s="104"/>
      <c r="E45" s="1223" t="s">
        <v>35</v>
      </c>
      <c r="F45" s="1223"/>
      <c r="G45" s="1223"/>
      <c r="H45" s="1224"/>
      <c r="I45" s="333">
        <v>518</v>
      </c>
      <c r="J45" s="334">
        <v>481</v>
      </c>
      <c r="K45" s="334">
        <v>502</v>
      </c>
      <c r="L45" s="334">
        <v>507</v>
      </c>
      <c r="M45" s="335">
        <v>505</v>
      </c>
    </row>
    <row r="46" spans="2:13" ht="27.75" customHeight="1" x14ac:dyDescent="0.2">
      <c r="B46" s="1219"/>
      <c r="C46" s="1220"/>
      <c r="D46" s="105"/>
      <c r="E46" s="1223" t="s">
        <v>36</v>
      </c>
      <c r="F46" s="1223"/>
      <c r="G46" s="1223"/>
      <c r="H46" s="1224"/>
      <c r="I46" s="333" t="s">
        <v>485</v>
      </c>
      <c r="J46" s="334" t="s">
        <v>485</v>
      </c>
      <c r="K46" s="334" t="s">
        <v>485</v>
      </c>
      <c r="L46" s="334" t="s">
        <v>485</v>
      </c>
      <c r="M46" s="335" t="s">
        <v>485</v>
      </c>
    </row>
    <row r="47" spans="2:13" ht="27.75" customHeight="1" x14ac:dyDescent="0.2">
      <c r="B47" s="1219"/>
      <c r="C47" s="1220"/>
      <c r="D47" s="106"/>
      <c r="E47" s="1233" t="s">
        <v>37</v>
      </c>
      <c r="F47" s="1234"/>
      <c r="G47" s="1234"/>
      <c r="H47" s="1235"/>
      <c r="I47" s="333" t="s">
        <v>485</v>
      </c>
      <c r="J47" s="334" t="s">
        <v>485</v>
      </c>
      <c r="K47" s="334" t="s">
        <v>485</v>
      </c>
      <c r="L47" s="334" t="s">
        <v>485</v>
      </c>
      <c r="M47" s="335" t="s">
        <v>485</v>
      </c>
    </row>
    <row r="48" spans="2:13" ht="27.75" customHeight="1" x14ac:dyDescent="0.2">
      <c r="B48" s="1219"/>
      <c r="C48" s="1220"/>
      <c r="D48" s="104"/>
      <c r="E48" s="1223" t="s">
        <v>38</v>
      </c>
      <c r="F48" s="1223"/>
      <c r="G48" s="1223"/>
      <c r="H48" s="1224"/>
      <c r="I48" s="333" t="s">
        <v>485</v>
      </c>
      <c r="J48" s="334" t="s">
        <v>485</v>
      </c>
      <c r="K48" s="334" t="s">
        <v>485</v>
      </c>
      <c r="L48" s="334" t="s">
        <v>485</v>
      </c>
      <c r="M48" s="335" t="s">
        <v>485</v>
      </c>
    </row>
    <row r="49" spans="2:13" ht="27.75" customHeight="1" x14ac:dyDescent="0.2">
      <c r="B49" s="1221"/>
      <c r="C49" s="1222"/>
      <c r="D49" s="104"/>
      <c r="E49" s="1223" t="s">
        <v>39</v>
      </c>
      <c r="F49" s="1223"/>
      <c r="G49" s="1223"/>
      <c r="H49" s="1224"/>
      <c r="I49" s="333" t="s">
        <v>485</v>
      </c>
      <c r="J49" s="334" t="s">
        <v>485</v>
      </c>
      <c r="K49" s="334" t="s">
        <v>485</v>
      </c>
      <c r="L49" s="334" t="s">
        <v>485</v>
      </c>
      <c r="M49" s="335" t="s">
        <v>485</v>
      </c>
    </row>
    <row r="50" spans="2:13" ht="27.75" customHeight="1" x14ac:dyDescent="0.2">
      <c r="B50" s="1217" t="s">
        <v>40</v>
      </c>
      <c r="C50" s="1218"/>
      <c r="D50" s="107"/>
      <c r="E50" s="1223" t="s">
        <v>41</v>
      </c>
      <c r="F50" s="1223"/>
      <c r="G50" s="1223"/>
      <c r="H50" s="1224"/>
      <c r="I50" s="333">
        <v>1919</v>
      </c>
      <c r="J50" s="334">
        <v>2342</v>
      </c>
      <c r="K50" s="334">
        <v>2385</v>
      </c>
      <c r="L50" s="334">
        <v>2960</v>
      </c>
      <c r="M50" s="335">
        <v>3130</v>
      </c>
    </row>
    <row r="51" spans="2:13" ht="27.75" customHeight="1" x14ac:dyDescent="0.2">
      <c r="B51" s="1219"/>
      <c r="C51" s="1220"/>
      <c r="D51" s="104"/>
      <c r="E51" s="1223" t="s">
        <v>42</v>
      </c>
      <c r="F51" s="1223"/>
      <c r="G51" s="1223"/>
      <c r="H51" s="1224"/>
      <c r="I51" s="333">
        <v>120</v>
      </c>
      <c r="J51" s="334">
        <v>103</v>
      </c>
      <c r="K51" s="334">
        <v>97</v>
      </c>
      <c r="L51" s="334">
        <v>78</v>
      </c>
      <c r="M51" s="335">
        <v>80</v>
      </c>
    </row>
    <row r="52" spans="2:13" ht="27.75" customHeight="1" x14ac:dyDescent="0.2">
      <c r="B52" s="1221"/>
      <c r="C52" s="1222"/>
      <c r="D52" s="104"/>
      <c r="E52" s="1223" t="s">
        <v>43</v>
      </c>
      <c r="F52" s="1223"/>
      <c r="G52" s="1223"/>
      <c r="H52" s="1224"/>
      <c r="I52" s="333">
        <v>2892</v>
      </c>
      <c r="J52" s="334">
        <v>2996</v>
      </c>
      <c r="K52" s="334">
        <v>3130</v>
      </c>
      <c r="L52" s="334">
        <v>3107</v>
      </c>
      <c r="M52" s="335">
        <v>3061</v>
      </c>
    </row>
    <row r="53" spans="2:13" ht="27.75" customHeight="1" thickBot="1" x14ac:dyDescent="0.25">
      <c r="B53" s="1225" t="s">
        <v>19</v>
      </c>
      <c r="C53" s="1226"/>
      <c r="D53" s="108"/>
      <c r="E53" s="1227" t="s">
        <v>44</v>
      </c>
      <c r="F53" s="1227"/>
      <c r="G53" s="1227"/>
      <c r="H53" s="1228"/>
      <c r="I53" s="336">
        <v>53</v>
      </c>
      <c r="J53" s="337">
        <v>-437</v>
      </c>
      <c r="K53" s="337">
        <v>-424</v>
      </c>
      <c r="L53" s="337">
        <v>-1088</v>
      </c>
      <c r="M53" s="338">
        <v>-1283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yvQNHsFjnduNKMCYN+3tzyJ02SPKWPRTHctmOnTk2hDT4HzGiLyLfAgCe2uFxM5Ozjv2oVttQ11/7JV012XzWQ==" saltValue="wcxyptEGBClBL5jBkvvnh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topLeftCell="A10" zoomScale="40" zoomScaleNormal="40" zoomScaleSheetLayoutView="100" workbookViewId="0">
      <selection activeCell="F63" sqref="F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44" t="s">
        <v>46</v>
      </c>
      <c r="D55" s="1244"/>
      <c r="E55" s="1245"/>
      <c r="F55" s="339">
        <v>1598</v>
      </c>
      <c r="G55" s="339">
        <v>1921</v>
      </c>
      <c r="H55" s="340">
        <v>1968</v>
      </c>
    </row>
    <row r="56" spans="2:8" ht="52.5" customHeight="1" x14ac:dyDescent="0.2">
      <c r="B56" s="120"/>
      <c r="C56" s="1246" t="s">
        <v>47</v>
      </c>
      <c r="D56" s="1246"/>
      <c r="E56" s="1247"/>
      <c r="F56" s="341">
        <v>64</v>
      </c>
      <c r="G56" s="341">
        <v>73</v>
      </c>
      <c r="H56" s="342">
        <v>79</v>
      </c>
    </row>
    <row r="57" spans="2:8" ht="53.25" customHeight="1" x14ac:dyDescent="0.2">
      <c r="B57" s="120"/>
      <c r="C57" s="1248" t="s">
        <v>48</v>
      </c>
      <c r="D57" s="1248"/>
      <c r="E57" s="1249"/>
      <c r="F57" s="343">
        <v>516</v>
      </c>
      <c r="G57" s="343">
        <v>733</v>
      </c>
      <c r="H57" s="344">
        <v>849</v>
      </c>
    </row>
    <row r="58" spans="2:8" ht="45.75" customHeight="1" x14ac:dyDescent="0.2">
      <c r="B58" s="121"/>
      <c r="C58" s="1236" t="s">
        <v>552</v>
      </c>
      <c r="D58" s="1237"/>
      <c r="E58" s="1238"/>
      <c r="F58" s="345">
        <v>30</v>
      </c>
      <c r="G58" s="345">
        <v>200</v>
      </c>
      <c r="H58" s="346">
        <v>289</v>
      </c>
    </row>
    <row r="59" spans="2:8" ht="45.75" customHeight="1" x14ac:dyDescent="0.2">
      <c r="B59" s="121"/>
      <c r="C59" s="1236" t="s">
        <v>553</v>
      </c>
      <c r="D59" s="1237"/>
      <c r="E59" s="1238"/>
      <c r="F59" s="345">
        <v>200</v>
      </c>
      <c r="G59" s="345">
        <v>243</v>
      </c>
      <c r="H59" s="346">
        <v>284</v>
      </c>
    </row>
    <row r="60" spans="2:8" ht="45.75" customHeight="1" x14ac:dyDescent="0.2">
      <c r="B60" s="121"/>
      <c r="C60" s="1236" t="s">
        <v>554</v>
      </c>
      <c r="D60" s="1237"/>
      <c r="E60" s="1238"/>
      <c r="F60" s="345">
        <v>51</v>
      </c>
      <c r="G60" s="345">
        <v>51</v>
      </c>
      <c r="H60" s="346">
        <v>51</v>
      </c>
    </row>
    <row r="61" spans="2:8" ht="45.75" customHeight="1" x14ac:dyDescent="0.2">
      <c r="B61" s="121"/>
      <c r="C61" s="1236" t="s">
        <v>555</v>
      </c>
      <c r="D61" s="1237"/>
      <c r="E61" s="1238"/>
      <c r="F61" s="345">
        <v>44</v>
      </c>
      <c r="G61" s="345">
        <v>44</v>
      </c>
      <c r="H61" s="346">
        <v>44</v>
      </c>
    </row>
    <row r="62" spans="2:8" ht="45.75" customHeight="1" thickBot="1" x14ac:dyDescent="0.25">
      <c r="B62" s="122"/>
      <c r="C62" s="1239" t="s">
        <v>556</v>
      </c>
      <c r="D62" s="1240"/>
      <c r="E62" s="1241"/>
      <c r="F62" s="347">
        <v>17</v>
      </c>
      <c r="G62" s="347">
        <v>9</v>
      </c>
      <c r="H62" s="348">
        <v>7</v>
      </c>
    </row>
    <row r="63" spans="2:8" ht="52.5" customHeight="1" thickBot="1" x14ac:dyDescent="0.25">
      <c r="B63" s="123"/>
      <c r="C63" s="1242" t="s">
        <v>49</v>
      </c>
      <c r="D63" s="1242"/>
      <c r="E63" s="1243"/>
      <c r="F63" s="349">
        <v>2177</v>
      </c>
      <c r="G63" s="349">
        <v>2727</v>
      </c>
      <c r="H63" s="350">
        <v>2896</v>
      </c>
    </row>
    <row r="64" spans="2:8" ht="13" x14ac:dyDescent="0.2"/>
  </sheetData>
  <sheetProtection algorithmName="SHA-512" hashValue="2JWvZo9wRSJ9JZC+j5IWTI1jXKEV8/JJuyX5xFG/mCE45xBTefLK5LjUUdb/082Yx2pbKw56+dkGoah7EgmpNQ==" saltValue="XI7K5bB5ncKf/126EIdqc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97F87-1FEA-4519-A5CF-E736CB47C238}">
  <sheetPr codeName="Sheet10">
    <pageSetUpPr fitToPage="1"/>
  </sheetPr>
  <dimension ref="A1:DE85"/>
  <sheetViews>
    <sheetView showGridLines="0" tabSelected="1" topLeftCell="R1" zoomScaleNormal="100" zoomScaleSheetLayoutView="55" workbookViewId="0">
      <selection activeCell="BX73" sqref="BX73:CE74"/>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557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558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89" t="s">
        <v>559</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560</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524</v>
      </c>
      <c r="BQ50" s="382"/>
      <c r="BR50" s="382"/>
      <c r="BS50" s="382"/>
      <c r="BT50" s="382"/>
      <c r="BU50" s="382"/>
      <c r="BV50" s="382"/>
      <c r="BW50" s="382"/>
      <c r="BX50" s="382" t="s">
        <v>525</v>
      </c>
      <c r="BY50" s="382"/>
      <c r="BZ50" s="382"/>
      <c r="CA50" s="382"/>
      <c r="CB50" s="382"/>
      <c r="CC50" s="382"/>
      <c r="CD50" s="382"/>
      <c r="CE50" s="382"/>
      <c r="CF50" s="382" t="s">
        <v>526</v>
      </c>
      <c r="CG50" s="382"/>
      <c r="CH50" s="382"/>
      <c r="CI50" s="382"/>
      <c r="CJ50" s="382"/>
      <c r="CK50" s="382"/>
      <c r="CL50" s="382"/>
      <c r="CM50" s="382"/>
      <c r="CN50" s="382" t="s">
        <v>527</v>
      </c>
      <c r="CO50" s="382"/>
      <c r="CP50" s="382"/>
      <c r="CQ50" s="382"/>
      <c r="CR50" s="382"/>
      <c r="CS50" s="382"/>
      <c r="CT50" s="382"/>
      <c r="CU50" s="382"/>
      <c r="CV50" s="382" t="s">
        <v>528</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561</v>
      </c>
      <c r="AO51" s="380"/>
      <c r="AP51" s="380"/>
      <c r="AQ51" s="380"/>
      <c r="AR51" s="380"/>
      <c r="AS51" s="380"/>
      <c r="AT51" s="380"/>
      <c r="AU51" s="380"/>
      <c r="AV51" s="380"/>
      <c r="AW51" s="380"/>
      <c r="AX51" s="380"/>
      <c r="AY51" s="380"/>
      <c r="AZ51" s="380"/>
      <c r="BA51" s="380"/>
      <c r="BB51" s="380" t="s">
        <v>562</v>
      </c>
      <c r="BC51" s="380"/>
      <c r="BD51" s="380"/>
      <c r="BE51" s="380"/>
      <c r="BF51" s="380"/>
      <c r="BG51" s="380"/>
      <c r="BH51" s="380"/>
      <c r="BI51" s="380"/>
      <c r="BJ51" s="380"/>
      <c r="BK51" s="380"/>
      <c r="BL51" s="380"/>
      <c r="BM51" s="380"/>
      <c r="BN51" s="380"/>
      <c r="BO51" s="380"/>
      <c r="BP51" s="377">
        <v>2.7</v>
      </c>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563</v>
      </c>
      <c r="BC53" s="380"/>
      <c r="BD53" s="380"/>
      <c r="BE53" s="380"/>
      <c r="BF53" s="380"/>
      <c r="BG53" s="380"/>
      <c r="BH53" s="380"/>
      <c r="BI53" s="380"/>
      <c r="BJ53" s="380"/>
      <c r="BK53" s="380"/>
      <c r="BL53" s="380"/>
      <c r="BM53" s="380"/>
      <c r="BN53" s="380"/>
      <c r="BO53" s="380"/>
      <c r="BP53" s="377">
        <v>55.7</v>
      </c>
      <c r="BQ53" s="377"/>
      <c r="BR53" s="377"/>
      <c r="BS53" s="377"/>
      <c r="BT53" s="377"/>
      <c r="BU53" s="377"/>
      <c r="BV53" s="377"/>
      <c r="BW53" s="377"/>
      <c r="BX53" s="377">
        <v>57.4</v>
      </c>
      <c r="BY53" s="377"/>
      <c r="BZ53" s="377"/>
      <c r="CA53" s="377"/>
      <c r="CB53" s="377"/>
      <c r="CC53" s="377"/>
      <c r="CD53" s="377"/>
      <c r="CE53" s="377"/>
      <c r="CF53" s="377">
        <v>58.9</v>
      </c>
      <c r="CG53" s="377"/>
      <c r="CH53" s="377"/>
      <c r="CI53" s="377"/>
      <c r="CJ53" s="377"/>
      <c r="CK53" s="377"/>
      <c r="CL53" s="377"/>
      <c r="CM53" s="377"/>
      <c r="CN53" s="377">
        <v>60.5</v>
      </c>
      <c r="CO53" s="377"/>
      <c r="CP53" s="377"/>
      <c r="CQ53" s="377"/>
      <c r="CR53" s="377"/>
      <c r="CS53" s="377"/>
      <c r="CT53" s="377"/>
      <c r="CU53" s="377"/>
      <c r="CV53" s="377">
        <v>62.2</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564</v>
      </c>
      <c r="AO55" s="382"/>
      <c r="AP55" s="382"/>
      <c r="AQ55" s="382"/>
      <c r="AR55" s="382"/>
      <c r="AS55" s="382"/>
      <c r="AT55" s="382"/>
      <c r="AU55" s="382"/>
      <c r="AV55" s="382"/>
      <c r="AW55" s="382"/>
      <c r="AX55" s="382"/>
      <c r="AY55" s="382"/>
      <c r="AZ55" s="382"/>
      <c r="BA55" s="382"/>
      <c r="BB55" s="380" t="s">
        <v>562</v>
      </c>
      <c r="BC55" s="380"/>
      <c r="BD55" s="380"/>
      <c r="BE55" s="380"/>
      <c r="BF55" s="380"/>
      <c r="BG55" s="380"/>
      <c r="BH55" s="380"/>
      <c r="BI55" s="380"/>
      <c r="BJ55" s="380"/>
      <c r="BK55" s="380"/>
      <c r="BL55" s="380"/>
      <c r="BM55" s="380"/>
      <c r="BN55" s="380"/>
      <c r="BO55" s="380"/>
      <c r="BP55" s="377">
        <v>0</v>
      </c>
      <c r="BQ55" s="377"/>
      <c r="BR55" s="377"/>
      <c r="BS55" s="377"/>
      <c r="BT55" s="377"/>
      <c r="BU55" s="377"/>
      <c r="BV55" s="377"/>
      <c r="BW55" s="377"/>
      <c r="BX55" s="377">
        <v>0</v>
      </c>
      <c r="BY55" s="377"/>
      <c r="BZ55" s="377"/>
      <c r="CA55" s="377"/>
      <c r="CB55" s="377"/>
      <c r="CC55" s="377"/>
      <c r="CD55" s="377"/>
      <c r="CE55" s="377"/>
      <c r="CF55" s="377">
        <v>0</v>
      </c>
      <c r="CG55" s="377"/>
      <c r="CH55" s="377"/>
      <c r="CI55" s="377"/>
      <c r="CJ55" s="377"/>
      <c r="CK55" s="377"/>
      <c r="CL55" s="377"/>
      <c r="CM55" s="377"/>
      <c r="CN55" s="377">
        <v>0</v>
      </c>
      <c r="CO55" s="377"/>
      <c r="CP55" s="377"/>
      <c r="CQ55" s="377"/>
      <c r="CR55" s="377"/>
      <c r="CS55" s="377"/>
      <c r="CT55" s="377"/>
      <c r="CU55" s="377"/>
      <c r="CV55" s="377">
        <v>0</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563</v>
      </c>
      <c r="BC57" s="380"/>
      <c r="BD57" s="380"/>
      <c r="BE57" s="380"/>
      <c r="BF57" s="380"/>
      <c r="BG57" s="380"/>
      <c r="BH57" s="380"/>
      <c r="BI57" s="380"/>
      <c r="BJ57" s="380"/>
      <c r="BK57" s="380"/>
      <c r="BL57" s="380"/>
      <c r="BM57" s="380"/>
      <c r="BN57" s="380"/>
      <c r="BO57" s="380"/>
      <c r="BP57" s="377">
        <v>61</v>
      </c>
      <c r="BQ57" s="377"/>
      <c r="BR57" s="377"/>
      <c r="BS57" s="377"/>
      <c r="BT57" s="377"/>
      <c r="BU57" s="377"/>
      <c r="BV57" s="377"/>
      <c r="BW57" s="377"/>
      <c r="BX57" s="377">
        <v>62.2</v>
      </c>
      <c r="BY57" s="377"/>
      <c r="BZ57" s="377"/>
      <c r="CA57" s="377"/>
      <c r="CB57" s="377"/>
      <c r="CC57" s="377"/>
      <c r="CD57" s="377"/>
      <c r="CE57" s="377"/>
      <c r="CF57" s="377">
        <v>63.6</v>
      </c>
      <c r="CG57" s="377"/>
      <c r="CH57" s="377"/>
      <c r="CI57" s="377"/>
      <c r="CJ57" s="377"/>
      <c r="CK57" s="377"/>
      <c r="CL57" s="377"/>
      <c r="CM57" s="377"/>
      <c r="CN57" s="377">
        <v>65.900000000000006</v>
      </c>
      <c r="CO57" s="377"/>
      <c r="CP57" s="377"/>
      <c r="CQ57" s="377"/>
      <c r="CR57" s="377"/>
      <c r="CS57" s="377"/>
      <c r="CT57" s="377"/>
      <c r="CU57" s="377"/>
      <c r="CV57" s="377">
        <v>66.599999999999994</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565</v>
      </c>
    </row>
    <row r="64" spans="1:109" ht="13" x14ac:dyDescent="0.2">
      <c r="B64" s="247"/>
      <c r="G64" s="357"/>
      <c r="I64" s="369"/>
      <c r="J64" s="369"/>
      <c r="K64" s="369"/>
      <c r="L64" s="369"/>
      <c r="M64" s="369"/>
      <c r="N64" s="370"/>
      <c r="AM64" s="357"/>
      <c r="AN64" s="357" t="s">
        <v>558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566</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560</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524</v>
      </c>
      <c r="BQ72" s="382"/>
      <c r="BR72" s="382"/>
      <c r="BS72" s="382"/>
      <c r="BT72" s="382"/>
      <c r="BU72" s="382"/>
      <c r="BV72" s="382"/>
      <c r="BW72" s="382"/>
      <c r="BX72" s="382" t="s">
        <v>525</v>
      </c>
      <c r="BY72" s="382"/>
      <c r="BZ72" s="382"/>
      <c r="CA72" s="382"/>
      <c r="CB72" s="382"/>
      <c r="CC72" s="382"/>
      <c r="CD72" s="382"/>
      <c r="CE72" s="382"/>
      <c r="CF72" s="382" t="s">
        <v>526</v>
      </c>
      <c r="CG72" s="382"/>
      <c r="CH72" s="382"/>
      <c r="CI72" s="382"/>
      <c r="CJ72" s="382"/>
      <c r="CK72" s="382"/>
      <c r="CL72" s="382"/>
      <c r="CM72" s="382"/>
      <c r="CN72" s="382" t="s">
        <v>527</v>
      </c>
      <c r="CO72" s="382"/>
      <c r="CP72" s="382"/>
      <c r="CQ72" s="382"/>
      <c r="CR72" s="382"/>
      <c r="CS72" s="382"/>
      <c r="CT72" s="382"/>
      <c r="CU72" s="382"/>
      <c r="CV72" s="382" t="s">
        <v>528</v>
      </c>
      <c r="CW72" s="382"/>
      <c r="CX72" s="382"/>
      <c r="CY72" s="382"/>
      <c r="CZ72" s="382"/>
      <c r="DA72" s="382"/>
      <c r="DB72" s="382"/>
      <c r="DC72" s="382"/>
    </row>
    <row r="73" spans="2:107" ht="13" x14ac:dyDescent="0.2">
      <c r="B73" s="247"/>
      <c r="G73" s="385"/>
      <c r="H73" s="385"/>
      <c r="I73" s="385"/>
      <c r="J73" s="385"/>
      <c r="K73" s="381"/>
      <c r="L73" s="381"/>
      <c r="M73" s="381"/>
      <c r="N73" s="381"/>
      <c r="AM73" s="359"/>
      <c r="AN73" s="380" t="s">
        <v>561</v>
      </c>
      <c r="AO73" s="380"/>
      <c r="AP73" s="380"/>
      <c r="AQ73" s="380"/>
      <c r="AR73" s="380"/>
      <c r="AS73" s="380"/>
      <c r="AT73" s="380"/>
      <c r="AU73" s="380"/>
      <c r="AV73" s="380"/>
      <c r="AW73" s="380"/>
      <c r="AX73" s="380"/>
      <c r="AY73" s="380"/>
      <c r="AZ73" s="380"/>
      <c r="BA73" s="380"/>
      <c r="BB73" s="380" t="s">
        <v>562</v>
      </c>
      <c r="BC73" s="380"/>
      <c r="BD73" s="380"/>
      <c r="BE73" s="380"/>
      <c r="BF73" s="380"/>
      <c r="BG73" s="380"/>
      <c r="BH73" s="380"/>
      <c r="BI73" s="380"/>
      <c r="BJ73" s="380"/>
      <c r="BK73" s="380"/>
      <c r="BL73" s="380"/>
      <c r="BM73" s="380"/>
      <c r="BN73" s="380"/>
      <c r="BO73" s="380"/>
      <c r="BP73" s="377">
        <v>2.7</v>
      </c>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567</v>
      </c>
      <c r="BC75" s="380"/>
      <c r="BD75" s="380"/>
      <c r="BE75" s="380"/>
      <c r="BF75" s="380"/>
      <c r="BG75" s="380"/>
      <c r="BH75" s="380"/>
      <c r="BI75" s="380"/>
      <c r="BJ75" s="380"/>
      <c r="BK75" s="380"/>
      <c r="BL75" s="380"/>
      <c r="BM75" s="380"/>
      <c r="BN75" s="380"/>
      <c r="BO75" s="380"/>
      <c r="BP75" s="377">
        <v>7.9</v>
      </c>
      <c r="BQ75" s="377"/>
      <c r="BR75" s="377"/>
      <c r="BS75" s="377"/>
      <c r="BT75" s="377"/>
      <c r="BU75" s="377"/>
      <c r="BV75" s="377"/>
      <c r="BW75" s="377"/>
      <c r="BX75" s="377">
        <v>8.1999999999999993</v>
      </c>
      <c r="BY75" s="377"/>
      <c r="BZ75" s="377"/>
      <c r="CA75" s="377"/>
      <c r="CB75" s="377"/>
      <c r="CC75" s="377"/>
      <c r="CD75" s="377"/>
      <c r="CE75" s="377"/>
      <c r="CF75" s="377">
        <v>8.4</v>
      </c>
      <c r="CG75" s="377"/>
      <c r="CH75" s="377"/>
      <c r="CI75" s="377"/>
      <c r="CJ75" s="377"/>
      <c r="CK75" s="377"/>
      <c r="CL75" s="377"/>
      <c r="CM75" s="377"/>
      <c r="CN75" s="377">
        <v>8.6999999999999993</v>
      </c>
      <c r="CO75" s="377"/>
      <c r="CP75" s="377"/>
      <c r="CQ75" s="377"/>
      <c r="CR75" s="377"/>
      <c r="CS75" s="377"/>
      <c r="CT75" s="377"/>
      <c r="CU75" s="377"/>
      <c r="CV75" s="377">
        <v>8.3000000000000007</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564</v>
      </c>
      <c r="AO77" s="382"/>
      <c r="AP77" s="382"/>
      <c r="AQ77" s="382"/>
      <c r="AR77" s="382"/>
      <c r="AS77" s="382"/>
      <c r="AT77" s="382"/>
      <c r="AU77" s="382"/>
      <c r="AV77" s="382"/>
      <c r="AW77" s="382"/>
      <c r="AX77" s="382"/>
      <c r="AY77" s="382"/>
      <c r="AZ77" s="382"/>
      <c r="BA77" s="382"/>
      <c r="BB77" s="380" t="s">
        <v>562</v>
      </c>
      <c r="BC77" s="380"/>
      <c r="BD77" s="380"/>
      <c r="BE77" s="380"/>
      <c r="BF77" s="380"/>
      <c r="BG77" s="380"/>
      <c r="BH77" s="380"/>
      <c r="BI77" s="380"/>
      <c r="BJ77" s="380"/>
      <c r="BK77" s="380"/>
      <c r="BL77" s="380"/>
      <c r="BM77" s="380"/>
      <c r="BN77" s="380"/>
      <c r="BO77" s="380"/>
      <c r="BP77" s="377">
        <v>0</v>
      </c>
      <c r="BQ77" s="377"/>
      <c r="BR77" s="377"/>
      <c r="BS77" s="377"/>
      <c r="BT77" s="377"/>
      <c r="BU77" s="377"/>
      <c r="BV77" s="377"/>
      <c r="BW77" s="377"/>
      <c r="BX77" s="377">
        <v>0</v>
      </c>
      <c r="BY77" s="377"/>
      <c r="BZ77" s="377"/>
      <c r="CA77" s="377"/>
      <c r="CB77" s="377"/>
      <c r="CC77" s="377"/>
      <c r="CD77" s="377"/>
      <c r="CE77" s="377"/>
      <c r="CF77" s="377">
        <v>0</v>
      </c>
      <c r="CG77" s="377"/>
      <c r="CH77" s="377"/>
      <c r="CI77" s="377"/>
      <c r="CJ77" s="377"/>
      <c r="CK77" s="377"/>
      <c r="CL77" s="377"/>
      <c r="CM77" s="377"/>
      <c r="CN77" s="377">
        <v>0</v>
      </c>
      <c r="CO77" s="377"/>
      <c r="CP77" s="377"/>
      <c r="CQ77" s="377"/>
      <c r="CR77" s="377"/>
      <c r="CS77" s="377"/>
      <c r="CT77" s="377"/>
      <c r="CU77" s="377"/>
      <c r="CV77" s="377">
        <v>0</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567</v>
      </c>
      <c r="BC79" s="380"/>
      <c r="BD79" s="380"/>
      <c r="BE79" s="380"/>
      <c r="BF79" s="380"/>
      <c r="BG79" s="380"/>
      <c r="BH79" s="380"/>
      <c r="BI79" s="380"/>
      <c r="BJ79" s="380"/>
      <c r="BK79" s="380"/>
      <c r="BL79" s="380"/>
      <c r="BM79" s="380"/>
      <c r="BN79" s="380"/>
      <c r="BO79" s="380"/>
      <c r="BP79" s="377">
        <v>7.4</v>
      </c>
      <c r="BQ79" s="377"/>
      <c r="BR79" s="377"/>
      <c r="BS79" s="377"/>
      <c r="BT79" s="377"/>
      <c r="BU79" s="377"/>
      <c r="BV79" s="377"/>
      <c r="BW79" s="377"/>
      <c r="BX79" s="377">
        <v>7.5</v>
      </c>
      <c r="BY79" s="377"/>
      <c r="BZ79" s="377"/>
      <c r="CA79" s="377"/>
      <c r="CB79" s="377"/>
      <c r="CC79" s="377"/>
      <c r="CD79" s="377"/>
      <c r="CE79" s="377"/>
      <c r="CF79" s="377">
        <v>7.5</v>
      </c>
      <c r="CG79" s="377"/>
      <c r="CH79" s="377"/>
      <c r="CI79" s="377"/>
      <c r="CJ79" s="377"/>
      <c r="CK79" s="377"/>
      <c r="CL79" s="377"/>
      <c r="CM79" s="377"/>
      <c r="CN79" s="377">
        <v>7.7</v>
      </c>
      <c r="CO79" s="377"/>
      <c r="CP79" s="377"/>
      <c r="CQ79" s="377"/>
      <c r="CR79" s="377"/>
      <c r="CS79" s="377"/>
      <c r="CT79" s="377"/>
      <c r="CU79" s="377"/>
      <c r="CV79" s="377">
        <v>8</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S9G2Mc3xaeVIXgx2AmKvNuOB7ThGgL9llQsUhZvSQBLdkJjTaKz9VZRFQgFO3o0UPX6eUblUA7bSWRaCSQDuKw==" saltValue="eEXAqI6mt9fWzZr9w7fdh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54546-C9F6-4A8E-A40C-CD6BB46D0418}">
  <sheetPr codeName="Sheet11">
    <pageSetUpPr fitToPage="1"/>
  </sheetPr>
  <dimension ref="A1:DR125"/>
  <sheetViews>
    <sheetView showGridLines="0" zoomScaleNormal="100" zoomScaleSheetLayoutView="70" workbookViewId="0">
      <selection activeCell="BX73" sqref="BX73:CE7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CrWvwIqnCev26fYeGDKK0LYm2rgbmcsZJzFjCGOLoPuMe/JqDjyb9w3jelTpZqlgIgZvxtxcTkm1g7t3YbyZ4w==" saltValue="5Gf3ZL+wOr8oXpoQExuMk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53808-4507-4BBC-AFA5-EB1D4AE87B14}">
  <sheetPr codeName="Sheet12">
    <pageSetUpPr fitToPage="1"/>
  </sheetPr>
  <dimension ref="A1:DR125"/>
  <sheetViews>
    <sheetView showGridLines="0" topLeftCell="A52" zoomScaleNormal="100" zoomScaleSheetLayoutView="55" workbookViewId="0">
      <selection activeCell="BX73" sqref="BX73:CE74"/>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vY3UZ1Kz1+0RlYTp1sygcTh21RrZK9kJZwzFMd/uzn6/oxw1AdYULUOsIMFD1+W6icI9DDWe5Mzx8XfQ6oVjcQ==" saltValue="UichDQg3cEEJtCu5TvsrE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71065</v>
      </c>
      <c r="E3" s="142"/>
      <c r="F3" s="143">
        <v>301035</v>
      </c>
      <c r="G3" s="144"/>
      <c r="H3" s="145"/>
    </row>
    <row r="4" spans="1:8" x14ac:dyDescent="0.2">
      <c r="A4" s="146"/>
      <c r="B4" s="147"/>
      <c r="C4" s="148"/>
      <c r="D4" s="149">
        <v>28147</v>
      </c>
      <c r="E4" s="150"/>
      <c r="F4" s="151">
        <v>154376</v>
      </c>
      <c r="G4" s="152"/>
      <c r="H4" s="153"/>
    </row>
    <row r="5" spans="1:8" x14ac:dyDescent="0.2">
      <c r="A5" s="134" t="s">
        <v>518</v>
      </c>
      <c r="B5" s="139"/>
      <c r="C5" s="140"/>
      <c r="D5" s="141">
        <v>122264</v>
      </c>
      <c r="E5" s="142"/>
      <c r="F5" s="143">
        <v>277467</v>
      </c>
      <c r="G5" s="144"/>
      <c r="H5" s="145"/>
    </row>
    <row r="6" spans="1:8" x14ac:dyDescent="0.2">
      <c r="A6" s="146"/>
      <c r="B6" s="147"/>
      <c r="C6" s="148"/>
      <c r="D6" s="149">
        <v>71249</v>
      </c>
      <c r="E6" s="150"/>
      <c r="F6" s="151">
        <v>128378</v>
      </c>
      <c r="G6" s="152"/>
      <c r="H6" s="153"/>
    </row>
    <row r="7" spans="1:8" x14ac:dyDescent="0.2">
      <c r="A7" s="134" t="s">
        <v>519</v>
      </c>
      <c r="B7" s="139"/>
      <c r="C7" s="140"/>
      <c r="D7" s="141">
        <v>222547</v>
      </c>
      <c r="E7" s="142"/>
      <c r="F7" s="143">
        <v>282256</v>
      </c>
      <c r="G7" s="144"/>
      <c r="H7" s="145"/>
    </row>
    <row r="8" spans="1:8" x14ac:dyDescent="0.2">
      <c r="A8" s="146"/>
      <c r="B8" s="147"/>
      <c r="C8" s="148"/>
      <c r="D8" s="149">
        <v>74489</v>
      </c>
      <c r="E8" s="150"/>
      <c r="F8" s="151">
        <v>145453</v>
      </c>
      <c r="G8" s="152"/>
      <c r="H8" s="153"/>
    </row>
    <row r="9" spans="1:8" x14ac:dyDescent="0.2">
      <c r="A9" s="134" t="s">
        <v>520</v>
      </c>
      <c r="B9" s="139"/>
      <c r="C9" s="140"/>
      <c r="D9" s="141">
        <v>148843</v>
      </c>
      <c r="E9" s="142"/>
      <c r="F9" s="143">
        <v>295341</v>
      </c>
      <c r="G9" s="144"/>
      <c r="H9" s="145"/>
    </row>
    <row r="10" spans="1:8" x14ac:dyDescent="0.2">
      <c r="A10" s="146"/>
      <c r="B10" s="147"/>
      <c r="C10" s="148"/>
      <c r="D10" s="149">
        <v>55692</v>
      </c>
      <c r="E10" s="150"/>
      <c r="F10" s="151">
        <v>137402</v>
      </c>
      <c r="G10" s="152"/>
      <c r="H10" s="153"/>
    </row>
    <row r="11" spans="1:8" x14ac:dyDescent="0.2">
      <c r="A11" s="134" t="s">
        <v>521</v>
      </c>
      <c r="B11" s="139"/>
      <c r="C11" s="140"/>
      <c r="D11" s="141">
        <v>196272</v>
      </c>
      <c r="E11" s="142"/>
      <c r="F11" s="143">
        <v>292845</v>
      </c>
      <c r="G11" s="144"/>
      <c r="H11" s="145"/>
    </row>
    <row r="12" spans="1:8" x14ac:dyDescent="0.2">
      <c r="A12" s="146"/>
      <c r="B12" s="147"/>
      <c r="C12" s="154"/>
      <c r="D12" s="149">
        <v>31291</v>
      </c>
      <c r="E12" s="150"/>
      <c r="F12" s="151">
        <v>143187</v>
      </c>
      <c r="G12" s="152"/>
      <c r="H12" s="153"/>
    </row>
    <row r="13" spans="1:8" x14ac:dyDescent="0.2">
      <c r="A13" s="134"/>
      <c r="B13" s="139"/>
      <c r="C13" s="140"/>
      <c r="D13" s="141">
        <v>152198</v>
      </c>
      <c r="E13" s="142"/>
      <c r="F13" s="143">
        <v>289789</v>
      </c>
      <c r="G13" s="155"/>
      <c r="H13" s="145"/>
    </row>
    <row r="14" spans="1:8" x14ac:dyDescent="0.2">
      <c r="A14" s="146"/>
      <c r="B14" s="147"/>
      <c r="C14" s="148"/>
      <c r="D14" s="149">
        <v>52174</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6.25</v>
      </c>
      <c r="C19" s="156">
        <f>ROUND(VALUE(SUBSTITUTE(実質収支比率等に係る経年分析!G$48,"▲","-")),2)</f>
        <v>0.11</v>
      </c>
      <c r="D19" s="156">
        <f>ROUND(VALUE(SUBSTITUTE(実質収支比率等に係る経年分析!H$48,"▲","-")),2)</f>
        <v>11.67</v>
      </c>
      <c r="E19" s="156">
        <f>ROUND(VALUE(SUBSTITUTE(実質収支比率等に係る経年分析!I$48,"▲","-")),2)</f>
        <v>1.86</v>
      </c>
      <c r="F19" s="156">
        <f>ROUND(VALUE(SUBSTITUTE(実質収支比率等に係る経年分析!J$48,"▲","-")),2)</f>
        <v>3.93</v>
      </c>
    </row>
    <row r="20" spans="1:11" x14ac:dyDescent="0.2">
      <c r="A20" s="156" t="s">
        <v>53</v>
      </c>
      <c r="B20" s="156">
        <f>ROUND(VALUE(SUBSTITUTE(実質収支比率等に係る経年分析!F$47,"▲","-")),2)</f>
        <v>59.74</v>
      </c>
      <c r="C20" s="156">
        <f>ROUND(VALUE(SUBSTITUTE(実質収支比率等に係る経年分析!G$47,"▲","-")),2)</f>
        <v>65.88</v>
      </c>
      <c r="D20" s="156">
        <f>ROUND(VALUE(SUBSTITUTE(実質収支比率等に係る経年分析!H$47,"▲","-")),2)</f>
        <v>66.260000000000005</v>
      </c>
      <c r="E20" s="156">
        <f>ROUND(VALUE(SUBSTITUTE(実質収支比率等に係る経年分析!I$47,"▲","-")),2)</f>
        <v>78.430000000000007</v>
      </c>
      <c r="F20" s="156">
        <f>ROUND(VALUE(SUBSTITUTE(実質収支比率等に係る経年分析!J$47,"▲","-")),2)</f>
        <v>78.41</v>
      </c>
    </row>
    <row r="21" spans="1:11" x14ac:dyDescent="0.2">
      <c r="A21" s="156" t="s">
        <v>54</v>
      </c>
      <c r="B21" s="156">
        <f>IF(ISNUMBER(VALUE(SUBSTITUTE(実質収支比率等に係る経年分析!F$49,"▲","-"))),ROUND(VALUE(SUBSTITUTE(実質収支比率等に係る経年分析!F$49,"▲","-")),2),NA())</f>
        <v>7.42</v>
      </c>
      <c r="C21" s="156">
        <f>IF(ISNUMBER(VALUE(SUBSTITUTE(実質収支比率等に係る経年分析!G$49,"▲","-"))),ROUND(VALUE(SUBSTITUTE(実質収支比率等に係る経年分析!G$49,"▲","-")),2),NA())</f>
        <v>7.01</v>
      </c>
      <c r="D21" s="156">
        <f>IF(ISNUMBER(VALUE(SUBSTITUTE(実質収支比率等に係る経年分析!H$49,"▲","-"))),ROUND(VALUE(SUBSTITUTE(実質収支比率等に係る経年分析!H$49,"▲","-")),2),NA())</f>
        <v>10.79</v>
      </c>
      <c r="E21" s="156">
        <f>IF(ISNUMBER(VALUE(SUBSTITUTE(実質収支比率等に係る経年分析!I$49,"▲","-"))),ROUND(VALUE(SUBSTITUTE(実質収支比率等に係る経年分析!I$49,"▲","-")),2),NA())</f>
        <v>3.59</v>
      </c>
      <c r="F21" s="156">
        <f>IF(ISNUMBER(VALUE(SUBSTITUTE(実質収支比率等に係る経年分析!J$49,"▲","-"))),ROUND(VALUE(SUBSTITUTE(実質収支比率等に係る経年分析!J$49,"▲","-")),2),NA())</f>
        <v>3.98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相良村後期高齢者医療特別会計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0.02</v>
      </c>
    </row>
    <row r="32" spans="1:11" x14ac:dyDescent="0.2">
      <c r="A32" s="157" t="str">
        <f>IF(連結実質赤字比率に係る赤字・黒字の構成分析!C$38="",NA(),連結実質赤字比率に係る赤字・黒字の構成分析!C$38)</f>
        <v>相良村簡易水道特別会計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0.43</v>
      </c>
    </row>
    <row r="33" spans="1:16" x14ac:dyDescent="0.2">
      <c r="A33" s="157" t="str">
        <f>IF(連結実質赤字比率に係る赤字・黒字の構成分析!C$37="",NA(),連結実質赤字比率に係る赤字・黒字の構成分析!C$37)</f>
        <v>相良村国民健康保険特別会計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1.58</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1.17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0.96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0.78</v>
      </c>
    </row>
    <row r="34" spans="1:16" x14ac:dyDescent="0.2">
      <c r="A34" s="157" t="str">
        <f>IF(連結実質赤字比率に係る赤字・黒字の構成分析!C$36="",NA(),連結実質赤字比率に係る赤字・黒字の構成分析!C$36)</f>
        <v>相良村農業集落排水特別会計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0.02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1.21</v>
      </c>
    </row>
    <row r="35" spans="1:16" x14ac:dyDescent="0.2">
      <c r="A35" s="157" t="str">
        <f>IF(連結実質赤字比率に係る赤字・黒字の構成分析!C$35="",NA(),連結実質赤字比率に係る赤字・黒字の構成分析!C$35)</f>
        <v>相良村介護保険特別会計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2.0299999999999998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2.04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2.4300000000000002</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2.2799999999999998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6.25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11.96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2.42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4.4800000000000004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269</v>
      </c>
      <c r="E42" s="158"/>
      <c r="F42" s="158"/>
      <c r="G42" s="158">
        <f>'実質公債費比率（分子）の構造'!L$52</f>
        <v>311</v>
      </c>
      <c r="H42" s="158"/>
      <c r="I42" s="158"/>
      <c r="J42" s="158">
        <f>'実質公債費比率（分子）の構造'!M$52</f>
        <v>315</v>
      </c>
      <c r="K42" s="158"/>
      <c r="L42" s="158"/>
      <c r="M42" s="158">
        <f>'実質公債費比率（分子）の構造'!N$52</f>
        <v>327</v>
      </c>
      <c r="N42" s="158"/>
      <c r="O42" s="158"/>
      <c r="P42" s="158">
        <f>'実質公債費比率（分子）の構造'!O$52</f>
        <v>323</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f>'実質公債費比率（分子）の構造'!K$49</f>
        <v>27</v>
      </c>
      <c r="C45" s="158"/>
      <c r="D45" s="158"/>
      <c r="E45" s="158">
        <f>'実質公債費比率（分子）の構造'!L$49</f>
        <v>31</v>
      </c>
      <c r="F45" s="158"/>
      <c r="G45" s="158"/>
      <c r="H45" s="158">
        <f>'実質公債費比率（分子）の構造'!M$49</f>
        <v>13</v>
      </c>
      <c r="I45" s="158"/>
      <c r="J45" s="158"/>
      <c r="K45" s="158">
        <f>'実質公債費比率（分子）の構造'!N$49</f>
        <v>9</v>
      </c>
      <c r="L45" s="158"/>
      <c r="M45" s="158"/>
      <c r="N45" s="158">
        <f>'実質公債費比率（分子）の構造'!O$49</f>
        <v>10</v>
      </c>
      <c r="O45" s="158"/>
      <c r="P45" s="158"/>
    </row>
    <row r="46" spans="1:16" x14ac:dyDescent="0.2">
      <c r="A46" s="158" t="s">
        <v>64</v>
      </c>
      <c r="B46" s="158">
        <f>'実質公債費比率（分子）の構造'!K$48</f>
        <v>127</v>
      </c>
      <c r="C46" s="158"/>
      <c r="D46" s="158"/>
      <c r="E46" s="158">
        <f>'実質公債費比率（分子）の構造'!L$48</f>
        <v>132</v>
      </c>
      <c r="F46" s="158"/>
      <c r="G46" s="158"/>
      <c r="H46" s="158">
        <f>'実質公債費比率（分子）の構造'!M$48</f>
        <v>134</v>
      </c>
      <c r="I46" s="158"/>
      <c r="J46" s="158"/>
      <c r="K46" s="158">
        <f>'実質公債費比率（分子）の構造'!N$48</f>
        <v>140</v>
      </c>
      <c r="L46" s="158"/>
      <c r="M46" s="158"/>
      <c r="N46" s="158">
        <f>'実質公債費比率（分子）の構造'!O$48</f>
        <v>135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269</v>
      </c>
      <c r="C49" s="158"/>
      <c r="D49" s="158"/>
      <c r="E49" s="158">
        <f>'実質公債費比率（分子）の構造'!L$45</f>
        <v>337</v>
      </c>
      <c r="F49" s="158"/>
      <c r="G49" s="158"/>
      <c r="H49" s="158">
        <f>'実質公債費比率（分子）の構造'!M$45</f>
        <v>350</v>
      </c>
      <c r="I49" s="158"/>
      <c r="J49" s="158"/>
      <c r="K49" s="158">
        <f>'実質公債費比率（分子）の構造'!N$45</f>
        <v>368</v>
      </c>
      <c r="L49" s="158"/>
      <c r="M49" s="158"/>
      <c r="N49" s="158">
        <f>'実質公債費比率（分子）の構造'!O$45</f>
        <v>344</v>
      </c>
      <c r="O49" s="158"/>
      <c r="P49" s="158"/>
    </row>
    <row r="50" spans="1:16" x14ac:dyDescent="0.2">
      <c r="A50" s="158" t="s">
        <v>67</v>
      </c>
      <c r="B50" s="158" t="e">
        <f>NA()</f>
        <v>#N/A</v>
      </c>
      <c r="C50" s="158">
        <f>IF(ISNUMBER('実質公債費比率（分子）の構造'!K$53),'実質公債費比率（分子）の構造'!K$53,NA())</f>
        <v>154</v>
      </c>
      <c r="D50" s="158" t="e">
        <f>NA()</f>
        <v>#N/A</v>
      </c>
      <c r="E50" s="158" t="e">
        <f>NA()</f>
        <v>#N/A</v>
      </c>
      <c r="F50" s="158">
        <f>IF(ISNUMBER('実質公債費比率（分子）の構造'!L$53),'実質公債費比率（分子）の構造'!L$53,NA())</f>
        <v>189</v>
      </c>
      <c r="G50" s="158" t="e">
        <f>NA()</f>
        <v>#N/A</v>
      </c>
      <c r="H50" s="158" t="e">
        <f>NA()</f>
        <v>#N/A</v>
      </c>
      <c r="I50" s="158">
        <f>IF(ISNUMBER('実質公債費比率（分子）の構造'!M$53),'実質公債費比率（分子）の構造'!M$53,NA())</f>
        <v>182</v>
      </c>
      <c r="J50" s="158" t="e">
        <f>NA()</f>
        <v>#N/A</v>
      </c>
      <c r="K50" s="158" t="e">
        <f>NA()</f>
        <v>#N/A</v>
      </c>
      <c r="L50" s="158">
        <f>IF(ISNUMBER('実質公債費比率（分子）の構造'!N$53),'実質公債費比率（分子）の構造'!N$53,NA())</f>
        <v>190</v>
      </c>
      <c r="M50" s="158" t="e">
        <f>NA()</f>
        <v>#N/A</v>
      </c>
      <c r="N50" s="158" t="e">
        <f>NA()</f>
        <v>#N/A</v>
      </c>
      <c r="O50" s="158">
        <f>IF(ISNUMBER('実質公債費比率（分子）の構造'!O$53),'実質公債費比率（分子）の構造'!O$53,NA())</f>
        <v>166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2892</v>
      </c>
      <c r="E56" s="157"/>
      <c r="F56" s="157"/>
      <c r="G56" s="157">
        <f>'将来負担比率（分子）の構造'!J$52</f>
        <v>2996</v>
      </c>
      <c r="H56" s="157"/>
      <c r="I56" s="157"/>
      <c r="J56" s="157">
        <f>'将来負担比率（分子）の構造'!K$52</f>
        <v>3130</v>
      </c>
      <c r="K56" s="157"/>
      <c r="L56" s="157"/>
      <c r="M56" s="157">
        <f>'将来負担比率（分子）の構造'!L$52</f>
        <v>3107</v>
      </c>
      <c r="N56" s="157"/>
      <c r="O56" s="157"/>
      <c r="P56" s="157">
        <f>'将来負担比率（分子）の構造'!M$52</f>
        <v>3061</v>
      </c>
    </row>
    <row r="57" spans="1:16" x14ac:dyDescent="0.2">
      <c r="A57" s="157" t="s">
        <v>42</v>
      </c>
      <c r="B57" s="157"/>
      <c r="C57" s="157"/>
      <c r="D57" s="157">
        <f>'将来負担比率（分子）の構造'!I$51</f>
        <v>120</v>
      </c>
      <c r="E57" s="157"/>
      <c r="F57" s="157"/>
      <c r="G57" s="157">
        <f>'将来負担比率（分子）の構造'!J$51</f>
        <v>103</v>
      </c>
      <c r="H57" s="157"/>
      <c r="I57" s="157"/>
      <c r="J57" s="157">
        <f>'将来負担比率（分子）の構造'!K$51</f>
        <v>97</v>
      </c>
      <c r="K57" s="157"/>
      <c r="L57" s="157"/>
      <c r="M57" s="157">
        <f>'将来負担比率（分子）の構造'!L$51</f>
        <v>78</v>
      </c>
      <c r="N57" s="157"/>
      <c r="O57" s="157"/>
      <c r="P57" s="157">
        <f>'将来負担比率（分子）の構造'!M$51</f>
        <v>80</v>
      </c>
    </row>
    <row r="58" spans="1:16" x14ac:dyDescent="0.2">
      <c r="A58" s="157" t="s">
        <v>41</v>
      </c>
      <c r="B58" s="157"/>
      <c r="C58" s="157"/>
      <c r="D58" s="157">
        <f>'将来負担比率（分子）の構造'!I$50</f>
        <v>1919</v>
      </c>
      <c r="E58" s="157"/>
      <c r="F58" s="157"/>
      <c r="G58" s="157">
        <f>'将来負担比率（分子）の構造'!J$50</f>
        <v>2342</v>
      </c>
      <c r="H58" s="157"/>
      <c r="I58" s="157"/>
      <c r="J58" s="157">
        <f>'将来負担比率（分子）の構造'!K$50</f>
        <v>2385</v>
      </c>
      <c r="K58" s="157"/>
      <c r="L58" s="157"/>
      <c r="M58" s="157">
        <f>'将来負担比率（分子）の構造'!L$50</f>
        <v>2960</v>
      </c>
      <c r="N58" s="157"/>
      <c r="O58" s="157"/>
      <c r="P58" s="157">
        <f>'将来負担比率（分子）の構造'!M$50</f>
        <v>3130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518</v>
      </c>
      <c r="C62" s="157"/>
      <c r="D62" s="157"/>
      <c r="E62" s="157">
        <f>'将来負担比率（分子）の構造'!J$45</f>
        <v>481</v>
      </c>
      <c r="F62" s="157"/>
      <c r="G62" s="157"/>
      <c r="H62" s="157">
        <f>'将来負担比率（分子）の構造'!K$45</f>
        <v>502</v>
      </c>
      <c r="I62" s="157"/>
      <c r="J62" s="157"/>
      <c r="K62" s="157">
        <f>'将来負担比率（分子）の構造'!L$45</f>
        <v>507</v>
      </c>
      <c r="L62" s="157"/>
      <c r="M62" s="157"/>
      <c r="N62" s="157">
        <f>'将来負担比率（分子）の構造'!M$45</f>
        <v>505</v>
      </c>
      <c r="O62" s="157"/>
      <c r="P62" s="157"/>
    </row>
    <row r="63" spans="1:16" x14ac:dyDescent="0.2">
      <c r="A63" s="157" t="s">
        <v>34</v>
      </c>
      <c r="B63" s="157">
        <f>'将来負担比率（分子）の構造'!I$44</f>
        <v>80</v>
      </c>
      <c r="C63" s="157"/>
      <c r="D63" s="157"/>
      <c r="E63" s="157">
        <f>'将来負担比率（分子）の構造'!J$44</f>
        <v>55</v>
      </c>
      <c r="F63" s="157"/>
      <c r="G63" s="157"/>
      <c r="H63" s="157">
        <f>'将来負担比率（分子）の構造'!K$44</f>
        <v>65</v>
      </c>
      <c r="I63" s="157"/>
      <c r="J63" s="157"/>
      <c r="K63" s="157">
        <f>'将来負担比率（分子）の構造'!L$44</f>
        <v>83</v>
      </c>
      <c r="L63" s="157"/>
      <c r="M63" s="157"/>
      <c r="N63" s="157">
        <f>'将来負担比率（分子）の構造'!M$44</f>
        <v>98</v>
      </c>
      <c r="O63" s="157"/>
      <c r="P63" s="157"/>
    </row>
    <row r="64" spans="1:16" x14ac:dyDescent="0.2">
      <c r="A64" s="157" t="s">
        <v>33</v>
      </c>
      <c r="B64" s="157">
        <f>'将来負担比率（分子）の構造'!I$43</f>
        <v>1163</v>
      </c>
      <c r="C64" s="157"/>
      <c r="D64" s="157"/>
      <c r="E64" s="157">
        <f>'将来負担比率（分子）の構造'!J$43</f>
        <v>1067</v>
      </c>
      <c r="F64" s="157"/>
      <c r="G64" s="157"/>
      <c r="H64" s="157">
        <f>'将来負担比率（分子）の構造'!K$43</f>
        <v>1002</v>
      </c>
      <c r="I64" s="157"/>
      <c r="J64" s="157"/>
      <c r="K64" s="157">
        <f>'将来負担比率（分子）の構造'!L$43</f>
        <v>904</v>
      </c>
      <c r="L64" s="157"/>
      <c r="M64" s="157"/>
      <c r="N64" s="157">
        <f>'将来負担比率（分子）の構造'!M$43</f>
        <v>823</v>
      </c>
      <c r="O64" s="157"/>
      <c r="P64" s="157"/>
    </row>
    <row r="65" spans="1:16" x14ac:dyDescent="0.2">
      <c r="A65" s="157" t="s">
        <v>32</v>
      </c>
      <c r="B65" s="157">
        <f>'将来負担比率（分子）の構造'!I$42</f>
        <v>3</v>
      </c>
      <c r="C65" s="157"/>
      <c r="D65" s="157"/>
      <c r="E65" s="157">
        <f>'将来負担比率（分子）の構造'!J$42</f>
        <v>3</v>
      </c>
      <c r="F65" s="157"/>
      <c r="G65" s="157"/>
      <c r="H65" s="157">
        <f>'将来負担比率（分子）の構造'!K$42</f>
        <v>3</v>
      </c>
      <c r="I65" s="157"/>
      <c r="J65" s="157"/>
      <c r="K65" s="157">
        <f>'将来負担比率（分子）の構造'!L$42</f>
        <v>3</v>
      </c>
      <c r="L65" s="157"/>
      <c r="M65" s="157"/>
      <c r="N65" s="157">
        <f>'将来負担比率（分子）の構造'!M$42</f>
        <v>2</v>
      </c>
      <c r="O65" s="157"/>
      <c r="P65" s="157"/>
    </row>
    <row r="66" spans="1:16" x14ac:dyDescent="0.2">
      <c r="A66" s="157" t="s">
        <v>31</v>
      </c>
      <c r="B66" s="157">
        <f>'将来負担比率（分子）の構造'!I$41</f>
        <v>3220</v>
      </c>
      <c r="C66" s="157"/>
      <c r="D66" s="157"/>
      <c r="E66" s="157">
        <f>'将来負担比率（分子）の構造'!J$41</f>
        <v>3399</v>
      </c>
      <c r="F66" s="157"/>
      <c r="G66" s="157"/>
      <c r="H66" s="157">
        <f>'将来負担比率（分子）の構造'!K$41</f>
        <v>3617</v>
      </c>
      <c r="I66" s="157"/>
      <c r="J66" s="157"/>
      <c r="K66" s="157">
        <f>'将来負担比率（分子）の構造'!L$41</f>
        <v>3559</v>
      </c>
      <c r="L66" s="157"/>
      <c r="M66" s="157"/>
      <c r="N66" s="157">
        <f>'将来負担比率（分子）の構造'!M$41</f>
        <v>3560</v>
      </c>
      <c r="O66" s="157"/>
      <c r="P66" s="157"/>
    </row>
    <row r="67" spans="1:16" x14ac:dyDescent="0.2">
      <c r="A67" s="157" t="s">
        <v>71</v>
      </c>
      <c r="B67" s="157" t="e">
        <f>NA()</f>
        <v>#N/A</v>
      </c>
      <c r="C67" s="157">
        <f>IF(ISNUMBER('将来負担比率（分子）の構造'!I$53), IF('将来負担比率（分子）の構造'!I$53 &lt; 0, 0, '将来負担比率（分子）の構造'!I$53), NA())</f>
        <v>53</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1598</v>
      </c>
      <c r="C72" s="161">
        <f>基金残高に係る経年分析!G55</f>
        <v>1921</v>
      </c>
      <c r="D72" s="161">
        <f>基金残高に係る経年分析!H55</f>
        <v>1968</v>
      </c>
    </row>
    <row r="73" spans="1:16" x14ac:dyDescent="0.2">
      <c r="A73" s="160" t="s">
        <v>74</v>
      </c>
      <c r="B73" s="161">
        <f>基金残高に係る経年分析!F56</f>
        <v>64</v>
      </c>
      <c r="C73" s="161">
        <f>基金残高に係る経年分析!G56</f>
        <v>73</v>
      </c>
      <c r="D73" s="161">
        <f>基金残高に係る経年分析!H56</f>
        <v>79</v>
      </c>
    </row>
    <row r="74" spans="1:16" x14ac:dyDescent="0.2">
      <c r="A74" s="160" t="s">
        <v>75</v>
      </c>
      <c r="B74" s="161">
        <f>基金残高に係る経年分析!F57</f>
        <v>516</v>
      </c>
      <c r="C74" s="161">
        <f>基金残高に係る経年分析!G57</f>
        <v>733</v>
      </c>
      <c r="D74" s="161">
        <f>基金残高に係る経年分析!H57</f>
        <v>849</v>
      </c>
    </row>
  </sheetData>
  <sheetProtection algorithmName="SHA-512" hashValue="j2TZaCCxqU+QPOUCkQVVIJRGI/c+Z/WioJip4skBWym/y4FEgQ3JVZPYbtR7pXZvXTxovLYk1Rc9VjxD0EH36g==" saltValue="fIDgSL/EDXNsp/EIe74VY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2026-03-11T11:15:24Z</cp:lastPrinted>
  <dcterms:created xsi:type="dcterms:W3CDTF">2026-02-23T09:38:54Z</dcterms:created>
  <dcterms:modified xsi:type="dcterms:W3CDTF">2026-09-24T00:50:45Z</dcterms:modified>
  <cp:category/>
</cp:coreProperties>
</file>