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72.16.126.187\share\令和８年度\02_企画G\01_普通会計決算統計（R7決算）\05_令和6年度財政状況資料集の作成について（２回目）\03 市町村→県\"/>
    </mc:Choice>
  </mc:AlternateContent>
  <xr:revisionPtr revIDLastSave="0" documentId="13_ncr:1_{5A247675-8754-4A91-802B-4DFA05D880A7}" xr6:coauthVersionLast="47" xr6:coauthVersionMax="47" xr10:uidLastSave="{00000000-0000-0000-0000-000000000000}"/>
  <bookViews>
    <workbookView xWindow="28695" yWindow="1965" windowWidth="14610" windowHeight="15585" firstSheet="15"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C35" i="10"/>
  <c r="CO34" i="10"/>
  <c r="BW34" i="10"/>
  <c r="BW35" i="10" s="1"/>
  <c r="BW36" i="10" s="1"/>
  <c r="BW37" i="10" s="1"/>
  <c r="BW38" i="10" s="1"/>
  <c r="BW39" i="10" s="1"/>
  <c r="BE34" i="10"/>
  <c r="C34" i="10"/>
  <c r="U34" i="10" s="1"/>
  <c r="U35" i="10" l="1"/>
  <c r="U36" i="10" s="1"/>
  <c r="U37"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<sst xmlns="http://schemas.openxmlformats.org/spreadsheetml/2006/main" count="1145" uniqueCount="579">
  <si>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</si>
  <si>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</si>
  <si>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</si>
  <si>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</si>
  <si>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</si>
  <si>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</si>
  <si>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</si>
  <si>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</si>
  <si>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</si>
  <si>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</si>
  <si>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</si>
  <si>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</si>
  <si>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</si>
  <si>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</si>
  <si>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</si>
  <si>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</si>
  <si>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</si>
  <si>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</si>
  <si>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</si>
  <si>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</si>
  <si>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</si>
  <si>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</si>
  <si>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</si>
  <si>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</si>
  <si>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</si>
  <si>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</si>
  <si>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</si>
  <si>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</si>
  <si>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</si>
  <si>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</si>
  <si>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</si>
  <si>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</si>
  <si>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</si>
  <si>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</si>
  <si>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</si>
  <si>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</si>
  <si>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</si>
  <si>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</si>
  <si>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</si>
  <si>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</si>
  <si>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</si>
  <si>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</si>
  <si>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</si>
  <si>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</si>
  <si>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</si>
  <si>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</si>
  <si>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</si>
  <si>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</si>
  <si>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</si>
  <si>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</si>
  <si>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</si>
  <si>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</si>
  <si>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</si>
  <si>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</si>
  <si>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</si>
  <si>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</si>
  <si>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</si>
  <si>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</si>
  <si>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</si>
  <si>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</si>
  <si>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</si>
  <si>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</si>
  <si>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</si>
  <si>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</si>
  <si>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</si>
  <si>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</si>
  <si>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</si>
  <si>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</si>
  <si>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</si>
  <si>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</si>
  <si>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</si>
  <si>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</si>
  <si>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</si>
  <si>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</si>
  <si>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</si>
  <si>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</si>
  <si>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</si>
  <si>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</si>
  <si>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</si>
  <si>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</si>
  <si>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</si>
  <si>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</si>
  <si>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</si>
  <si>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</si>
  <si>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</si>
  <si>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</si>
  <si>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</si>
  <si>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</si>
  <si>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</si>
  <si>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</si>
  <si>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</si>
  <si>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</si>
  <si>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</si>
  <si>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</si>
  <si>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水上村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</si>
  <si>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</si>
  <si>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</si>
  <si>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</si>
  <si>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</si>
  <si>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</si>
  <si>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</si>
  <si>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</si>
  <si>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</si>
  <si>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</si>
  <si>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</si>
  <si>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</si>
  <si>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</si>
  <si>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</si>
  <si>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</si>
  <si>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</si>
  <si>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</si>
  <si>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</si>
  <si>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</si>
  <si>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</si>
  <si>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</si>
  <si>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</si>
  <si>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</si>
  <si>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</si>
  <si>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</si>
  <si>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</si>
  <si>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</si>
  <si>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</si>
  <si>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</si>
  <si>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</si>
  <si>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</si>
  <si>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</si>
  <si>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</si>
  <si>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</si>
  <si>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</si>
  <si>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</si>
  <si>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</si>
  <si>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</si>
  <si>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</si>
  <si>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</si>
  <si>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</si>
  <si>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</si>
  <si>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</si>
  <si>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</si>
  <si>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</si>
  <si>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</si>
  <si>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</si>
  <si>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</si>
  <si>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25"/>
  </si>
  <si>
    <t>うち日本人(％)</t>
    <phoneticPr fontId="5"/>
  </si>
  <si>
    <t>-2.0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</si>
  <si>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</si>
  <si>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</si>
  <si>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</si>
  <si>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</si>
  <si>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</si>
  <si>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</si>
  <si>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</si>
  <si>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</si>
  <si>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</si>
  <si>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</si>
  <si>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</si>
  <si>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</si>
  <si>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</si>
  <si>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</si>
  <si>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</si>
  <si>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</si>
  <si>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</si>
  <si>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</si>
  <si>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</si>
  <si>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</si>
  <si>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</si>
  <si>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</si>
  <si>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</si>
  <si>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</si>
  <si>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</si>
  <si>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</si>
  <si>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</si>
  <si>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</si>
  <si>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</si>
  <si>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</si>
  <si>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</si>
  <si>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</si>
  <si>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</si>
  <si>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</si>
  <si>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</si>
  <si>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</si>
  <si>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</si>
  <si>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</si>
  <si>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</si>
  <si>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</si>
  <si>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</si>
  <si>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</si>
  <si>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</si>
  <si>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</si>
  <si>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</si>
  <si>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</si>
  <si>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</si>
  <si>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</si>
  <si>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</si>
  <si>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</si>
  <si>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</si>
  <si>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</si>
  <si>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</si>
  <si>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</si>
  <si>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</si>
  <si>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</si>
  <si>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</si>
  <si>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</si>
  <si>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</si>
  <si>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熊本県水上村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</si>
  <si>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</si>
  <si>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</si>
  <si>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</si>
  <si>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</si>
  <si>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</si>
  <si>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</si>
  <si>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</si>
  <si>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</si>
  <si>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</si>
  <si>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</si>
  <si>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</si>
  <si>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</si>
  <si>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</si>
  <si>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</si>
  <si>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</si>
  <si>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</si>
  <si>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</si>
  <si>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</si>
  <si>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</si>
  <si>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</si>
  <si>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</si>
  <si>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</si>
  <si>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</si>
  <si>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</si>
  <si>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</si>
  <si>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</si>
  <si>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</si>
  <si>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</si>
  <si>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</si>
  <si>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</si>
  <si>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</si>
  <si>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</si>
  <si>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</si>
  <si>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</si>
  <si>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</si>
  <si>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</si>
  <si>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</si>
  <si>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</si>
  <si>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</si>
  <si>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</si>
  <si>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</si>
  <si>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</si>
  <si>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</si>
  <si>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</si>
  <si>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</si>
  <si>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</si>
  <si>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</si>
  <si>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</si>
  <si>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</si>
  <si>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</si>
  <si>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</si>
  <si>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</si>
  <si>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</si>
  <si>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</si>
  <si>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</si>
  <si>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</si>
  <si>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</si>
  <si>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</si>
  <si>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</si>
  <si>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</si>
  <si>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</si>
  <si>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</si>
  <si>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</si>
  <si>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</si>
  <si>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</si>
  <si>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</si>
  <si>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</si>
  <si>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</si>
  <si>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</si>
  <si>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</si>
  <si>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</si>
  <si>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</si>
  <si>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</si>
  <si>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</si>
  <si>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</si>
  <si>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</si>
  <si>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</si>
  <si>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</si>
  <si>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</si>
  <si>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</si>
  <si>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</si>
  <si>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</si>
  <si>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</si>
  <si>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</si>
  <si>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</si>
  <si>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</si>
  <si>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</si>
  <si>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</si>
  <si>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</si>
  <si>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</si>
  <si>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</si>
  <si>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</si>
  <si>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</si>
  <si>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</si>
  <si>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</si>
  <si>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</si>
  <si>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</si>
  <si>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</si>
  <si>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</si>
  <si>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</si>
  <si>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</si>
  <si>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</si>
  <si>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</si>
  <si>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</si>
  <si>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</si>
  <si>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</si>
  <si>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</si>
  <si>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</si>
  <si>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</si>
  <si>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</si>
  <si>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</si>
  <si>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</si>
  <si>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</si>
  <si>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</si>
  <si>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</si>
  <si>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</si>
  <si>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</si>
  <si>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</si>
  <si>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</si>
  <si>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</si>
  <si>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</si>
  <si>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</si>
  <si>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</si>
  <si>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</si>
  <si>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</si>
  <si>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</si>
  <si>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</si>
  <si>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</si>
  <si>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</si>
  <si>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</si>
  <si>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</si>
  <si>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</si>
  <si>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</si>
  <si>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</si>
  <si>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</si>
  <si>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</si>
  <si>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</si>
  <si>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</si>
  <si>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</si>
  <si>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</si>
  <si>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</si>
  <si>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</si>
  <si>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</si>
  <si>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</si>
  <si>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</si>
  <si>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</si>
  <si>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</si>
  <si>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</si>
  <si>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</si>
  <si>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</si>
  <si>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熊本県水上村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</si>
  <si>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</si>
  <si>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</si>
  <si>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</si>
  <si>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</si>
  <si>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</si>
  <si>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</si>
  <si>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</si>
  <si>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</si>
  <si>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</si>
  <si>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</si>
  <si>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</si>
  <si>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</si>
  <si>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</si>
  <si>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</si>
  <si>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</si>
  <si>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</si>
  <si>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</si>
  <si>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</si>
  <si>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</si>
  <si>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</si>
  <si>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</si>
  <si>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</si>
  <si>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</si>
  <si>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</si>
  <si>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</si>
  <si>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</si>
  <si>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</si>
  <si>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</si>
  <si>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</si>
  <si>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</si>
  <si>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</si>
  <si>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</si>
  <si>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</si>
  <si>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国民健康保険事業（事業勘定）</t>
    <phoneticPr fontId="5"/>
  </si>
  <si>
    <t>国民健康保険事業（直診勘定）</t>
    <phoneticPr fontId="5"/>
  </si>
  <si>
    <t>介護保険事業</t>
    <phoneticPr fontId="5"/>
  </si>
  <si>
    <t>後期高齢者医療事業</t>
    <phoneticPr fontId="5"/>
  </si>
  <si>
    <t>水上村簡易水道事業</t>
    <phoneticPr fontId="5"/>
  </si>
  <si>
    <t>法適用企業</t>
    <phoneticPr fontId="5"/>
  </si>
  <si>
    <t>水上村下水道事業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</si>
  <si>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</si>
  <si>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</si>
  <si>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</si>
  <si>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</si>
  <si>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</si>
  <si>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</si>
  <si>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</si>
  <si>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</si>
  <si>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</si>
  <si>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</si>
  <si>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</si>
  <si>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</si>
  <si>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</si>
  <si>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</si>
  <si>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</si>
  <si>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</si>
  <si>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</si>
  <si>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</si>
  <si>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</si>
  <si>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</si>
  <si>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</si>
  <si>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</si>
  <si>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</si>
  <si>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</si>
  <si>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</si>
  <si>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</si>
  <si>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</si>
  <si>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</si>
  <si>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</si>
  <si>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</si>
  <si>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</si>
  <si>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</si>
  <si>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</si>
  <si>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</si>
  <si>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</si>
  <si>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</si>
  <si>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</si>
  <si>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</si>
  <si>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</si>
  <si>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</si>
  <si>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</si>
  <si>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</si>
  <si>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</si>
  <si>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</si>
  <si>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</si>
  <si>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</si>
  <si>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</si>
  <si>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</si>
  <si>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</si>
  <si>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</si>
  <si>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</si>
  <si>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</si>
  <si>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</si>
  <si>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</si>
  <si>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簡易水道事業</t>
    <phoneticPr fontId="5"/>
  </si>
  <si>
    <t xml:space="preserve">基準財政需要額算入見込額 </t>
    <rPh sb="0" eb="2">
      <t>キジュン</t>
    </rPh>
    <rPh sb="2" eb="4">
      <t>ザイセイ</t>
    </rPh>
    <rPh sb="4" eb="7">
      <t>ジュヨウガク</t>
    </rPh>
    <rPh sb="7" eb="9">
      <t>サンニュウ</t>
    </rPh>
    <rPh sb="9" eb="12">
      <t>ミコミガク</t>
    </rPh>
    <phoneticPr fontId="31"/>
  </si>
  <si>
    <t>介護保険特別会計</t>
    <phoneticPr fontId="5"/>
  </si>
  <si>
    <t>(Ｆ)</t>
    <phoneticPr fontId="5"/>
  </si>
  <si>
    <t>後期高齢者医療特別会計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</si>
  <si>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</si>
  <si>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</si>
  <si>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</si>
  <si>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</si>
  <si>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</si>
  <si>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</si>
  <si>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</si>
  <si>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</si>
  <si>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</si>
  <si>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</si>
  <si>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</si>
  <si>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</si>
  <si>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</si>
  <si>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</si>
  <si>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</si>
  <si>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</si>
  <si>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</si>
  <si>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</si>
  <si>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</si>
  <si>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</si>
  <si>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</si>
  <si>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</si>
  <si>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</si>
  <si>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</si>
  <si>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</si>
  <si>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</si>
  <si>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</si>
  <si>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</si>
  <si>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</si>
  <si>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</si>
  <si>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</si>
  <si>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</si>
  <si>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</si>
  <si>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</si>
  <si>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</si>
  <si>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</si>
  <si>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</si>
  <si>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</si>
  <si>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</si>
  <si>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</si>
  <si>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</si>
  <si>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</si>
  <si>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</si>
  <si>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</si>
  <si>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</si>
  <si>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</si>
  <si>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</si>
  <si>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</si>
  <si>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</si>
  <si>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</si>
  <si>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</si>
  <si>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</si>
  <si>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</si>
  <si>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</si>
  <si>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</si>
  <si>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</si>
  <si>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</si>
  <si>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</si>
  <si>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</si>
  <si>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</si>
  <si>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</si>
  <si>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</si>
  <si>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</si>
  <si>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</si>
  <si>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</si>
  <si>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</si>
  <si>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</si>
  <si>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</si>
  <si>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</si>
  <si>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</si>
  <si>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</si>
  <si>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</si>
  <si>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</si>
  <si>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</si>
  <si>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</si>
  <si>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</si>
  <si>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</si>
  <si>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</si>
  <si>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</si>
  <si>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</si>
  <si>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3.41</t>
  </si>
  <si>
    <t>▲ 25.54</t>
  </si>
  <si>
    <t>▲ 4.72</t>
  </si>
  <si>
    <t>一般会計</t>
  </si>
  <si>
    <t>介護保険事業</t>
  </si>
  <si>
    <t>水上村簡易水道事業</t>
  </si>
  <si>
    <t>国民健康保険事業（事業勘定）</t>
  </si>
  <si>
    <t>水上村下水道事業</t>
  </si>
  <si>
    <t>後期高齢者医療事業</t>
  </si>
  <si>
    <t>国民健康保険事業（直診勘定）</t>
  </si>
  <si>
    <t>その他会計（赤字）</t>
  </si>
  <si>
    <t>その他会計（黒字）</t>
  </si>
  <si>
    <t>R02</t>
    <phoneticPr fontId="5"/>
  </si>
  <si>
    <t>R03</t>
    <phoneticPr fontId="5"/>
  </si>
  <si>
    <t>R04</t>
    <phoneticPr fontId="5"/>
  </si>
  <si>
    <t>R05</t>
    <phoneticPr fontId="5"/>
  </si>
  <si>
    <t>R06</t>
    <phoneticPr fontId="5"/>
  </si>
  <si>
    <t>-</t>
    <phoneticPr fontId="2"/>
  </si>
  <si>
    <t>球磨郡公立多良木病院企業団</t>
    <rPh sb="0" eb="2">
      <t>クマ</t>
    </rPh>
    <rPh sb="2" eb="3">
      <t>グン</t>
    </rPh>
    <rPh sb="3" eb="5">
      <t>コウリツ</t>
    </rPh>
    <rPh sb="5" eb="8">
      <t>タラギ</t>
    </rPh>
    <rPh sb="8" eb="10">
      <t>ビョウイン</t>
    </rPh>
    <rPh sb="10" eb="12">
      <t>キギョウ</t>
    </rPh>
    <rPh sb="12" eb="13">
      <t>ダン</t>
    </rPh>
    <phoneticPr fontId="2"/>
  </si>
  <si>
    <t>上球磨消防組合</t>
    <rPh sb="0" eb="3">
      <t>カミクマ</t>
    </rPh>
    <rPh sb="3" eb="5">
      <t>ショウボウ</t>
    </rPh>
    <rPh sb="5" eb="7">
      <t>クミアイ</t>
    </rPh>
    <phoneticPr fontId="2"/>
  </si>
  <si>
    <t>人吉球磨広域行政組合（一般会計）</t>
    <rPh sb="0" eb="2">
      <t>ヒトヨシ</t>
    </rPh>
    <rPh sb="2" eb="4">
      <t>クマ</t>
    </rPh>
    <rPh sb="4" eb="6">
      <t>コウイキ</t>
    </rPh>
    <rPh sb="6" eb="8">
      <t>ギョウセイ</t>
    </rPh>
    <rPh sb="8" eb="10">
      <t>クミアイ</t>
    </rPh>
    <rPh sb="11" eb="13">
      <t>イッパン</t>
    </rPh>
    <rPh sb="13" eb="15">
      <t>カイケイ</t>
    </rPh>
    <phoneticPr fontId="2"/>
  </si>
  <si>
    <t>熊本県高齢者医療広域連合（一般会計）</t>
    <rPh sb="0" eb="3">
      <t>クマモトケン</t>
    </rPh>
    <rPh sb="3" eb="6">
      <t>コウレイシャ</t>
    </rPh>
    <rPh sb="6" eb="8">
      <t>イリョウ</t>
    </rPh>
    <rPh sb="8" eb="10">
      <t>コウイキ</t>
    </rPh>
    <rPh sb="10" eb="12">
      <t>レンゴウ</t>
    </rPh>
    <rPh sb="13" eb="15">
      <t>イッパン</t>
    </rPh>
    <rPh sb="15" eb="17">
      <t>カイケイ</t>
    </rPh>
    <phoneticPr fontId="2"/>
  </si>
  <si>
    <t>熊本県高齢者医療広域連合（後期高齢者医療特別会計）</t>
    <rPh sb="0" eb="3">
      <t>クマモトケン</t>
    </rPh>
    <rPh sb="3" eb="6">
      <t>コウレイシャ</t>
    </rPh>
    <rPh sb="6" eb="8">
      <t>イリョウ</t>
    </rPh>
    <rPh sb="8" eb="10">
      <t>コウイキ</t>
    </rPh>
    <rPh sb="10" eb="12">
      <t>レンゴウ</t>
    </rPh>
    <rPh sb="13" eb="15">
      <t>コウキ</t>
    </rPh>
    <rPh sb="15" eb="18">
      <t>コウレイシャ</t>
    </rPh>
    <rPh sb="18" eb="20">
      <t>イリョウ</t>
    </rPh>
    <rPh sb="20" eb="22">
      <t>トクベツ</t>
    </rPh>
    <rPh sb="22" eb="24">
      <t>カイケイ</t>
    </rPh>
    <phoneticPr fontId="2"/>
  </si>
  <si>
    <t>熊本県市町村総合事務組合</t>
    <rPh sb="0" eb="3">
      <t>クマモトケン</t>
    </rPh>
    <rPh sb="3" eb="6">
      <t>シチョウソン</t>
    </rPh>
    <rPh sb="6" eb="8">
      <t>ソウゴウ</t>
    </rPh>
    <rPh sb="8" eb="10">
      <t>ジム</t>
    </rPh>
    <rPh sb="10" eb="12">
      <t>クミアイ</t>
    </rPh>
    <phoneticPr fontId="2"/>
  </si>
  <si>
    <t>株式会社みずかみ</t>
    <rPh sb="0" eb="4">
      <t>カブシキガイシャ</t>
    </rPh>
    <phoneticPr fontId="2"/>
  </si>
  <si>
    <t>くま川鉄道株式会社</t>
    <rPh sb="2" eb="3">
      <t>カワ</t>
    </rPh>
    <rPh sb="3" eb="5">
      <t>テツドウ</t>
    </rPh>
    <rPh sb="5" eb="9">
      <t>カブシキガイシャ</t>
    </rPh>
    <phoneticPr fontId="2"/>
  </si>
  <si>
    <t>-</t>
    <phoneticPr fontId="2"/>
  </si>
  <si>
    <t>ふるさと応援基金</t>
    <rPh sb="4" eb="8">
      <t>オウエンキキン</t>
    </rPh>
    <phoneticPr fontId="5"/>
  </si>
  <si>
    <t>地域公共交通対策基金</t>
    <rPh sb="0" eb="6">
      <t>チイキコウキョウコウツウ</t>
    </rPh>
    <rPh sb="6" eb="8">
      <t>タイサク</t>
    </rPh>
    <rPh sb="8" eb="10">
      <t>キキン</t>
    </rPh>
    <phoneticPr fontId="2"/>
  </si>
  <si>
    <t>こども育成支援基金</t>
    <rPh sb="3" eb="5">
      <t>イクセイ</t>
    </rPh>
    <rPh sb="5" eb="7">
      <t>シエン</t>
    </rPh>
    <rPh sb="7" eb="9">
      <t>キキン</t>
    </rPh>
    <phoneticPr fontId="2"/>
  </si>
  <si>
    <t>いきいき人づくり基金</t>
    <rPh sb="4" eb="5">
      <t>ヒト</t>
    </rPh>
    <rPh sb="8" eb="10">
      <t>キキン</t>
    </rPh>
    <phoneticPr fontId="2"/>
  </si>
  <si>
    <t>森林環境譲与税基金</t>
    <rPh sb="0" eb="2">
      <t>シンリン</t>
    </rPh>
    <rPh sb="2" eb="4">
      <t>カンキョウ</t>
    </rPh>
    <rPh sb="4" eb="6">
      <t>ジョウヨ</t>
    </rPh>
    <rPh sb="6" eb="7">
      <t>ゼイ</t>
    </rPh>
    <rPh sb="7" eb="9">
      <t>キキン</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</si>
  <si>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</si>
  <si>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</si>
  <si>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</si>
  <si>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将来負担比率は発生していないが、今後の公共施設の更新等に費用が発生するため、将来負担率の上昇が見込まれる。費用等を軽減するための資産管理を検討する。</t>
    <rPh sb="1" eb="3">
      <t>ショウライ</t>
    </rPh>
    <rPh sb="3" eb="5">
      <t>フタン</t>
    </rPh>
    <rPh sb="5" eb="7">
      <t>ヒリツ</t>
    </rPh>
    <rPh sb="8" eb="10">
      <t>ハッセイ</t>
    </rPh>
    <rPh sb="17" eb="19">
      <t>コンゴ</t>
    </rPh>
    <rPh sb="20" eb="22">
      <t>コウキョウ</t>
    </rPh>
    <rPh sb="22" eb="24">
      <t>シセツ</t>
    </rPh>
    <rPh sb="25" eb="28">
      <t>コウシンナド</t>
    </rPh>
    <rPh sb="29" eb="31">
      <t>ヒヨウ</t>
    </rPh>
    <rPh sb="32" eb="34">
      <t>ハッセイ</t>
    </rPh>
    <rPh sb="39" eb="41">
      <t>ショウライ</t>
    </rPh>
    <rPh sb="41" eb="43">
      <t>フタン</t>
    </rPh>
    <rPh sb="43" eb="44">
      <t>リツ</t>
    </rPh>
    <rPh sb="45" eb="47">
      <t>ジョウショウ</t>
    </rPh>
    <rPh sb="48" eb="50">
      <t>ミコ</t>
    </rPh>
    <rPh sb="54" eb="57">
      <t>ヒヨウナド</t>
    </rPh>
    <rPh sb="58" eb="60">
      <t>ケイゲン</t>
    </rPh>
    <rPh sb="65" eb="67">
      <t>シサン</t>
    </rPh>
    <rPh sb="67" eb="69">
      <t>カンリ</t>
    </rPh>
    <rPh sb="70" eb="72">
      <t>ケントウ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</si>
  <si>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</si>
  <si>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</si>
  <si>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</si>
  <si>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</si>
  <si>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</si>
  <si>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</si>
  <si>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については発生していない。実質公債費比率は前年度と比較し0.7ポイント増となった。今後、大規模事業も控えており、地方債の発行額が増える可能性があるため、交付税措置率の高い地方債の活用をしながらも、これまで以上に公債費の適正化に取り組んで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</si>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</sst>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B56592C-0181-4CA6-8B9C-8137756CFC8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3818-4605-8694-20220AE4949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268674</c:v>
                </c:pt>
                <c:pt idx="1">
                  <c:v>140670</c:v>
                </c:pt>
                <c:pt idx="2">
                  <c:v>295806</c:v>
                </c:pt>
                <c:pt idx="3">
                  <c:v>400113</c:v>
                </c:pt>
                <c:pt idx="4">
                  <c:v>213054</c:v>
                </c:pt>
              </c:numCache>
            </c:numRef>
          </c:val>
          <c:smooth val="0"/>
          <c:extLst>
            <c:ext xmlns:c16="http://schemas.microsoft.com/office/drawing/2014/chart" uri="{C3380CC4-5D6E-409C-BE32-E72D297353CC}">
              <c16:uniqueId val="{00000001-3818-4605-8694-20220AE4949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41.57</c:v>
                </c:pt>
                <c:pt idx="1">
                  <c:v>35.25</c:v>
                </c:pt>
                <c:pt idx="2">
                  <c:v>27.05</c:v>
                </c:pt>
                <c:pt idx="3">
                  <c:v>36.92</c:v>
                </c:pt>
                <c:pt idx="4">
                  <c:v>30.96</c:v>
                </c:pt>
              </c:numCache>
            </c:numRef>
          </c:val>
          <c:extLst>
            <c:ext xmlns:c16="http://schemas.microsoft.com/office/drawing/2014/chart" uri="{C3380CC4-5D6E-409C-BE32-E72D297353CC}">
              <c16:uniqueId val="{00000000-1BA0-4B66-A5B8-4FF584DCC82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50.07</c:v>
                </c:pt>
                <c:pt idx="1">
                  <c:v>46.29</c:v>
                </c:pt>
                <c:pt idx="2">
                  <c:v>29.87</c:v>
                </c:pt>
                <c:pt idx="3">
                  <c:v>35.880000000000003</c:v>
                </c:pt>
                <c:pt idx="4">
                  <c:v>35.22</c:v>
                </c:pt>
              </c:numCache>
            </c:numRef>
          </c:val>
          <c:extLst>
            <c:ext xmlns:c16="http://schemas.microsoft.com/office/drawing/2014/chart" uri="{C3380CC4-5D6E-409C-BE32-E72D297353CC}">
              <c16:uniqueId val="{00000001-1BA0-4B66-A5B8-4FF584DCC82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29.78</c:v>
                </c:pt>
                <c:pt idx="1">
                  <c:v>-3.41</c:v>
                </c:pt>
                <c:pt idx="2">
                  <c:v>-25.54</c:v>
                </c:pt>
                <c:pt idx="3">
                  <c:v>16.36</c:v>
                </c:pt>
                <c:pt idx="4">
                  <c:v>-4.72</c:v>
                </c:pt>
              </c:numCache>
            </c:numRef>
          </c:val>
          <c:smooth val="0"/>
          <c:extLst>
            <c:ext xmlns:c16="http://schemas.microsoft.com/office/drawing/2014/chart" uri="{C3380CC4-5D6E-409C-BE32-E72D297353CC}">
              <c16:uniqueId val="{00000002-1BA0-4B66-A5B8-4FF584DCC82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1.96</c:v>
                </c:pt>
                <c:pt idx="2">
                  <c:v>#N/A</c:v>
                </c:pt>
                <c:pt idx="3">
                  <c:v>0.93</c:v>
                </c:pt>
                <c:pt idx="4">
                  <c:v>#N/A</c:v>
                </c:pt>
                <c:pt idx="5">
                  <c:v>0.95</c:v>
                </c:pt>
                <c:pt idx="6">
                  <c:v>#N/A</c:v>
                </c:pt>
                <c:pt idx="7">
                  <c:v>5.16</c:v>
                </c:pt>
                <c:pt idx="8">
                  <c:v>0</c:v>
                </c:pt>
                <c:pt idx="9">
                  <c:v>0</c:v>
                </c:pt>
              </c:numCache>
            </c:numRef>
          </c:val>
          <c:extLst>
            <c:ext xmlns:c16="http://schemas.microsoft.com/office/drawing/2014/chart" uri="{C3380CC4-5D6E-409C-BE32-E72D297353CC}">
              <c16:uniqueId val="{00000000-2134-4515-BEBC-F02AC2552CC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134-4515-BEBC-F02AC2552CC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134-4515-BEBC-F02AC2552CC4}"/>
            </c:ext>
          </c:extLst>
        </c:ser>
        <c:ser>
          <c:idx val="3"/>
          <c:order val="3"/>
          <c:tx>
            <c:strRef>
              <c:f>データシート!$A$30</c:f>
              <c:strCache>
                <c:ptCount val="1"/>
                <c:pt idx="0">
                  <c:v>国民健康保険事業（直診勘定）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0.03</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3-2134-4515-BEBC-F02AC2552CC4}"/>
            </c:ext>
          </c:extLst>
        </c:ser>
        <c:ser>
          <c:idx val="4"/>
          <c:order val="4"/>
          <c:tx>
            <c:strRef>
              <c:f>データシート!$A$31</c:f>
              <c:strCache>
                <c:ptCount val="1"/>
                <c:pt idx="0">
                  <c:v>後期高齢者医療事業</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0.04</c:v>
                </c:pt>
                <c:pt idx="4">
                  <c:v>#N/A</c:v>
                </c:pt>
                <c:pt idx="5">
                  <c:v>0.04</c:v>
                </c:pt>
                <c:pt idx="6">
                  <c:v>#N/A</c:v>
                </c:pt>
                <c:pt idx="7">
                  <c:v>0.06</c:v>
                </c:pt>
                <c:pt idx="8">
                  <c:v>#N/A</c:v>
                </c:pt>
                <c:pt idx="9">
                  <c:v>7.0000000000000007E-2</c:v>
                </c:pt>
              </c:numCache>
            </c:numRef>
          </c:val>
          <c:extLst>
            <c:ext xmlns:c16="http://schemas.microsoft.com/office/drawing/2014/chart" uri="{C3380CC4-5D6E-409C-BE32-E72D297353CC}">
              <c16:uniqueId val="{00000004-2134-4515-BEBC-F02AC2552CC4}"/>
            </c:ext>
          </c:extLst>
        </c:ser>
        <c:ser>
          <c:idx val="5"/>
          <c:order val="5"/>
          <c:tx>
            <c:strRef>
              <c:f>データシート!$A$32</c:f>
              <c:strCache>
                <c:ptCount val="1"/>
                <c:pt idx="0">
                  <c:v>水上村下水道事業</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0.16</c:v>
                </c:pt>
              </c:numCache>
            </c:numRef>
          </c:val>
          <c:extLst>
            <c:ext xmlns:c16="http://schemas.microsoft.com/office/drawing/2014/chart" uri="{C3380CC4-5D6E-409C-BE32-E72D297353CC}">
              <c16:uniqueId val="{00000005-2134-4515-BEBC-F02AC2552CC4}"/>
            </c:ext>
          </c:extLst>
        </c:ser>
        <c:ser>
          <c:idx val="6"/>
          <c:order val="6"/>
          <c:tx>
            <c:strRef>
              <c:f>データシート!$A$33</c:f>
              <c:strCache>
                <c:ptCount val="1"/>
                <c:pt idx="0">
                  <c:v>国民健康保険事業（事業勘定）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1.88</c:v>
                </c:pt>
                <c:pt idx="2">
                  <c:v>#N/A</c:v>
                </c:pt>
                <c:pt idx="3">
                  <c:v>1.51</c:v>
                </c:pt>
                <c:pt idx="4">
                  <c:v>#N/A</c:v>
                </c:pt>
                <c:pt idx="5">
                  <c:v>2.3199999999999998</c:v>
                </c:pt>
                <c:pt idx="6">
                  <c:v>#N/A</c:v>
                </c:pt>
                <c:pt idx="7">
                  <c:v>0.95</c:v>
                </c:pt>
                <c:pt idx="8">
                  <c:v>#N/A</c:v>
                </c:pt>
                <c:pt idx="9">
                  <c:v>0.53</c:v>
                </c:pt>
              </c:numCache>
            </c:numRef>
          </c:val>
          <c:extLst>
            <c:ext xmlns:c16="http://schemas.microsoft.com/office/drawing/2014/chart" uri="{C3380CC4-5D6E-409C-BE32-E72D297353CC}">
              <c16:uniqueId val="{00000006-2134-4515-BEBC-F02AC2552CC4}"/>
            </c:ext>
          </c:extLst>
        </c:ser>
        <c:ser>
          <c:idx val="7"/>
          <c:order val="7"/>
          <c:tx>
            <c:strRef>
              <c:f>データシート!$A$34</c:f>
              <c:strCache>
                <c:ptCount val="1"/>
                <c:pt idx="0">
                  <c:v>水上村簡易水道事業</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0.54</c:v>
                </c:pt>
              </c:numCache>
            </c:numRef>
          </c:val>
          <c:extLst>
            <c:ext xmlns:c16="http://schemas.microsoft.com/office/drawing/2014/chart" uri="{C3380CC4-5D6E-409C-BE32-E72D297353CC}">
              <c16:uniqueId val="{00000007-2134-4515-BEBC-F02AC2552CC4}"/>
            </c:ext>
          </c:extLst>
        </c:ser>
        <c:ser>
          <c:idx val="8"/>
          <c:order val="8"/>
          <c:tx>
            <c:strRef>
              <c:f>データシート!$A$35</c:f>
              <c:strCache>
                <c:ptCount val="1"/>
                <c:pt idx="0">
                  <c:v>介護保険事業</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1.55</c:v>
                </c:pt>
                <c:pt idx="2">
                  <c:v>#N/A</c:v>
                </c:pt>
                <c:pt idx="3">
                  <c:v>1.22</c:v>
                </c:pt>
                <c:pt idx="4">
                  <c:v>#N/A</c:v>
                </c:pt>
                <c:pt idx="5">
                  <c:v>1.81</c:v>
                </c:pt>
                <c:pt idx="6">
                  <c:v>#N/A</c:v>
                </c:pt>
                <c:pt idx="7">
                  <c:v>2.4300000000000002</c:v>
                </c:pt>
                <c:pt idx="8">
                  <c:v>#N/A</c:v>
                </c:pt>
                <c:pt idx="9">
                  <c:v>1.49</c:v>
                </c:pt>
              </c:numCache>
            </c:numRef>
          </c:val>
          <c:extLst>
            <c:ext xmlns:c16="http://schemas.microsoft.com/office/drawing/2014/chart" uri="{C3380CC4-5D6E-409C-BE32-E72D297353CC}">
              <c16:uniqueId val="{00000008-2134-4515-BEBC-F02AC2552CC4}"/>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41.57</c:v>
                </c:pt>
                <c:pt idx="2">
                  <c:v>#N/A</c:v>
                </c:pt>
                <c:pt idx="3">
                  <c:v>35.25</c:v>
                </c:pt>
                <c:pt idx="4">
                  <c:v>#N/A</c:v>
                </c:pt>
                <c:pt idx="5">
                  <c:v>27.18</c:v>
                </c:pt>
                <c:pt idx="6">
                  <c:v>#N/A</c:v>
                </c:pt>
                <c:pt idx="7">
                  <c:v>37.19</c:v>
                </c:pt>
                <c:pt idx="8">
                  <c:v>#N/A</c:v>
                </c:pt>
                <c:pt idx="9">
                  <c:v>31.37</c:v>
                </c:pt>
              </c:numCache>
            </c:numRef>
          </c:val>
          <c:extLst>
            <c:ext xmlns:c16="http://schemas.microsoft.com/office/drawing/2014/chart" uri="{C3380CC4-5D6E-409C-BE32-E72D297353CC}">
              <c16:uniqueId val="{00000009-2134-4515-BEBC-F02AC2552CC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312</c:v>
                </c:pt>
                <c:pt idx="5">
                  <c:v>316</c:v>
                </c:pt>
                <c:pt idx="8">
                  <c:v>328</c:v>
                </c:pt>
                <c:pt idx="11">
                  <c:v>347</c:v>
                </c:pt>
                <c:pt idx="14">
                  <c:v>351</c:v>
                </c:pt>
              </c:numCache>
            </c:numRef>
          </c:val>
          <c:extLst>
            <c:ext xmlns:c16="http://schemas.microsoft.com/office/drawing/2014/chart" uri="{C3380CC4-5D6E-409C-BE32-E72D297353CC}">
              <c16:uniqueId val="{00000000-E2F9-4638-B9DD-C7BD0F3D73F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2F9-4638-B9DD-C7BD0F3D73F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1</c:v>
                </c:pt>
                <c:pt idx="9">
                  <c:v>1</c:v>
                </c:pt>
                <c:pt idx="12">
                  <c:v>1</c:v>
                </c:pt>
              </c:numCache>
            </c:numRef>
          </c:val>
          <c:extLst>
            <c:ext xmlns:c16="http://schemas.microsoft.com/office/drawing/2014/chart" uri="{C3380CC4-5D6E-409C-BE32-E72D297353CC}">
              <c16:uniqueId val="{00000002-E2F9-4638-B9DD-C7BD0F3D73F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19</c:v>
                </c:pt>
                <c:pt idx="3">
                  <c:v>22</c:v>
                </c:pt>
                <c:pt idx="6">
                  <c:v>16</c:v>
                </c:pt>
                <c:pt idx="9">
                  <c:v>17</c:v>
                </c:pt>
                <c:pt idx="12">
                  <c:v>16</c:v>
                </c:pt>
              </c:numCache>
            </c:numRef>
          </c:val>
          <c:extLst>
            <c:ext xmlns:c16="http://schemas.microsoft.com/office/drawing/2014/chart" uri="{C3380CC4-5D6E-409C-BE32-E72D297353CC}">
              <c16:uniqueId val="{00000003-E2F9-4638-B9DD-C7BD0F3D73F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66</c:v>
                </c:pt>
                <c:pt idx="3">
                  <c:v>64</c:v>
                </c:pt>
                <c:pt idx="6">
                  <c:v>64</c:v>
                </c:pt>
                <c:pt idx="9">
                  <c:v>71</c:v>
                </c:pt>
                <c:pt idx="12">
                  <c:v>69</c:v>
                </c:pt>
              </c:numCache>
            </c:numRef>
          </c:val>
          <c:extLst>
            <c:ext xmlns:c16="http://schemas.microsoft.com/office/drawing/2014/chart" uri="{C3380CC4-5D6E-409C-BE32-E72D297353CC}">
              <c16:uniqueId val="{00000004-E2F9-4638-B9DD-C7BD0F3D73F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2F9-4638-B9DD-C7BD0F3D73F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2F9-4638-B9DD-C7BD0F3D73F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400</c:v>
                </c:pt>
                <c:pt idx="3">
                  <c:v>420</c:v>
                </c:pt>
                <c:pt idx="6">
                  <c:v>424</c:v>
                </c:pt>
                <c:pt idx="9">
                  <c:v>474</c:v>
                </c:pt>
                <c:pt idx="12">
                  <c:v>479</c:v>
                </c:pt>
              </c:numCache>
            </c:numRef>
          </c:val>
          <c:extLst>
            <c:ext xmlns:c16="http://schemas.microsoft.com/office/drawing/2014/chart" uri="{C3380CC4-5D6E-409C-BE32-E72D297353CC}">
              <c16:uniqueId val="{00000007-E2F9-4638-B9DD-C7BD0F3D73F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173</c:v>
                </c:pt>
                <c:pt idx="2">
                  <c:v>#N/A</c:v>
                </c:pt>
                <c:pt idx="3">
                  <c:v>#N/A</c:v>
                </c:pt>
                <c:pt idx="4">
                  <c:v>190</c:v>
                </c:pt>
                <c:pt idx="5">
                  <c:v>#N/A</c:v>
                </c:pt>
                <c:pt idx="6">
                  <c:v>#N/A</c:v>
                </c:pt>
                <c:pt idx="7">
                  <c:v>177</c:v>
                </c:pt>
                <c:pt idx="8">
                  <c:v>#N/A</c:v>
                </c:pt>
                <c:pt idx="9">
                  <c:v>#N/A</c:v>
                </c:pt>
                <c:pt idx="10">
                  <c:v>216</c:v>
                </c:pt>
                <c:pt idx="11">
                  <c:v>#N/A</c:v>
                </c:pt>
                <c:pt idx="12">
                  <c:v>#N/A</c:v>
                </c:pt>
                <c:pt idx="13">
                  <c:v>214</c:v>
                </c:pt>
                <c:pt idx="14">
                  <c:v>#N/A</c:v>
                </c:pt>
              </c:numCache>
            </c:numRef>
          </c:val>
          <c:smooth val="0"/>
          <c:extLst>
            <c:ext xmlns:c16="http://schemas.microsoft.com/office/drawing/2014/chart" uri="{C3380CC4-5D6E-409C-BE32-E72D297353CC}">
              <c16:uniqueId val="{00000008-E2F9-4638-B9DD-C7BD0F3D73F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3439</c:v>
                </c:pt>
                <c:pt idx="5">
                  <c:v>3253</c:v>
                </c:pt>
                <c:pt idx="8">
                  <c:v>3186</c:v>
                </c:pt>
                <c:pt idx="11">
                  <c:v>3170</c:v>
                </c:pt>
                <c:pt idx="14">
                  <c:v>2983</c:v>
                </c:pt>
              </c:numCache>
            </c:numRef>
          </c:val>
          <c:extLst>
            <c:ext xmlns:c16="http://schemas.microsoft.com/office/drawing/2014/chart" uri="{C3380CC4-5D6E-409C-BE32-E72D297353CC}">
              <c16:uniqueId val="{00000000-6BED-4076-B71E-53A77FF5E39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6BED-4076-B71E-53A77FF5E39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3332</c:v>
                </c:pt>
                <c:pt idx="5">
                  <c:v>3866</c:v>
                </c:pt>
                <c:pt idx="8">
                  <c:v>4587</c:v>
                </c:pt>
                <c:pt idx="11">
                  <c:v>4872</c:v>
                </c:pt>
                <c:pt idx="14">
                  <c:v>5124</c:v>
                </c:pt>
              </c:numCache>
            </c:numRef>
          </c:val>
          <c:extLst>
            <c:ext xmlns:c16="http://schemas.microsoft.com/office/drawing/2014/chart" uri="{C3380CC4-5D6E-409C-BE32-E72D297353CC}">
              <c16:uniqueId val="{00000002-6BED-4076-B71E-53A77FF5E39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BED-4076-B71E-53A77FF5E39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BED-4076-B71E-53A77FF5E39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BED-4076-B71E-53A77FF5E39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374</c:v>
                </c:pt>
                <c:pt idx="3">
                  <c:v>311</c:v>
                </c:pt>
                <c:pt idx="6">
                  <c:v>311</c:v>
                </c:pt>
                <c:pt idx="9">
                  <c:v>405</c:v>
                </c:pt>
                <c:pt idx="12">
                  <c:v>367</c:v>
                </c:pt>
              </c:numCache>
            </c:numRef>
          </c:val>
          <c:extLst>
            <c:ext xmlns:c16="http://schemas.microsoft.com/office/drawing/2014/chart" uri="{C3380CC4-5D6E-409C-BE32-E72D297353CC}">
              <c16:uniqueId val="{00000006-6BED-4076-B71E-53A77FF5E39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167</c:v>
                </c:pt>
                <c:pt idx="3">
                  <c:v>149</c:v>
                </c:pt>
                <c:pt idx="6">
                  <c:v>143</c:v>
                </c:pt>
                <c:pt idx="9">
                  <c:v>150</c:v>
                </c:pt>
                <c:pt idx="12">
                  <c:v>140</c:v>
                </c:pt>
              </c:numCache>
            </c:numRef>
          </c:val>
          <c:extLst>
            <c:ext xmlns:c16="http://schemas.microsoft.com/office/drawing/2014/chart" uri="{C3380CC4-5D6E-409C-BE32-E72D297353CC}">
              <c16:uniqueId val="{00000007-6BED-4076-B71E-53A77FF5E39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403</c:v>
                </c:pt>
                <c:pt idx="3">
                  <c:v>408</c:v>
                </c:pt>
                <c:pt idx="6">
                  <c:v>368</c:v>
                </c:pt>
                <c:pt idx="9">
                  <c:v>361</c:v>
                </c:pt>
                <c:pt idx="12">
                  <c:v>339</c:v>
                </c:pt>
              </c:numCache>
            </c:numRef>
          </c:val>
          <c:extLst>
            <c:ext xmlns:c16="http://schemas.microsoft.com/office/drawing/2014/chart" uri="{C3380CC4-5D6E-409C-BE32-E72D297353CC}">
              <c16:uniqueId val="{00000008-6BED-4076-B71E-53A77FF5E39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11</c:v>
                </c:pt>
                <c:pt idx="3">
                  <c:v>11</c:v>
                </c:pt>
                <c:pt idx="6">
                  <c:v>10</c:v>
                </c:pt>
                <c:pt idx="9">
                  <c:v>9</c:v>
                </c:pt>
                <c:pt idx="12">
                  <c:v>8</c:v>
                </c:pt>
              </c:numCache>
            </c:numRef>
          </c:val>
          <c:extLst>
            <c:ext xmlns:c16="http://schemas.microsoft.com/office/drawing/2014/chart" uri="{C3380CC4-5D6E-409C-BE32-E72D297353CC}">
              <c16:uniqueId val="{00000009-6BED-4076-B71E-53A77FF5E39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3833</c:v>
                </c:pt>
                <c:pt idx="3">
                  <c:v>3616</c:v>
                </c:pt>
                <c:pt idx="6">
                  <c:v>3533</c:v>
                </c:pt>
                <c:pt idx="9">
                  <c:v>3580</c:v>
                </c:pt>
                <c:pt idx="12">
                  <c:v>3346</c:v>
                </c:pt>
              </c:numCache>
            </c:numRef>
          </c:val>
          <c:extLst>
            <c:ext xmlns:c16="http://schemas.microsoft.com/office/drawing/2014/chart" uri="{C3380CC4-5D6E-409C-BE32-E72D297353CC}">
              <c16:uniqueId val="{0000000A-6BED-4076-B71E-53A77FF5E39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BED-4076-B71E-53A77FF5E39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591</c:v>
                </c:pt>
                <c:pt idx="1">
                  <c:v>716</c:v>
                </c:pt>
                <c:pt idx="2">
                  <c:v>721</c:v>
                </c:pt>
              </c:numCache>
            </c:numRef>
          </c:val>
          <c:extLst>
            <c:ext xmlns:c16="http://schemas.microsoft.com/office/drawing/2014/chart" uri="{C3380CC4-5D6E-409C-BE32-E72D297353CC}">
              <c16:uniqueId val="{00000000-F6AE-4DE3-8CC4-D031D1550E0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574</c:v>
                </c:pt>
                <c:pt idx="1">
                  <c:v>479</c:v>
                </c:pt>
                <c:pt idx="2">
                  <c:v>584</c:v>
                </c:pt>
              </c:numCache>
            </c:numRef>
          </c:val>
          <c:extLst>
            <c:ext xmlns:c16="http://schemas.microsoft.com/office/drawing/2014/chart" uri="{C3380CC4-5D6E-409C-BE32-E72D297353CC}">
              <c16:uniqueId val="{00000001-F6AE-4DE3-8CC4-D031D1550E0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3229</c:v>
                </c:pt>
                <c:pt idx="1">
                  <c:v>3485</c:v>
                </c:pt>
                <c:pt idx="2">
                  <c:v>3623</c:v>
                </c:pt>
              </c:numCache>
            </c:numRef>
          </c:val>
          <c:extLst>
            <c:ext xmlns:c16="http://schemas.microsoft.com/office/drawing/2014/chart" uri="{C3380CC4-5D6E-409C-BE32-E72D297353CC}">
              <c16:uniqueId val="{00000002-F6AE-4DE3-8CC4-D031D1550E0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{245A03C0-C6B6-40A0-B6C0-21CC684011A3}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9C9-4FBF-BA75-E2EE64B3CEA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{4DB68AFF-C26B-4C52-A3AA-9A8B9562C582}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9C9-4FBF-BA75-E2EE64B3CEA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{8EE9433E-4BDA-4D71-91F1-212E17C6C215}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9C9-4FBF-BA75-E2EE64B3CEA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{37F5A8B3-3D3E-4071-8F29-7E092A113381}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9C9-4FBF-BA75-E2EE64B3CEA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{45A1DAD2-BF30-4AEB-8122-F6FAAF885282}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9C9-4FBF-BA75-E2EE64B3CEA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{2E680773-B2B2-451D-95AE-FC974F7C1579}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9C9-4FBF-BA75-E2EE64B3CEA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{9279D110-3653-4C81-B27D-539CBE9D078B}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9C9-4FBF-BA75-E2EE64B3CEA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{433EE828-4D30-4721-916F-9A7910BD21BA}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9C9-4FBF-BA75-E2EE64B3CEA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{51CC9A41-DADC-41D0-9AB9-6F4C59E42D49}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9C9-4FBF-BA75-E2EE64B3CEA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57.7</c:v>
                </c:pt>
                <c:pt idx="8">
                  <c:v>59.1</c:v>
                </c:pt>
                <c:pt idx="16">
                  <c:v>60.5</c:v>
                </c:pt>
                <c:pt idx="24">
                  <c:v>59.8</c:v>
                </c:pt>
                <c:pt idx="32">
                  <c:v>61.5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69C9-4FBF-BA75-E2EE64B3CEA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{043A0278-0D62-40AA-BCFD-BE2F8DC0E015}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9C9-4FBF-BA75-E2EE64B3CEA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{A5230C7F-B574-4D71-9FDD-A469112B27E3}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9C9-4FBF-BA75-E2EE64B3CEA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{C227D47F-C371-4574-9BB4-852C205CB466}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9C9-4FBF-BA75-E2EE64B3CEA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{C4915316-833D-47E0-9B94-797378251891}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9C9-4FBF-BA75-E2EE64B3CEA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{F8B86B0A-D7DB-4A11-9D68-91553E8948AE}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9C9-4FBF-BA75-E2EE64B3CEA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{61F35D84-C94F-414E-A93F-602DACC26D0A}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9C9-4FBF-BA75-E2EE64B3CEA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{99AEA343-53EA-4519-8179-B2F58D7E7F84}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9C9-4FBF-BA75-E2EE64B3CEA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{F4F83B6C-EBA8-48B6-B708-2E530770925E}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9C9-4FBF-BA75-E2EE64B3CEA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{3B530F08-78F9-49D9-881D-64449B3BB711}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9C9-4FBF-BA75-E2EE64B3CEA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9C9-4FBF-BA75-E2EE64B3CEA4}"/>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{0AC1BEE7-ADEB-4926-A727-2CB865F54B47}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673-45F8-9E22-CE1692867C2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{57AFA62C-8AF2-47D7-9634-2881C9552F0B}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673-45F8-9E22-CE1692867C2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{A73E8418-7ADF-4995-AA7F-B187845CDF4A}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673-45F8-9E22-CE1692867C2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{8CFD24E9-9C6B-4A72-8EA8-72B89A69DDF0}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673-45F8-9E22-CE1692867C2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{A682F6B5-35EE-4799-89FA-41F0BAD9E8CB}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673-45F8-9E22-CE1692867C2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{3F1F6D25-0FDF-495A-B419-C58266924C64}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673-45F8-9E22-CE1692867C2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{8C3CA6B2-16E3-4117-97E6-60BCFDF5A38A}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673-45F8-9E22-CE1692867C2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{57BF6E2D-207A-418D-83F0-1444F5EECD6C}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673-45F8-9E22-CE1692867C2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{257191A9-26C1-4914-8D78-F8C1E61472B3}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673-45F8-9E22-CE1692867C2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9.6999999999999993</c:v>
                </c:pt>
                <c:pt idx="8">
                  <c:v>11.4</c:v>
                </c:pt>
                <c:pt idx="16">
                  <c:v>11</c:v>
                </c:pt>
                <c:pt idx="24">
                  <c:v>11.7</c:v>
                </c:pt>
                <c:pt idx="32">
                  <c:v>12.1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C673-45F8-9E22-CE1692867C2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{4C0971E9-EA85-4A27-9482-3FAA67C2541A}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673-45F8-9E22-CE1692867C2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{BE9D3B34-74EB-46C1-813C-DF201DD4C423}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673-45F8-9E22-CE1692867C2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{986FB334-C369-4482-B870-6585FA2A68DE}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673-45F8-9E22-CE1692867C2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{56430F91-C7DC-4648-B47F-5EFC357FB940}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673-45F8-9E22-CE1692867C2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{3665F8F1-B14A-44EF-BE36-160B827E3314}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673-45F8-9E22-CE1692867C21}"/>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{83116077-ADBD-4074-A844-20BC679CC1FE}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673-45F8-9E22-CE1692867C21}"/>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{6B809AA3-0CC8-456D-8A36-68E3BBA1EE81}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673-45F8-9E22-CE1692867C2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{D88E8C86-5EF1-49E2-A9BA-8D507051E878}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673-45F8-9E22-CE1692867C2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{546C2808-D7D9-4FF7-93A2-9DA8F548B6F2}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673-45F8-9E22-CE1692867C2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673-45F8-9E22-CE1692867C21}"/>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熊本県水上村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1,933
1,923
190.96
5,205,367
4,538,372
633,997
2,047,796
3,346,058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類似団体と比較すると</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下回っており、依然として村内の産業で財源を支えることは難しく、人口減少も顕著であるため、市町村民税・法人税等の地方税を安定的に見込むことは困難であり、自主財源の伸びは当面期待できない状況である。よって、今後大幅に上昇するとは考えにくい。</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75142</xdr:rowOff>
    </xdr:from>
    <xdr:to>
      <xdr:col>23</xdr:col>
      <xdr:colOff>133350</xdr:colOff>
      <xdr:row>43</xdr:row>
      <xdr:rowOff>95250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447492"/>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95250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95250</xdr:rowOff>
    </xdr:from>
    <xdr:to>
      <xdr:col>15</xdr:col>
      <xdr:colOff>82550</xdr:colOff>
      <xdr:row>43</xdr:row>
      <xdr:rowOff>95250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95250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95902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167869</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6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130827</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130827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ポイント増となった。</a:t>
          </a:r>
        </a:p>
        <a:p>
          <a:r>
            <a:rPr kumimoji="1" lang="ja-JP" altLang="en-US" sz="1300">
              <a:latin typeface="ＭＳ Ｐゴシック" panose="020B0600070205080204" pitchFamily="50" charset="-128"/>
              <a:ea typeface="ＭＳ Ｐゴシック" panose="020B0600070205080204" pitchFamily="50" charset="-128"/>
            </a:rPr>
            <a:t>　前年比</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の増となっており、経常経費充当一般財源等（分子）、経常一般財源等（分母）共に増となったが、分母の増加率を分子の増加率が上回ったためである。分子の増加要因としては、人件費、補助費等の増額があげられ、分母の増加要因としては、普通交付税、地方譲与税の増額があげられる。今後は、スポーツ環境整備事業等の実施により公債費が増加することが見込まれるため、できる限り地方債の新規発行を抑制していく。</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3175</xdr:rowOff>
    </xdr:from>
    <xdr:to>
      <xdr:col>23</xdr:col>
      <xdr:colOff>133350</xdr:colOff>
      <xdr:row>64</xdr:row>
      <xdr:rowOff>59479</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975975"/>
          <a:ext cx="8382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02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114300</xdr:rowOff>
    </xdr:from>
    <xdr:to>
      <xdr:col>19</xdr:col>
      <xdr:colOff>133350</xdr:colOff>
      <xdr:row>64</xdr:row>
      <xdr:rowOff>3175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915650"/>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13758</xdr:rowOff>
    </xdr:from>
    <xdr:to>
      <xdr:col>15</xdr:col>
      <xdr:colOff>82550</xdr:colOff>
      <xdr:row>63</xdr:row>
      <xdr:rowOff>114300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815108"/>
          <a:ext cx="8890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13758</xdr:rowOff>
    </xdr:from>
    <xdr:to>
      <xdr:col>11</xdr:col>
      <xdr:colOff>31750</xdr:colOff>
      <xdr:row>64</xdr:row>
      <xdr:rowOff>11219</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815108"/>
          <a:ext cx="889000" cy="168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30497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52087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8679</xdr:rowOff>
    </xdr:from>
    <xdr:to>
      <xdr:col>23</xdr:col>
      <xdr:colOff>184150</xdr:colOff>
      <xdr:row>64</xdr:row>
      <xdr:rowOff>110279</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98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152206</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953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123825</xdr:rowOff>
    </xdr:from>
    <xdr:to>
      <xdr:col>19</xdr:col>
      <xdr:colOff>184150</xdr:colOff>
      <xdr:row>64</xdr:row>
      <xdr:rowOff>53975</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92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38752</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011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63500</xdr:rowOff>
    </xdr:from>
    <xdr:to>
      <xdr:col>15</xdr:col>
      <xdr:colOff>133350</xdr:colOff>
      <xdr:row>63</xdr:row>
      <xdr:rowOff>165100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149877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134408</xdr:rowOff>
    </xdr:from>
    <xdr:to>
      <xdr:col>11</xdr:col>
      <xdr:colOff>82550</xdr:colOff>
      <xdr:row>63</xdr:row>
      <xdr:rowOff>64558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76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49335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85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131869</xdr:rowOff>
    </xdr:from>
    <xdr:to>
      <xdr:col>7</xdr:col>
      <xdr:colOff>31750</xdr:colOff>
      <xdr:row>64</xdr:row>
      <xdr:rowOff>62019</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933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46796</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019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[767,650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a:t>
          </a:r>
          <a:r>
            <a:rPr kumimoji="1" lang="en-US" altLang="ja-JP" sz="1300">
              <a:latin typeface="ＭＳ Ｐゴシック" panose="020B0600070205080204" pitchFamily="50" charset="-128"/>
              <a:ea typeface="ＭＳ Ｐゴシック" panose="020B0600070205080204" pitchFamily="50" charset="-128"/>
            </a:rPr>
            <a:t>185,838</a:t>
          </a:r>
          <a:r>
            <a:rPr kumimoji="1" lang="ja-JP" altLang="en-US" sz="1300">
              <a:latin typeface="ＭＳ Ｐゴシック" panose="020B0600070205080204" pitchFamily="50" charset="-128"/>
              <a:ea typeface="ＭＳ Ｐゴシック" panose="020B0600070205080204" pitchFamily="50" charset="-128"/>
            </a:rPr>
            <a:t>円上回っている。昨年度から</a:t>
          </a:r>
          <a:r>
            <a:rPr kumimoji="1" lang="en-US" altLang="ja-JP" sz="1300">
              <a:latin typeface="ＭＳ Ｐゴシック" panose="020B0600070205080204" pitchFamily="50" charset="-128"/>
              <a:ea typeface="ＭＳ Ｐゴシック" panose="020B0600070205080204" pitchFamily="50" charset="-128"/>
            </a:rPr>
            <a:t>90,156</a:t>
          </a:r>
          <a:r>
            <a:rPr kumimoji="1" lang="ja-JP" altLang="en-US" sz="1300">
              <a:latin typeface="ＭＳ Ｐゴシック" panose="020B0600070205080204" pitchFamily="50" charset="-128"/>
              <a:ea typeface="ＭＳ Ｐゴシック" panose="020B0600070205080204" pitchFamily="50" charset="-128"/>
            </a:rPr>
            <a:t>円減となった、ふるさと納税関係の物件費が減となったことが要因としてあげられる。施設も老朽化し、職員も増やしていく見込みのため、可能な限り経常経費の節減にあたりたい。</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42104</xdr:rowOff>
    </xdr:from>
    <xdr:to>
      <xdr:col>23</xdr:col>
      <xdr:colOff>133350</xdr:colOff>
      <xdr:row>83</xdr:row>
      <xdr:rowOff>116670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4114800" y="14272454"/>
          <a:ext cx="838200" cy="74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51159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38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116670</xdr:rowOff>
    </xdr:from>
    <xdr:to>
      <xdr:col>19</xdr:col>
      <xdr:colOff>133350</xdr:colOff>
      <xdr:row>83</xdr:row>
      <xdr:rowOff>122865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347020"/>
          <a:ext cx="889000" cy="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116770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83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53967</xdr:rowOff>
    </xdr:from>
    <xdr:to>
      <xdr:col>15</xdr:col>
      <xdr:colOff>82550</xdr:colOff>
      <xdr:row>83</xdr:row>
      <xdr:rowOff>122865</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112867"/>
          <a:ext cx="889000" cy="240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107438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823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13094</xdr:rowOff>
    </xdr:from>
    <xdr:to>
      <xdr:col>11</xdr:col>
      <xdr:colOff>31750</xdr:colOff>
      <xdr:row>82</xdr:row>
      <xdr:rowOff>53967</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71994"/>
          <a:ext cx="889000" cy="40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82019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98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67608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8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162754</xdr:rowOff>
    </xdr:from>
    <xdr:to>
      <xdr:col>23</xdr:col>
      <xdr:colOff>184150</xdr:colOff>
      <xdr:row>83</xdr:row>
      <xdr:rowOff>92904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221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134831</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193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65870</xdr:rowOff>
    </xdr:from>
    <xdr:to>
      <xdr:col>19</xdr:col>
      <xdr:colOff>184150</xdr:colOff>
      <xdr:row>83</xdr:row>
      <xdr:rowOff>167470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2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152247</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382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72065</xdr:rowOff>
    </xdr:from>
    <xdr:to>
      <xdr:col>15</xdr:col>
      <xdr:colOff>133350</xdr:colOff>
      <xdr:row>84</xdr:row>
      <xdr:rowOff>2215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30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158442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38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3167</xdr:rowOff>
    </xdr:from>
    <xdr:to>
      <xdr:col>11</xdr:col>
      <xdr:colOff>82550</xdr:colOff>
      <xdr:row>82</xdr:row>
      <xdr:rowOff>104767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06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89544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1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133744</xdr:rowOff>
    </xdr:from>
    <xdr:to>
      <xdr:col>7</xdr:col>
      <xdr:colOff>31750</xdr:colOff>
      <xdr:row>82</xdr:row>
      <xdr:rowOff>63894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021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48671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10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類似団体と比較すると△</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ポイントであり、特別昇給制度の運用等で改善を図っているが、今後も人事評価制度の本格的な運用など多角的な視点からの給与水準を検討する必要がある。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55626</xdr:rowOff>
    </xdr:from>
    <xdr:to>
      <xdr:col>81</xdr:col>
      <xdr:colOff>44450</xdr:colOff>
      <xdr:row>87</xdr:row>
      <xdr:rowOff>70104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971776"/>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121683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5037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70104</xdr:rowOff>
    </xdr:from>
    <xdr:to>
      <xdr:col>77</xdr:col>
      <xdr:colOff>44450</xdr:colOff>
      <xdr:row>87</xdr:row>
      <xdr:rowOff>142494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986254"/>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54881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5142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94235</xdr:rowOff>
    </xdr:from>
    <xdr:to>
      <xdr:col>72</xdr:col>
      <xdr:colOff>203200</xdr:colOff>
      <xdr:row>87</xdr:row>
      <xdr:rowOff>142494</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5010385"/>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59707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514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94235</xdr:rowOff>
    </xdr:from>
    <xdr:to>
      <xdr:col>68</xdr:col>
      <xdr:colOff>152400</xdr:colOff>
      <xdr:row>87</xdr:row>
      <xdr:rowOff>142494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5010385"/>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69359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515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64533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515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4826</xdr:rowOff>
    </xdr:from>
    <xdr:to>
      <xdr:col>81</xdr:col>
      <xdr:colOff>95250</xdr:colOff>
      <xdr:row>87</xdr:row>
      <xdr:rowOff>106426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92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21353</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76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19304</xdr:rowOff>
    </xdr:from>
    <xdr:to>
      <xdr:col>77</xdr:col>
      <xdr:colOff>95250</xdr:colOff>
      <xdr:row>87</xdr:row>
      <xdr:rowOff>120904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93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131081</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7043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91694</xdr:rowOff>
    </xdr:from>
    <xdr:to>
      <xdr:col>73</xdr:col>
      <xdr:colOff>44450</xdr:colOff>
      <xdr:row>88</xdr:row>
      <xdr:rowOff>21844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00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32021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776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43435</xdr:rowOff>
    </xdr:from>
    <xdr:to>
      <xdr:col>68</xdr:col>
      <xdr:colOff>203200</xdr:colOff>
      <xdr:row>87</xdr:row>
      <xdr:rowOff>145035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95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155212</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72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91694</xdr:rowOff>
    </xdr:from>
    <xdr:to>
      <xdr:col>64</xdr:col>
      <xdr:colOff>152400</xdr:colOff>
      <xdr:row>88</xdr:row>
      <xdr:rowOff>21844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00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32021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776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類似団体と比較すると</a:t>
          </a:r>
          <a:r>
            <a:rPr kumimoji="1" lang="en-US" altLang="ja-JP" sz="1300">
              <a:latin typeface="ＭＳ Ｐゴシック" panose="020B0600070205080204" pitchFamily="50" charset="-128"/>
              <a:ea typeface="ＭＳ Ｐゴシック" panose="020B0600070205080204" pitchFamily="50" charset="-128"/>
            </a:rPr>
            <a:t>1.12</a:t>
          </a:r>
          <a:r>
            <a:rPr kumimoji="1" lang="ja-JP" altLang="en-US" sz="1300">
              <a:latin typeface="ＭＳ Ｐゴシック" panose="020B0600070205080204" pitchFamily="50" charset="-128"/>
              <a:ea typeface="ＭＳ Ｐゴシック" panose="020B0600070205080204" pitchFamily="50" charset="-128"/>
            </a:rPr>
            <a:t>人上回っているが、保育士、スクールバス運転手、水道手など直営事業に係る人員も含まれている。今後も一般行政職における適正度も塾考しながら行政運営に支障が出ないよう適正管理を実施しなければならない。</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51212</xdr:rowOff>
    </xdr:from>
    <xdr:to>
      <xdr:col>81</xdr:col>
      <xdr:colOff>44450</xdr:colOff>
      <xdr:row>61</xdr:row>
      <xdr:rowOff>52419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509662"/>
          <a:ext cx="838200" cy="1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167075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51212</xdr:rowOff>
    </xdr:from>
    <xdr:to>
      <xdr:col>77</xdr:col>
      <xdr:colOff>44450</xdr:colOff>
      <xdr:row>61</xdr:row>
      <xdr:rowOff>65892</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5290800" y="10509662"/>
          <a:ext cx="889000" cy="14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80821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196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32914</xdr:rowOff>
    </xdr:from>
    <xdr:to>
      <xdr:col>72</xdr:col>
      <xdr:colOff>203200</xdr:colOff>
      <xdr:row>61</xdr:row>
      <xdr:rowOff>65892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491364"/>
          <a:ext cx="889000" cy="32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72979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188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22056</xdr:rowOff>
    </xdr:from>
    <xdr:to>
      <xdr:col>68</xdr:col>
      <xdr:colOff>152400</xdr:colOff>
      <xdr:row>61</xdr:row>
      <xdr:rowOff>32914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480506"/>
          <a:ext cx="88900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58500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17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50658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166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1619</xdr:rowOff>
    </xdr:from>
    <xdr:to>
      <xdr:col>81</xdr:col>
      <xdr:colOff>95250</xdr:colOff>
      <xdr:row>61</xdr:row>
      <xdr:rowOff>103219</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460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145146</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432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412</xdr:rowOff>
    </xdr:from>
    <xdr:to>
      <xdr:col>77</xdr:col>
      <xdr:colOff>95250</xdr:colOff>
      <xdr:row>61</xdr:row>
      <xdr:rowOff>102012</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45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86789</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545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15092</xdr:rowOff>
    </xdr:from>
    <xdr:to>
      <xdr:col>73</xdr:col>
      <xdr:colOff>44450</xdr:colOff>
      <xdr:row>61</xdr:row>
      <xdr:rowOff>116692</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473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101469</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559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153564</xdr:rowOff>
    </xdr:from>
    <xdr:to>
      <xdr:col>68</xdr:col>
      <xdr:colOff>203200</xdr:colOff>
      <xdr:row>61</xdr:row>
      <xdr:rowOff>83714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440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68491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526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142706</xdr:rowOff>
    </xdr:from>
    <xdr:to>
      <xdr:col>64</xdr:col>
      <xdr:colOff>152400</xdr:colOff>
      <xdr:row>61</xdr:row>
      <xdr:rowOff>72856</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429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57633</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516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前年比</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ポイント増となった。平成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年度事業実施分の起債償還が始まり、令和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11.0</a:t>
          </a:r>
          <a:r>
            <a:rPr kumimoji="1" lang="ja-JP" altLang="en-US" sz="1300">
              <a:latin typeface="ＭＳ Ｐゴシック" panose="020B0600070205080204" pitchFamily="50" charset="-128"/>
              <a:ea typeface="ＭＳ Ｐゴシック" panose="020B0600070205080204" pitchFamily="50" charset="-128"/>
            </a:rPr>
            <a:t>％台となった。スポーツ施設整備等の大規模事業で借入があるため、今後も比率が上昇していくことが見込まれる。さらに、分母を構成する地方交付税の動向によって上昇する可能性もある。</a:t>
          </a:r>
        </a:p>
        <a:p>
          <a:r>
            <a:rPr kumimoji="1" lang="ja-JP" altLang="en-US" sz="1300">
              <a:latin typeface="ＭＳ Ｐゴシック" panose="020B0600070205080204" pitchFamily="50" charset="-128"/>
              <a:ea typeface="ＭＳ Ｐゴシック" panose="020B0600070205080204" pitchFamily="50" charset="-128"/>
            </a:rPr>
            <a:t>　引き続き、できる限り地方債の新規発行を抑制するなどして、公債費の削減に努める。</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107442</xdr:rowOff>
    </xdr:from>
    <xdr:to>
      <xdr:col>81</xdr:col>
      <xdr:colOff>44450</xdr:colOff>
      <xdr:row>42</xdr:row>
      <xdr:rowOff>126746</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308342"/>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66057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924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73660</xdr:rowOff>
    </xdr:from>
    <xdr:to>
      <xdr:col>77</xdr:col>
      <xdr:colOff>44450</xdr:colOff>
      <xdr:row>42</xdr:row>
      <xdr:rowOff>107442</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274560"/>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146829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833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73660</xdr:rowOff>
    </xdr:from>
    <xdr:to>
      <xdr:col>72</xdr:col>
      <xdr:colOff>203200</xdr:colOff>
      <xdr:row>42</xdr:row>
      <xdr:rowOff>92964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4401800" y="727456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137177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10922</xdr:rowOff>
    </xdr:from>
    <xdr:to>
      <xdr:col>68</xdr:col>
      <xdr:colOff>152400</xdr:colOff>
      <xdr:row>42</xdr:row>
      <xdr:rowOff>92964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7211822"/>
          <a:ext cx="8890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137177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132351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81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75946</xdr:rowOff>
    </xdr:from>
    <xdr:to>
      <xdr:col>81</xdr:col>
      <xdr:colOff>95250</xdr:colOff>
      <xdr:row>43</xdr:row>
      <xdr:rowOff>6096</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27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48023</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248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56642</xdr:rowOff>
    </xdr:from>
    <xdr:to>
      <xdr:col>77</xdr:col>
      <xdr:colOff>95250</xdr:colOff>
      <xdr:row>42</xdr:row>
      <xdr:rowOff>158242</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25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143019</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3439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22860</xdr:rowOff>
    </xdr:from>
    <xdr:to>
      <xdr:col>73</xdr:col>
      <xdr:colOff>44450</xdr:colOff>
      <xdr:row>42</xdr:row>
      <xdr:rowOff>124460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109237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42164</xdr:rowOff>
    </xdr:from>
    <xdr:to>
      <xdr:col>68</xdr:col>
      <xdr:colOff>203200</xdr:colOff>
      <xdr:row>42</xdr:row>
      <xdr:rowOff>143764</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24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128541</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32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131572</xdr:rowOff>
    </xdr:from>
    <xdr:to>
      <xdr:col>64</xdr:col>
      <xdr:colOff>152400</xdr:colOff>
      <xdr:row>42</xdr:row>
      <xdr:rowOff>61722</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16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46499</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247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以降、将来負担額を充当可能財源が超過しており、将来負担比率は発生していない。しかしながら、地方債の新規発行をおこなっており、将来負担額が増加していることから、引き続き、できる限り地方債の新規発行を抑制するなどして、現状の比率を維持するよう努め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熊本県水上村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1,933
1,923
190.96
5,205,367
4,538,372
633,997
2,047,796
3,346,058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類似団体と比較すると</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ポイント下回っており、前年比から</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ポイント増となった。退職手当負担金の増が要因であるが、今後は、職員定数に合わせて、職員数を増やす予定のため、増加見込み。また、給与改定等の影響もあり、増加見込み。</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81280</xdr:rowOff>
    </xdr:from>
    <xdr:to>
      <xdr:col>24</xdr:col>
      <xdr:colOff>25400</xdr:colOff>
      <xdr:row>35</xdr:row>
      <xdr:rowOff>153670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82030"/>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132097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32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81280</xdr:rowOff>
    </xdr:from>
    <xdr:to>
      <xdr:col>19</xdr:col>
      <xdr:colOff>187325</xdr:colOff>
      <xdr:row>35</xdr:row>
      <xdr:rowOff>138430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08203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44467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16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134620</xdr:rowOff>
    </xdr:from>
    <xdr:to>
      <xdr:col>15</xdr:col>
      <xdr:colOff>98425</xdr:colOff>
      <xdr:row>35</xdr:row>
      <xdr:rowOff>138430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353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130810</xdr:rowOff>
    </xdr:from>
    <xdr:to>
      <xdr:col>11</xdr:col>
      <xdr:colOff>9525</xdr:colOff>
      <xdr:row>35</xdr:row>
      <xdr:rowOff>134620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1315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21607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101617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102870</xdr:rowOff>
    </xdr:from>
    <xdr:to>
      <xdr:col>24</xdr:col>
      <xdr:colOff>76200</xdr:colOff>
      <xdr:row>36</xdr:row>
      <xdr:rowOff>33020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119397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30480</xdr:rowOff>
    </xdr:from>
    <xdr:to>
      <xdr:col>20</xdr:col>
      <xdr:colOff>38100</xdr:colOff>
      <xdr:row>35</xdr:row>
      <xdr:rowOff>132080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3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142257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00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87630</xdr:rowOff>
    </xdr:from>
    <xdr:to>
      <xdr:col>15</xdr:col>
      <xdr:colOff>149225</xdr:colOff>
      <xdr:row>36</xdr:row>
      <xdr:rowOff>17780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27957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83820</xdr:rowOff>
    </xdr:from>
    <xdr:to>
      <xdr:col>11</xdr:col>
      <xdr:colOff>60325</xdr:colOff>
      <xdr:row>36</xdr:row>
      <xdr:rowOff>13970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84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24147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53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80010</xdr:rowOff>
    </xdr:from>
    <xdr:to>
      <xdr:col>6</xdr:col>
      <xdr:colOff>171450</xdr:colOff>
      <xdr:row>36</xdr:row>
      <xdr:rowOff>10160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20337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4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ポイントで、前年比から</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増となった。観光施設及び公園施設管理に関する経費の増が主な要因である。老朽化による各種施設関係の維持管理経費が増加することが見込まれる。物件費が過大にならないよう注意を払いながら適正な物件費予算の配分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19558</xdr:rowOff>
    </xdr:from>
    <xdr:to>
      <xdr:col>82</xdr:col>
      <xdr:colOff>107950</xdr:colOff>
      <xdr:row>17</xdr:row>
      <xdr:rowOff>56134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93420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23131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37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19558</xdr:rowOff>
    </xdr:from>
    <xdr:to>
      <xdr:col>78</xdr:col>
      <xdr:colOff>69850</xdr:colOff>
      <xdr:row>17</xdr:row>
      <xdr:rowOff>33274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293420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123715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38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19558</xdr:rowOff>
    </xdr:from>
    <xdr:to>
      <xdr:col>73</xdr:col>
      <xdr:colOff>180975</xdr:colOff>
      <xdr:row>17</xdr:row>
      <xdr:rowOff>33274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93420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109999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302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19558</xdr:rowOff>
    </xdr:from>
    <xdr:to>
      <xdr:col>69</xdr:col>
      <xdr:colOff>92075</xdr:colOff>
      <xdr:row>17</xdr:row>
      <xdr:rowOff>65278</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93420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80535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52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5334</xdr:rowOff>
    </xdr:from>
    <xdr:to>
      <xdr:col>82</xdr:col>
      <xdr:colOff>158750</xdr:colOff>
      <xdr:row>17</xdr:row>
      <xdr:rowOff>106934</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91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21861</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765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140208</xdr:rowOff>
    </xdr:from>
    <xdr:to>
      <xdr:col>78</xdr:col>
      <xdr:colOff>120650</xdr:colOff>
      <xdr:row>17</xdr:row>
      <xdr:rowOff>70358</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883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80535</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652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153924</xdr:rowOff>
    </xdr:from>
    <xdr:to>
      <xdr:col>74</xdr:col>
      <xdr:colOff>31750</xdr:colOff>
      <xdr:row>17</xdr:row>
      <xdr:rowOff>84074</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897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94251</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666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140208</xdr:rowOff>
    </xdr:from>
    <xdr:to>
      <xdr:col>69</xdr:col>
      <xdr:colOff>142875</xdr:colOff>
      <xdr:row>17</xdr:row>
      <xdr:rowOff>70358</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883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55135</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96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14478</xdr:rowOff>
    </xdr:from>
    <xdr:to>
      <xdr:col>65</xdr:col>
      <xdr:colOff>53975</xdr:colOff>
      <xdr:row>17</xdr:row>
      <xdr:rowOff>116078</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92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100855</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01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類似団体と比較すると▲</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ポイントとなっており、前年比で</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となっている。老人福祉関係扶助費の減が要因としてあげられる。しかし、少子高齢化の進行により各種社会保障関係経費については増大することが見込まれることから、個々の事業について住民のニーズや必要性を吟味しながら扶助費の抑制に努めていく。</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45357</xdr:rowOff>
    </xdr:from>
    <xdr:to>
      <xdr:col>24</xdr:col>
      <xdr:colOff>25400</xdr:colOff>
      <xdr:row>54</xdr:row>
      <xdr:rowOff>94343</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303657"/>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94343</xdr:rowOff>
    </xdr:from>
    <xdr:to>
      <xdr:col>19</xdr:col>
      <xdr:colOff>187325</xdr:colOff>
      <xdr:row>55</xdr:row>
      <xdr:rowOff>37193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352643"/>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72770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02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4535</xdr:rowOff>
    </xdr:from>
    <xdr:to>
      <xdr:col>15</xdr:col>
      <xdr:colOff>98425</xdr:colOff>
      <xdr:row>55</xdr:row>
      <xdr:rowOff>37193</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4342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98170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4535</xdr:rowOff>
    </xdr:from>
    <xdr:to>
      <xdr:col>11</xdr:col>
      <xdr:colOff>9525</xdr:colOff>
      <xdr:row>55</xdr:row>
      <xdr:rowOff>20865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434285"/>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166007</xdr:rowOff>
    </xdr:from>
    <xdr:to>
      <xdr:col>24</xdr:col>
      <xdr:colOff>76200</xdr:colOff>
      <xdr:row>54</xdr:row>
      <xdr:rowOff>96157</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25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11084</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09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43543</xdr:rowOff>
    </xdr:from>
    <xdr:to>
      <xdr:col>20</xdr:col>
      <xdr:colOff>38100</xdr:colOff>
      <xdr:row>54</xdr:row>
      <xdr:rowOff>145143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155320</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070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157843</xdr:rowOff>
    </xdr:from>
    <xdr:to>
      <xdr:col>15</xdr:col>
      <xdr:colOff>149225</xdr:colOff>
      <xdr:row>55</xdr:row>
      <xdr:rowOff>87993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72770</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125185</xdr:rowOff>
    </xdr:from>
    <xdr:to>
      <xdr:col>11</xdr:col>
      <xdr:colOff>60325</xdr:colOff>
      <xdr:row>55</xdr:row>
      <xdr:rowOff>55335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38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65512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15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141515</xdr:rowOff>
    </xdr:from>
    <xdr:to>
      <xdr:col>6</xdr:col>
      <xdr:colOff>171450</xdr:colOff>
      <xdr:row>55</xdr:row>
      <xdr:rowOff>71665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81842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類似団体と比較すると、</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ポイントで、前年比から</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ポイント減となった。公営企業会計適用（簡易水道・下水道）に伴い、特別会計への繰出金が減となったことが要因としてあげられる。今後は、施設の老朽化に伴う改修費用が発生することから、公営企業会計への出資金が増となる見込み。</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58</xdr:row>
      <xdr:rowOff>142240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842500"/>
          <a:ext cx="8382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115587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545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35560</xdr:rowOff>
    </xdr:from>
    <xdr:to>
      <xdr:col>78</xdr:col>
      <xdr:colOff>69850</xdr:colOff>
      <xdr:row>58</xdr:row>
      <xdr:rowOff>142240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997966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161307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59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153670</xdr:rowOff>
    </xdr:from>
    <xdr:to>
      <xdr:col>73</xdr:col>
      <xdr:colOff>180975</xdr:colOff>
      <xdr:row>58</xdr:row>
      <xdr:rowOff>35560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99263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5097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153670</xdr:rowOff>
    </xdr:from>
    <xdr:to>
      <xdr:col>69</xdr:col>
      <xdr:colOff>92075</xdr:colOff>
      <xdr:row>58</xdr:row>
      <xdr:rowOff>149860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92632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58437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65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162577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91440</xdr:rowOff>
    </xdr:from>
    <xdr:to>
      <xdr:col>78</xdr:col>
      <xdr:colOff>120650</xdr:colOff>
      <xdr:row>59</xdr:row>
      <xdr:rowOff>21590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1003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6367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10121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156210</xdr:rowOff>
    </xdr:from>
    <xdr:to>
      <xdr:col>74</xdr:col>
      <xdr:colOff>31750</xdr:colOff>
      <xdr:row>58</xdr:row>
      <xdr:rowOff>86360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71137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102870</xdr:rowOff>
    </xdr:from>
    <xdr:to>
      <xdr:col>69</xdr:col>
      <xdr:colOff>142875</xdr:colOff>
      <xdr:row>58</xdr:row>
      <xdr:rowOff>33020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87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17797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96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99060</xdr:rowOff>
    </xdr:from>
    <xdr:to>
      <xdr:col>65</xdr:col>
      <xdr:colOff>53975</xdr:colOff>
      <xdr:row>59</xdr:row>
      <xdr:rowOff>29210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1004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13987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1012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類似団体と比較すると、△</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ポイントで、前年比から</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ポイント増となった。公営企業会計適用（簡易水道・下水道）に伴い、公営企業会計への補助金が増となったことが要因としてあげられる。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また、経常一般補助費等には一部事務組合に対する負担金や、各種団体に対する負担金が多く含まれているため、各組織の状況に応じて変動しやすく、今後施設の改修等も見込まれるので、増加する見込み。</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156718</xdr:rowOff>
    </xdr:from>
    <xdr:to>
      <xdr:col>82</xdr:col>
      <xdr:colOff>107950</xdr:colOff>
      <xdr:row>36</xdr:row>
      <xdr:rowOff>149860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157468"/>
          <a:ext cx="8382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9415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353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156718</xdr:rowOff>
    </xdr:from>
    <xdr:to>
      <xdr:col>78</xdr:col>
      <xdr:colOff>69850</xdr:colOff>
      <xdr:row>36</xdr:row>
      <xdr:rowOff>21844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782800" y="615746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45991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147574</xdr:rowOff>
    </xdr:from>
    <xdr:to>
      <xdr:col>73</xdr:col>
      <xdr:colOff>180975</xdr:colOff>
      <xdr:row>36</xdr:row>
      <xdr:rowOff>21844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14832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147574</xdr:rowOff>
    </xdr:from>
    <xdr:to>
      <xdr:col>69</xdr:col>
      <xdr:colOff>92075</xdr:colOff>
      <xdr:row>36</xdr:row>
      <xdr:rowOff>3556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14832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99060</xdr:rowOff>
    </xdr:from>
    <xdr:to>
      <xdr:col>82</xdr:col>
      <xdr:colOff>158750</xdr:colOff>
      <xdr:row>37</xdr:row>
      <xdr:rowOff>29210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115587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105918</xdr:rowOff>
    </xdr:from>
    <xdr:to>
      <xdr:col>78</xdr:col>
      <xdr:colOff>120650</xdr:colOff>
      <xdr:row>36</xdr:row>
      <xdr:rowOff>36068</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46245</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875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142494</xdr:rowOff>
    </xdr:from>
    <xdr:to>
      <xdr:col>74</xdr:col>
      <xdr:colOff>31750</xdr:colOff>
      <xdr:row>36</xdr:row>
      <xdr:rowOff>72644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82821</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96774</xdr:rowOff>
    </xdr:from>
    <xdr:to>
      <xdr:col>69</xdr:col>
      <xdr:colOff>142875</xdr:colOff>
      <xdr:row>36</xdr:row>
      <xdr:rowOff>26924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37101</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86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124206</xdr:rowOff>
    </xdr:from>
    <xdr:to>
      <xdr:col>65</xdr:col>
      <xdr:colOff>53975</xdr:colOff>
      <xdr:row>36</xdr:row>
      <xdr:rowOff>54356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64533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類似団体と比較すると、</a:t>
          </a:r>
          <a:r>
            <a:rPr kumimoji="1" lang="en-US" altLang="ja-JP" sz="1300">
              <a:latin typeface="ＭＳ Ｐゴシック" panose="020B0600070205080204" pitchFamily="50" charset="-128"/>
              <a:ea typeface="ＭＳ Ｐゴシック" panose="020B0600070205080204" pitchFamily="50" charset="-128"/>
            </a:rPr>
            <a:t>5.4</a:t>
          </a:r>
          <a:r>
            <a:rPr kumimoji="1" lang="ja-JP" altLang="en-US" sz="1300">
              <a:latin typeface="ＭＳ Ｐゴシック" panose="020B0600070205080204" pitchFamily="50" charset="-128"/>
              <a:ea typeface="ＭＳ Ｐゴシック" panose="020B0600070205080204" pitchFamily="50" charset="-128"/>
            </a:rPr>
            <a:t>ポイント上回っている。前年比から</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ポイント減となったが、今後はスポーツ施設整備関係に伴う借入が見込まれるため、適債事業に留意しながら公債費負担が急激に増加しないよう計画的な社会資本整備を心がける必要がある。</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24130</xdr:rowOff>
    </xdr:from>
    <xdr:to>
      <xdr:col>24</xdr:col>
      <xdr:colOff>25400</xdr:colOff>
      <xdr:row>78</xdr:row>
      <xdr:rowOff>77470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39723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127016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2985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119380</xdr:rowOff>
    </xdr:from>
    <xdr:to>
      <xdr:col>19</xdr:col>
      <xdr:colOff>187325</xdr:colOff>
      <xdr:row>78</xdr:row>
      <xdr:rowOff>77470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332103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58437</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2917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111761</xdr:rowOff>
    </xdr:from>
    <xdr:to>
      <xdr:col>15</xdr:col>
      <xdr:colOff>98425</xdr:colOff>
      <xdr:row>77</xdr:row>
      <xdr:rowOff>119380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31341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54627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111761</xdr:rowOff>
    </xdr:from>
    <xdr:to>
      <xdr:col>11</xdr:col>
      <xdr:colOff>9525</xdr:colOff>
      <xdr:row>77</xdr:row>
      <xdr:rowOff>127000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31341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20337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287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50817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144780</xdr:rowOff>
    </xdr:from>
    <xdr:to>
      <xdr:col>24</xdr:col>
      <xdr:colOff>76200</xdr:colOff>
      <xdr:row>78</xdr:row>
      <xdr:rowOff>74930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34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116857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331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26670</xdr:rowOff>
    </xdr:from>
    <xdr:to>
      <xdr:col>20</xdr:col>
      <xdr:colOff>38100</xdr:colOff>
      <xdr:row>78</xdr:row>
      <xdr:rowOff>128270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39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113047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3486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68580</xdr:rowOff>
    </xdr:from>
    <xdr:to>
      <xdr:col>15</xdr:col>
      <xdr:colOff>149225</xdr:colOff>
      <xdr:row>77</xdr:row>
      <xdr:rowOff>170180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27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154957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3356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60961</xdr:rowOff>
    </xdr:from>
    <xdr:to>
      <xdr:col>11</xdr:col>
      <xdr:colOff>60325</xdr:colOff>
      <xdr:row>77</xdr:row>
      <xdr:rowOff>162561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26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147338</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3348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76200</xdr:rowOff>
    </xdr:from>
    <xdr:to>
      <xdr:col>6</xdr:col>
      <xdr:colOff>171450</xdr:colOff>
      <xdr:row>78</xdr:row>
      <xdr:rowOff>6350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27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162577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336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類似団体と比較すると、△</a:t>
          </a:r>
          <a:r>
            <a:rPr kumimoji="1" lang="en-US" altLang="ja-JP" sz="1300">
              <a:latin typeface="ＭＳ Ｐゴシック" panose="020B0600070205080204" pitchFamily="50" charset="-128"/>
              <a:ea typeface="ＭＳ Ｐゴシック" panose="020B0600070205080204" pitchFamily="50" charset="-128"/>
            </a:rPr>
            <a:t>4.8</a:t>
          </a:r>
          <a:r>
            <a:rPr kumimoji="1" lang="ja-JP" altLang="en-US" sz="1300">
              <a:latin typeface="ＭＳ Ｐゴシック" panose="020B0600070205080204" pitchFamily="50" charset="-128"/>
              <a:ea typeface="ＭＳ Ｐゴシック" panose="020B0600070205080204" pitchFamily="50" charset="-128"/>
            </a:rPr>
            <a:t>ポイントとなっており、前年比で</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ポイント増となっている。補助費及び人件費の増が要因としてあげられる。</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71482</xdr:rowOff>
    </xdr:from>
    <xdr:to>
      <xdr:col>82</xdr:col>
      <xdr:colOff>107950</xdr:colOff>
      <xdr:row>76</xdr:row>
      <xdr:rowOff>162923</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101682"/>
          <a:ext cx="8382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69504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71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71482</xdr:rowOff>
    </xdr:from>
    <xdr:to>
      <xdr:col>78</xdr:col>
      <xdr:colOff>69850</xdr:colOff>
      <xdr:row>76</xdr:row>
      <xdr:rowOff>133531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4782800" y="13101682"/>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141350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43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58420</xdr:rowOff>
    </xdr:from>
    <xdr:to>
      <xdr:col>73</xdr:col>
      <xdr:colOff>180975</xdr:colOff>
      <xdr:row>76</xdr:row>
      <xdr:rowOff>133531</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088620"/>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58420</xdr:rowOff>
    </xdr:from>
    <xdr:to>
      <xdr:col>69</xdr:col>
      <xdr:colOff>92075</xdr:colOff>
      <xdr:row>77</xdr:row>
      <xdr:rowOff>11068</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088620"/>
          <a:ext cx="889000" cy="124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17253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21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147882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4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112123</xdr:rowOff>
    </xdr:from>
    <xdr:to>
      <xdr:col>82</xdr:col>
      <xdr:colOff>158750</xdr:colOff>
      <xdr:row>77</xdr:row>
      <xdr:rowOff>42273</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142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128650</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987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20682</xdr:rowOff>
    </xdr:from>
    <xdr:to>
      <xdr:col>78</xdr:col>
      <xdr:colOff>120650</xdr:colOff>
      <xdr:row>76</xdr:row>
      <xdr:rowOff>122282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05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132460</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819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82731</xdr:rowOff>
    </xdr:from>
    <xdr:to>
      <xdr:col>74</xdr:col>
      <xdr:colOff>31750</xdr:colOff>
      <xdr:row>77</xdr:row>
      <xdr:rowOff>12881</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112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23058</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881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7620</xdr:rowOff>
    </xdr:from>
    <xdr:to>
      <xdr:col>69</xdr:col>
      <xdr:colOff>142875</xdr:colOff>
      <xdr:row>76</xdr:row>
      <xdr:rowOff>109220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119397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131718</xdr:rowOff>
    </xdr:from>
    <xdr:to>
      <xdr:col>65</xdr:col>
      <xdr:colOff>53975</xdr:colOff>
      <xdr:row>77</xdr:row>
      <xdr:rowOff>61868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161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72044</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93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熊本県水上村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11258</xdr:rowOff>
    </xdr:from>
    <xdr:to>
      <xdr:col>29</xdr:col>
      <xdr:colOff>127000</xdr:colOff>
      <xdr:row>19</xdr:row>
      <xdr:rowOff>69941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16433"/>
          <a:ext cx="647700" cy="586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167485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3012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69941</xdr:rowOff>
    </xdr:from>
    <xdr:to>
      <xdr:col>26</xdr:col>
      <xdr:colOff>50800</xdr:colOff>
      <xdr:row>19</xdr:row>
      <xdr:rowOff>80183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75116"/>
          <a:ext cx="698500" cy="102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122564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427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80183</xdr:rowOff>
    </xdr:from>
    <xdr:to>
      <xdr:col>22</xdr:col>
      <xdr:colOff>114300</xdr:colOff>
      <xdr:row>19</xdr:row>
      <xdr:rowOff>113122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85358"/>
          <a:ext cx="698500" cy="329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142253</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47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113122</xdr:rowOff>
    </xdr:from>
    <xdr:to>
      <xdr:col>18</xdr:col>
      <xdr:colOff>177800</xdr:colOff>
      <xdr:row>19</xdr:row>
      <xdr:rowOff>140089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18297"/>
          <a:ext cx="698500" cy="269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161253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66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29376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63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131908</xdr:rowOff>
    </xdr:from>
    <xdr:to>
      <xdr:col>29</xdr:col>
      <xdr:colOff>177800</xdr:colOff>
      <xdr:row>19</xdr:row>
      <xdr:rowOff>62058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656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148435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10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19141</xdr:rowOff>
    </xdr:from>
    <xdr:to>
      <xdr:col>26</xdr:col>
      <xdr:colOff>101600</xdr:colOff>
      <xdr:row>19</xdr:row>
      <xdr:rowOff>120741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243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130918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931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29383</xdr:rowOff>
    </xdr:from>
    <xdr:to>
      <xdr:col>22</xdr:col>
      <xdr:colOff>165100</xdr:colOff>
      <xdr:row>19</xdr:row>
      <xdr:rowOff>130983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345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141160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03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62322</xdr:rowOff>
    </xdr:from>
    <xdr:to>
      <xdr:col>19</xdr:col>
      <xdr:colOff>38100</xdr:colOff>
      <xdr:row>19</xdr:row>
      <xdr:rowOff>163922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674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2649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36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89289</xdr:rowOff>
    </xdr:from>
    <xdr:to>
      <xdr:col>15</xdr:col>
      <xdr:colOff>101600</xdr:colOff>
      <xdr:row>20</xdr:row>
      <xdr:rowOff>19439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944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4216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80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249434</xdr:rowOff>
    </xdr:from>
    <xdr:to>
      <xdr:col>29</xdr:col>
      <xdr:colOff>127000</xdr:colOff>
      <xdr:row>34</xdr:row>
      <xdr:rowOff>253429</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516884"/>
          <a:ext cx="647700" cy="39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64279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74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253429</xdr:rowOff>
    </xdr:from>
    <xdr:to>
      <xdr:col>26</xdr:col>
      <xdr:colOff>50800</xdr:colOff>
      <xdr:row>35</xdr:row>
      <xdr:rowOff>15649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520879"/>
          <a:ext cx="698500" cy="1051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175561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5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338921</xdr:rowOff>
    </xdr:from>
    <xdr:to>
      <xdr:col>22</xdr:col>
      <xdr:colOff>114300</xdr:colOff>
      <xdr:row>35</xdr:row>
      <xdr:rowOff>15649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606371"/>
          <a:ext cx="698500" cy="196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190846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80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338921</xdr:rowOff>
    </xdr:from>
    <xdr:to>
      <xdr:col>18</xdr:col>
      <xdr:colOff>177800</xdr:colOff>
      <xdr:row>35</xdr:row>
      <xdr:rowOff>41165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606371"/>
          <a:ext cx="698500" cy="451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210007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2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232140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4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198634</xdr:rowOff>
    </xdr:from>
    <xdr:to>
      <xdr:col>29</xdr:col>
      <xdr:colOff>177800</xdr:colOff>
      <xdr:row>34</xdr:row>
      <xdr:rowOff>300234</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4660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43711</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311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202629</xdr:rowOff>
    </xdr:from>
    <xdr:to>
      <xdr:col>26</xdr:col>
      <xdr:colOff>101600</xdr:colOff>
      <xdr:row>34</xdr:row>
      <xdr:rowOff>304229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4700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314406</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238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307749</xdr:rowOff>
    </xdr:from>
    <xdr:to>
      <xdr:col>22</xdr:col>
      <xdr:colOff>165100</xdr:colOff>
      <xdr:row>35</xdr:row>
      <xdr:rowOff>66449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5751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76626</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344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288121</xdr:rowOff>
    </xdr:from>
    <xdr:to>
      <xdr:col>19</xdr:col>
      <xdr:colOff>38100</xdr:colOff>
      <xdr:row>35</xdr:row>
      <xdr:rowOff>46821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5555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56998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324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333265</xdr:rowOff>
    </xdr:from>
    <xdr:to>
      <xdr:col>15</xdr:col>
      <xdr:colOff>101600</xdr:colOff>
      <xdr:row>35</xdr:row>
      <xdr:rowOff>91965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6007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102142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369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熊本県水上村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1,933
1,923
190.96
5,205,367
4,538,372
633,997
2,047,796
3,346,058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130007</xdr:rowOff>
    </xdr:from>
    <xdr:to>
      <xdr:col>24</xdr:col>
      <xdr:colOff>63500</xdr:colOff>
      <xdr:row>37</xdr:row>
      <xdr:rowOff>21148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302207"/>
          <a:ext cx="838200" cy="62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110127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282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12610</xdr:rowOff>
    </xdr:from>
    <xdr:to>
      <xdr:col>19</xdr:col>
      <xdr:colOff>177800</xdr:colOff>
      <xdr:row>37</xdr:row>
      <xdr:rowOff>21148</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908300" y="6356260"/>
          <a:ext cx="889000" cy="8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86186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429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12610</xdr:rowOff>
    </xdr:from>
    <xdr:to>
      <xdr:col>15</xdr:col>
      <xdr:colOff>50800</xdr:colOff>
      <xdr:row>37</xdr:row>
      <xdr:rowOff>35176</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356260"/>
          <a:ext cx="889000" cy="22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92141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435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35176</xdr:rowOff>
    </xdr:from>
    <xdr:to>
      <xdr:col>10</xdr:col>
      <xdr:colOff>114300</xdr:colOff>
      <xdr:row>37</xdr:row>
      <xdr:rowOff>61076</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378826"/>
          <a:ext cx="889000" cy="2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105882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44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117786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461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79207</xdr:rowOff>
    </xdr:from>
    <xdr:to>
      <xdr:col>24</xdr:col>
      <xdr:colOff>114300</xdr:colOff>
      <xdr:row>37</xdr:row>
      <xdr:rowOff>9357</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25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102084</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102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141798</xdr:rowOff>
    </xdr:from>
    <xdr:to>
      <xdr:col>20</xdr:col>
      <xdr:colOff>38100</xdr:colOff>
      <xdr:row>37</xdr:row>
      <xdr:rowOff>71948</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313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88475</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089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133260</xdr:rowOff>
    </xdr:from>
    <xdr:to>
      <xdr:col>15</xdr:col>
      <xdr:colOff>101600</xdr:colOff>
      <xdr:row>37</xdr:row>
      <xdr:rowOff>63410</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30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79937</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08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155826</xdr:rowOff>
    </xdr:from>
    <xdr:to>
      <xdr:col>10</xdr:col>
      <xdr:colOff>165100</xdr:colOff>
      <xdr:row>37</xdr:row>
      <xdr:rowOff>85976</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32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102503</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103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10276</xdr:rowOff>
    </xdr:from>
    <xdr:to>
      <xdr:col>6</xdr:col>
      <xdr:colOff>38100</xdr:colOff>
      <xdr:row>37</xdr:row>
      <xdr:rowOff>111876</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353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128403</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12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148268</xdr:rowOff>
    </xdr:from>
    <xdr:to>
      <xdr:col>24</xdr:col>
      <xdr:colOff>63500</xdr:colOff>
      <xdr:row>55</xdr:row>
      <xdr:rowOff>148618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406568"/>
          <a:ext cx="838200" cy="171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126902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8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126101</xdr:rowOff>
    </xdr:from>
    <xdr:to>
      <xdr:col>19</xdr:col>
      <xdr:colOff>177800</xdr:colOff>
      <xdr:row>54</xdr:row>
      <xdr:rowOff>148268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384401"/>
          <a:ext cx="889000" cy="22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94167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126101</xdr:rowOff>
    </xdr:from>
    <xdr:to>
      <xdr:col>15</xdr:col>
      <xdr:colOff>50800</xdr:colOff>
      <xdr:row>57</xdr:row>
      <xdr:rowOff>35482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384401"/>
          <a:ext cx="889000" cy="423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98249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7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35482</xdr:rowOff>
    </xdr:from>
    <xdr:to>
      <xdr:col>10</xdr:col>
      <xdr:colOff>114300</xdr:colOff>
      <xdr:row>57</xdr:row>
      <xdr:rowOff>97516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08132"/>
          <a:ext cx="889000" cy="62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131995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90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145042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91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97818</xdr:rowOff>
    </xdr:from>
    <xdr:to>
      <xdr:col>24</xdr:col>
      <xdr:colOff>114300</xdr:colOff>
      <xdr:row>56</xdr:row>
      <xdr:rowOff>27968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2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120695</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378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97468</xdr:rowOff>
    </xdr:from>
    <xdr:to>
      <xdr:col>20</xdr:col>
      <xdr:colOff>38100</xdr:colOff>
      <xdr:row>55</xdr:row>
      <xdr:rowOff>27618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355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44145</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130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75301</xdr:rowOff>
    </xdr:from>
    <xdr:to>
      <xdr:col>15</xdr:col>
      <xdr:colOff>101600</xdr:colOff>
      <xdr:row>55</xdr:row>
      <xdr:rowOff>5451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333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21978</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108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156132</xdr:rowOff>
    </xdr:from>
    <xdr:to>
      <xdr:col>10</xdr:col>
      <xdr:colOff>165100</xdr:colOff>
      <xdr:row>57</xdr:row>
      <xdr:rowOff>86282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5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102809</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532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46716</xdr:rowOff>
    </xdr:from>
    <xdr:to>
      <xdr:col>6</xdr:col>
      <xdr:colOff>38100</xdr:colOff>
      <xdr:row>57</xdr:row>
      <xdr:rowOff>148316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19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164843</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594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26817</xdr:rowOff>
    </xdr:from>
    <xdr:to>
      <xdr:col>24</xdr:col>
      <xdr:colOff>63500</xdr:colOff>
      <xdr:row>78</xdr:row>
      <xdr:rowOff>42183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399917"/>
          <a:ext cx="838200" cy="15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86845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7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42183</xdr:rowOff>
    </xdr:from>
    <xdr:to>
      <xdr:col>19</xdr:col>
      <xdr:colOff>177800</xdr:colOff>
      <xdr:row>78</xdr:row>
      <xdr:rowOff>54378</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415283"/>
          <a:ext cx="889000" cy="12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54378</xdr:rowOff>
    </xdr:from>
    <xdr:to>
      <xdr:col>15</xdr:col>
      <xdr:colOff>50800</xdr:colOff>
      <xdr:row>78</xdr:row>
      <xdr:rowOff>59393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27478"/>
          <a:ext cx="889000" cy="5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46851</xdr:rowOff>
    </xdr:from>
    <xdr:to>
      <xdr:col>10</xdr:col>
      <xdr:colOff>114300</xdr:colOff>
      <xdr:row>78</xdr:row>
      <xdr:rowOff>59393</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419951"/>
          <a:ext cx="889000" cy="12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147467</xdr:rowOff>
    </xdr:from>
    <xdr:to>
      <xdr:col>24</xdr:col>
      <xdr:colOff>114300</xdr:colOff>
      <xdr:row>78</xdr:row>
      <xdr:rowOff>77617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49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62394</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64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162833</xdr:rowOff>
    </xdr:from>
    <xdr:to>
      <xdr:col>20</xdr:col>
      <xdr:colOff>38100</xdr:colOff>
      <xdr:row>78</xdr:row>
      <xdr:rowOff>92983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64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84110</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457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3578</xdr:rowOff>
    </xdr:from>
    <xdr:to>
      <xdr:col>15</xdr:col>
      <xdr:colOff>101600</xdr:colOff>
      <xdr:row>78</xdr:row>
      <xdr:rowOff>105178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76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96305</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3469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8593</xdr:rowOff>
    </xdr:from>
    <xdr:to>
      <xdr:col>10</xdr:col>
      <xdr:colOff>165100</xdr:colOff>
      <xdr:row>78</xdr:row>
      <xdr:rowOff>110193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81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101320</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3474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167501</xdr:rowOff>
    </xdr:from>
    <xdr:to>
      <xdr:col>6</xdr:col>
      <xdr:colOff>38100</xdr:colOff>
      <xdr:row>78</xdr:row>
      <xdr:rowOff>97651</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69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88778</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461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32860</xdr:rowOff>
    </xdr:from>
    <xdr:to>
      <xdr:col>24</xdr:col>
      <xdr:colOff>63500</xdr:colOff>
      <xdr:row>95</xdr:row>
      <xdr:rowOff>57266</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3797300" y="16320610"/>
          <a:ext cx="838200" cy="24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157215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102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32860</xdr:rowOff>
    </xdr:from>
    <xdr:to>
      <xdr:col>19</xdr:col>
      <xdr:colOff>177800</xdr:colOff>
      <xdr:row>95</xdr:row>
      <xdr:rowOff>111826</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320610"/>
          <a:ext cx="889000" cy="78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96545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04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121991</xdr:rowOff>
    </xdr:from>
    <xdr:to>
      <xdr:col>15</xdr:col>
      <xdr:colOff>50800</xdr:colOff>
      <xdr:row>95</xdr:row>
      <xdr:rowOff>111826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238291"/>
          <a:ext cx="889000" cy="161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143560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0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121991</xdr:rowOff>
    </xdr:from>
    <xdr:to>
      <xdr:col>10</xdr:col>
      <xdr:colOff>114300</xdr:colOff>
      <xdr:row>96</xdr:row>
      <xdr:rowOff>13177</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238291"/>
          <a:ext cx="889000" cy="23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55060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34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80382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6466</xdr:rowOff>
    </xdr:from>
    <xdr:to>
      <xdr:col>24</xdr:col>
      <xdr:colOff>114300</xdr:colOff>
      <xdr:row>95</xdr:row>
      <xdr:rowOff>108066</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294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156343</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272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153510</xdr:rowOff>
    </xdr:from>
    <xdr:to>
      <xdr:col>20</xdr:col>
      <xdr:colOff>38100</xdr:colOff>
      <xdr:row>95</xdr:row>
      <xdr:rowOff>83660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26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74787</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362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61026</xdr:rowOff>
    </xdr:from>
    <xdr:to>
      <xdr:col>15</xdr:col>
      <xdr:colOff>101600</xdr:colOff>
      <xdr:row>95</xdr:row>
      <xdr:rowOff>162626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348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153753</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44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71191</xdr:rowOff>
    </xdr:from>
    <xdr:to>
      <xdr:col>10</xdr:col>
      <xdr:colOff>165100</xdr:colOff>
      <xdr:row>95</xdr:row>
      <xdr:rowOff>1341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187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17868</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5962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133827</xdr:rowOff>
    </xdr:from>
    <xdr:to>
      <xdr:col>6</xdr:col>
      <xdr:colOff>38100</xdr:colOff>
      <xdr:row>96</xdr:row>
      <xdr:rowOff>63977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421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55104</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51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114265</xdr:rowOff>
    </xdr:from>
    <xdr:to>
      <xdr:col>55</xdr:col>
      <xdr:colOff>0</xdr:colOff>
      <xdr:row>37</xdr:row>
      <xdr:rowOff>35279</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286465"/>
          <a:ext cx="838200" cy="92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81546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82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145464</xdr:rowOff>
    </xdr:from>
    <xdr:to>
      <xdr:col>50</xdr:col>
      <xdr:colOff>114300</xdr:colOff>
      <xdr:row>37</xdr:row>
      <xdr:rowOff>35279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317664"/>
          <a:ext cx="889000" cy="61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54814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05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145464</xdr:rowOff>
    </xdr:from>
    <xdr:to>
      <xdr:col>45</xdr:col>
      <xdr:colOff>177800</xdr:colOff>
      <xdr:row>37</xdr:row>
      <xdr:rowOff>67944</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317664"/>
          <a:ext cx="889000" cy="93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60926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404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87266</xdr:rowOff>
    </xdr:from>
    <xdr:to>
      <xdr:col>41</xdr:col>
      <xdr:colOff>50800</xdr:colOff>
      <xdr:row>37</xdr:row>
      <xdr:rowOff>67944</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259466"/>
          <a:ext cx="889000" cy="15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121042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121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130059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63465</xdr:rowOff>
    </xdr:from>
    <xdr:to>
      <xdr:col>55</xdr:col>
      <xdr:colOff>50800</xdr:colOff>
      <xdr:row>36</xdr:row>
      <xdr:rowOff>165065</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23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41892</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214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155929</xdr:rowOff>
    </xdr:from>
    <xdr:to>
      <xdr:col>50</xdr:col>
      <xdr:colOff>165100</xdr:colOff>
      <xdr:row>37</xdr:row>
      <xdr:rowOff>86079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32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77206</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420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94664</xdr:rowOff>
    </xdr:from>
    <xdr:to>
      <xdr:col>46</xdr:col>
      <xdr:colOff>38100</xdr:colOff>
      <xdr:row>37</xdr:row>
      <xdr:rowOff>24814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266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41341</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042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17144</xdr:rowOff>
    </xdr:from>
    <xdr:to>
      <xdr:col>41</xdr:col>
      <xdr:colOff>101600</xdr:colOff>
      <xdr:row>37</xdr:row>
      <xdr:rowOff>118744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360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109871</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453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36466</xdr:rowOff>
    </xdr:from>
    <xdr:to>
      <xdr:col>36</xdr:col>
      <xdr:colOff>165100</xdr:colOff>
      <xdr:row>36</xdr:row>
      <xdr:rowOff>138066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208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129193</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301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82464</xdr:rowOff>
    </xdr:from>
    <xdr:to>
      <xdr:col>55</xdr:col>
      <xdr:colOff>0</xdr:colOff>
      <xdr:row>58</xdr:row>
      <xdr:rowOff>53553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855114"/>
          <a:ext cx="838200" cy="14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136279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737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82464</xdr:rowOff>
    </xdr:from>
    <xdr:to>
      <xdr:col>50</xdr:col>
      <xdr:colOff>114300</xdr:colOff>
      <xdr:row>57</xdr:row>
      <xdr:rowOff>161946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855114"/>
          <a:ext cx="889000" cy="7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32777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976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161946</xdr:rowOff>
    </xdr:from>
    <xdr:to>
      <xdr:col>45</xdr:col>
      <xdr:colOff>177800</xdr:colOff>
      <xdr:row>58</xdr:row>
      <xdr:rowOff>108710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934596"/>
          <a:ext cx="889000" cy="11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42748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986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11171</xdr:rowOff>
    </xdr:from>
    <xdr:to>
      <xdr:col>41</xdr:col>
      <xdr:colOff>50800</xdr:colOff>
      <xdr:row>58</xdr:row>
      <xdr:rowOff>108710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955271"/>
          <a:ext cx="889000" cy="97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71797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67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53839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655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2753</xdr:rowOff>
    </xdr:from>
    <xdr:to>
      <xdr:col>55</xdr:col>
      <xdr:colOff>50800</xdr:colOff>
      <xdr:row>58</xdr:row>
      <xdr:rowOff>104353</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946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152630</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925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31664</xdr:rowOff>
    </xdr:from>
    <xdr:to>
      <xdr:col>50</xdr:col>
      <xdr:colOff>165100</xdr:colOff>
      <xdr:row>57</xdr:row>
      <xdr:rowOff>133264</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80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149791</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579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111146</xdr:rowOff>
    </xdr:from>
    <xdr:to>
      <xdr:col>46</xdr:col>
      <xdr:colOff>38100</xdr:colOff>
      <xdr:row>58</xdr:row>
      <xdr:rowOff>41296</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88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57823</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659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57910</xdr:rowOff>
    </xdr:from>
    <xdr:to>
      <xdr:col>41</xdr:col>
      <xdr:colOff>101600</xdr:colOff>
      <xdr:row>58</xdr:row>
      <xdr:rowOff>159510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02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150637</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094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131821</xdr:rowOff>
    </xdr:from>
    <xdr:to>
      <xdr:col>36</xdr:col>
      <xdr:colOff>165100</xdr:colOff>
      <xdr:row>58</xdr:row>
      <xdr:rowOff>61971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90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53098</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997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132462</xdr:rowOff>
    </xdr:from>
    <xdr:to>
      <xdr:col>55</xdr:col>
      <xdr:colOff>0</xdr:colOff>
      <xdr:row>78</xdr:row>
      <xdr:rowOff>148707</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05562"/>
          <a:ext cx="838200" cy="16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98768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00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132462</xdr:rowOff>
    </xdr:from>
    <xdr:to>
      <xdr:col>50</xdr:col>
      <xdr:colOff>114300</xdr:colOff>
      <xdr:row>78</xdr:row>
      <xdr:rowOff>136026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05562"/>
          <a:ext cx="889000" cy="3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136026</xdr:rowOff>
    </xdr:from>
    <xdr:to>
      <xdr:col>45</xdr:col>
      <xdr:colOff>177800</xdr:colOff>
      <xdr:row>79</xdr:row>
      <xdr:rowOff>3848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09126"/>
          <a:ext cx="889000" cy="39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146413</xdr:rowOff>
    </xdr:from>
    <xdr:to>
      <xdr:col>41</xdr:col>
      <xdr:colOff>50800</xdr:colOff>
      <xdr:row>79</xdr:row>
      <xdr:rowOff>3848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19513"/>
          <a:ext cx="889000" cy="28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26117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22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97907</xdr:rowOff>
    </xdr:from>
    <xdr:to>
      <xdr:col>55</xdr:col>
      <xdr:colOff>50800</xdr:colOff>
      <xdr:row>79</xdr:row>
      <xdr:rowOff>28057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71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54319</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2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81662</xdr:rowOff>
    </xdr:from>
    <xdr:to>
      <xdr:col>50</xdr:col>
      <xdr:colOff>165100</xdr:colOff>
      <xdr:row>79</xdr:row>
      <xdr:rowOff>11812</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54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2939</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47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85226</xdr:rowOff>
    </xdr:from>
    <xdr:to>
      <xdr:col>46</xdr:col>
      <xdr:colOff>38100</xdr:colOff>
      <xdr:row>79</xdr:row>
      <xdr:rowOff>15376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58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6503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51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124498</xdr:rowOff>
    </xdr:from>
    <xdr:to>
      <xdr:col>41</xdr:col>
      <xdr:colOff>101600</xdr:colOff>
      <xdr:row>79</xdr:row>
      <xdr:rowOff>54648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97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45775</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590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95613</xdr:rowOff>
    </xdr:from>
    <xdr:to>
      <xdr:col>36</xdr:col>
      <xdr:colOff>165100</xdr:colOff>
      <xdr:row>79</xdr:row>
      <xdr:rowOff>25763</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68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16890</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61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142655</xdr:rowOff>
    </xdr:from>
    <xdr:to>
      <xdr:col>55</xdr:col>
      <xdr:colOff>0</xdr:colOff>
      <xdr:row>98</xdr:row>
      <xdr:rowOff>42583</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601855"/>
          <a:ext cx="838200" cy="242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129836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89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142655</xdr:rowOff>
    </xdr:from>
    <xdr:to>
      <xdr:col>50</xdr:col>
      <xdr:colOff>114300</xdr:colOff>
      <xdr:row>97</xdr:row>
      <xdr:rowOff>125251</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601855"/>
          <a:ext cx="889000" cy="154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26508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828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125251</xdr:rowOff>
    </xdr:from>
    <xdr:to>
      <xdr:col>45</xdr:col>
      <xdr:colOff>177800</xdr:colOff>
      <xdr:row>98</xdr:row>
      <xdr:rowOff>107006</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755901"/>
          <a:ext cx="889000" cy="153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53818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85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130463</xdr:rowOff>
    </xdr:from>
    <xdr:to>
      <xdr:col>41</xdr:col>
      <xdr:colOff>50800</xdr:colOff>
      <xdr:row>98</xdr:row>
      <xdr:rowOff>107006</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761113"/>
          <a:ext cx="889000" cy="147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93851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5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29345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831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163233</xdr:rowOff>
    </xdr:from>
    <xdr:to>
      <xdr:col>55</xdr:col>
      <xdr:colOff>50800</xdr:colOff>
      <xdr:row>98</xdr:row>
      <xdr:rowOff>93383</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793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141660</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72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91855</xdr:rowOff>
    </xdr:from>
    <xdr:to>
      <xdr:col>50</xdr:col>
      <xdr:colOff>165100</xdr:colOff>
      <xdr:row>97</xdr:row>
      <xdr:rowOff>22005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55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38532</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326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74451</xdr:rowOff>
    </xdr:from>
    <xdr:to>
      <xdr:col>46</xdr:col>
      <xdr:colOff>38100</xdr:colOff>
      <xdr:row>98</xdr:row>
      <xdr:rowOff>4601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705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21128</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6480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56206</xdr:rowOff>
    </xdr:from>
    <xdr:to>
      <xdr:col>41</xdr:col>
      <xdr:colOff>101600</xdr:colOff>
      <xdr:row>98</xdr:row>
      <xdr:rowOff>157806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58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148933</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951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79663</xdr:rowOff>
    </xdr:from>
    <xdr:to>
      <xdr:col>36</xdr:col>
      <xdr:colOff>165100</xdr:colOff>
      <xdr:row>98</xdr:row>
      <xdr:rowOff>9813</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710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26340</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6485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105853</xdr:rowOff>
    </xdr:from>
    <xdr:to>
      <xdr:col>85</xdr:col>
      <xdr:colOff>127000</xdr:colOff>
      <xdr:row>37</xdr:row>
      <xdr:rowOff>8040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278053"/>
          <a:ext cx="838200" cy="73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115259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3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105853</xdr:rowOff>
    </xdr:from>
    <xdr:to>
      <xdr:col>81</xdr:col>
      <xdr:colOff>50800</xdr:colOff>
      <xdr:row>36</xdr:row>
      <xdr:rowOff>167166</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278053"/>
          <a:ext cx="889000" cy="61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53825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74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157761</xdr:rowOff>
    </xdr:from>
    <xdr:to>
      <xdr:col>76</xdr:col>
      <xdr:colOff>114300</xdr:colOff>
      <xdr:row>36</xdr:row>
      <xdr:rowOff>167166</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158511"/>
          <a:ext cx="889000" cy="180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53015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739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157761</xdr:rowOff>
    </xdr:from>
    <xdr:to>
      <xdr:col>71</xdr:col>
      <xdr:colOff>177800</xdr:colOff>
      <xdr:row>37</xdr:row>
      <xdr:rowOff>157198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158511"/>
          <a:ext cx="889000" cy="34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54380</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4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56424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74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128690</xdr:rowOff>
    </xdr:from>
    <xdr:to>
      <xdr:col>85</xdr:col>
      <xdr:colOff>177800</xdr:colOff>
      <xdr:row>37</xdr:row>
      <xdr:rowOff>58840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30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151567</xdr:rowOff>
    </xdr:from>
    <xdr:ext cx="599010"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152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55053</xdr:rowOff>
    </xdr:from>
    <xdr:to>
      <xdr:col>81</xdr:col>
      <xdr:colOff>101600</xdr:colOff>
      <xdr:row>36</xdr:row>
      <xdr:rowOff>156653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22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35</xdr:row>
      <xdr:rowOff>1730</xdr:rowOff>
    </xdr:from>
    <xdr:ext cx="59901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181795" y="6002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116366</xdr:rowOff>
    </xdr:from>
    <xdr:to>
      <xdr:col>76</xdr:col>
      <xdr:colOff>165100</xdr:colOff>
      <xdr:row>37</xdr:row>
      <xdr:rowOff>46516</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288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35</xdr:row>
      <xdr:rowOff>63043</xdr:rowOff>
    </xdr:from>
    <xdr:ext cx="59901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292795" y="606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106961</xdr:rowOff>
    </xdr:from>
    <xdr:to>
      <xdr:col>72</xdr:col>
      <xdr:colOff>38100</xdr:colOff>
      <xdr:row>36</xdr:row>
      <xdr:rowOff>37111</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10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34</xdr:row>
      <xdr:rowOff>53638</xdr:rowOff>
    </xdr:from>
    <xdr:ext cx="59901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03795" y="5882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106398</xdr:rowOff>
    </xdr:from>
    <xdr:to>
      <xdr:col>67</xdr:col>
      <xdr:colOff>101600</xdr:colOff>
      <xdr:row>38</xdr:row>
      <xdr:rowOff>36548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450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36</xdr:row>
      <xdr:rowOff>53075</xdr:rowOff>
    </xdr:from>
    <xdr:ext cx="59901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14795" y="6225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83548</xdr:rowOff>
    </xdr:from>
    <xdr:to>
      <xdr:col>85</xdr:col>
      <xdr:colOff>127000</xdr:colOff>
      <xdr:row>76</xdr:row>
      <xdr:rowOff>86573</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113748"/>
          <a:ext cx="838200" cy="3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145874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176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83548</xdr:rowOff>
    </xdr:from>
    <xdr:to>
      <xdr:col>81</xdr:col>
      <xdr:colOff>50800</xdr:colOff>
      <xdr:row>76</xdr:row>
      <xdr:rowOff>161762</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113748"/>
          <a:ext cx="889000" cy="7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100306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330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161762</xdr:rowOff>
    </xdr:from>
    <xdr:to>
      <xdr:col>76</xdr:col>
      <xdr:colOff>114300</xdr:colOff>
      <xdr:row>77</xdr:row>
      <xdr:rowOff>3817</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191962"/>
          <a:ext cx="889000" cy="1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103365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330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3817</xdr:rowOff>
    </xdr:from>
    <xdr:to>
      <xdr:col>71</xdr:col>
      <xdr:colOff>177800</xdr:colOff>
      <xdr:row>77</xdr:row>
      <xdr:rowOff>30876</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205467"/>
          <a:ext cx="889000" cy="27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129359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331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143234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34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35773</xdr:rowOff>
    </xdr:from>
    <xdr:to>
      <xdr:col>85</xdr:col>
      <xdr:colOff>177800</xdr:colOff>
      <xdr:row>76</xdr:row>
      <xdr:rowOff>137373</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065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58650</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2917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32748</xdr:rowOff>
    </xdr:from>
    <xdr:to>
      <xdr:col>81</xdr:col>
      <xdr:colOff>101600</xdr:colOff>
      <xdr:row>76</xdr:row>
      <xdr:rowOff>134348</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062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150875</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2838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110962</xdr:rowOff>
    </xdr:from>
    <xdr:to>
      <xdr:col>76</xdr:col>
      <xdr:colOff>165100</xdr:colOff>
      <xdr:row>77</xdr:row>
      <xdr:rowOff>41112</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141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57638</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795" y="12916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124467</xdr:rowOff>
    </xdr:from>
    <xdr:to>
      <xdr:col>72</xdr:col>
      <xdr:colOff>38100</xdr:colOff>
      <xdr:row>77</xdr:row>
      <xdr:rowOff>54617</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154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71143</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795" y="12929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151526</xdr:rowOff>
    </xdr:from>
    <xdr:to>
      <xdr:col>67</xdr:col>
      <xdr:colOff>101600</xdr:colOff>
      <xdr:row>77</xdr:row>
      <xdr:rowOff>81676</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181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98202</xdr:rowOff>
    </xdr:from>
    <xdr:ext cx="599010"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14795" y="12956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162159</xdr:rowOff>
    </xdr:from>
    <xdr:to>
      <xdr:col>85</xdr:col>
      <xdr:colOff>127000</xdr:colOff>
      <xdr:row>97</xdr:row>
      <xdr:rowOff>42810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621359"/>
          <a:ext cx="838200" cy="52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129398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760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92461</xdr:rowOff>
    </xdr:from>
    <xdr:to>
      <xdr:col>81</xdr:col>
      <xdr:colOff>50800</xdr:colOff>
      <xdr:row>96</xdr:row>
      <xdr:rowOff>162159</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380211"/>
          <a:ext cx="889000" cy="2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79379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881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92461</xdr:rowOff>
    </xdr:from>
    <xdr:to>
      <xdr:col>76</xdr:col>
      <xdr:colOff>114300</xdr:colOff>
      <xdr:row>97</xdr:row>
      <xdr:rowOff>28581</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380211"/>
          <a:ext cx="889000" cy="279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73244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875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28581</xdr:rowOff>
    </xdr:from>
    <xdr:to>
      <xdr:col>71</xdr:col>
      <xdr:colOff>177800</xdr:colOff>
      <xdr:row>97</xdr:row>
      <xdr:rowOff>161787</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659231"/>
          <a:ext cx="889000" cy="133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59983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86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108052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91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163460</xdr:rowOff>
    </xdr:from>
    <xdr:to>
      <xdr:col>85</xdr:col>
      <xdr:colOff>177800</xdr:colOff>
      <xdr:row>97</xdr:row>
      <xdr:rowOff>93610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62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14887</xdr:rowOff>
    </xdr:from>
    <xdr:ext cx="599010"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474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111359</xdr:rowOff>
    </xdr:from>
    <xdr:to>
      <xdr:col>81</xdr:col>
      <xdr:colOff>101600</xdr:colOff>
      <xdr:row>97</xdr:row>
      <xdr:rowOff>41509</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570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58036</xdr:rowOff>
    </xdr:from>
    <xdr:ext cx="59901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181795" y="16345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41661</xdr:rowOff>
    </xdr:from>
    <xdr:to>
      <xdr:col>76</xdr:col>
      <xdr:colOff>165100</xdr:colOff>
      <xdr:row>95</xdr:row>
      <xdr:rowOff>143261</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329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159788</xdr:rowOff>
    </xdr:from>
    <xdr:ext cx="59901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292795" y="16104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149231</xdr:rowOff>
    </xdr:from>
    <xdr:to>
      <xdr:col>72</xdr:col>
      <xdr:colOff>38100</xdr:colOff>
      <xdr:row>97</xdr:row>
      <xdr:rowOff>79381</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60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95908</xdr:rowOff>
    </xdr:from>
    <xdr:ext cx="59901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03795" y="16383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110987</xdr:rowOff>
    </xdr:from>
    <xdr:to>
      <xdr:col>67</xdr:col>
      <xdr:colOff>101600</xdr:colOff>
      <xdr:row>98</xdr:row>
      <xdr:rowOff>41137</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4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57664</xdr:rowOff>
    </xdr:from>
    <xdr:ext cx="599010"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14795" y="16516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127633</xdr:rowOff>
    </xdr:from>
    <xdr:to>
      <xdr:col>116</xdr:col>
      <xdr:colOff>63500</xdr:colOff>
      <xdr:row>39</xdr:row>
      <xdr:rowOff>83742</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21323300" y="6299833"/>
          <a:ext cx="838200" cy="470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67653</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582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83742</xdr:rowOff>
    </xdr:from>
    <xdr:to>
      <xdr:col>111</xdr:col>
      <xdr:colOff>177800</xdr:colOff>
      <xdr:row>39</xdr:row>
      <xdr:rowOff>84493</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20434300" y="6770292"/>
          <a:ext cx="889000" cy="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84493</xdr:rowOff>
    </xdr:from>
    <xdr:to>
      <xdr:col>107</xdr:col>
      <xdr:colOff>50800</xdr:colOff>
      <xdr:row>39</xdr:row>
      <xdr:rowOff>85016</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flipV="1">
          <a:off x="19545300" y="6771043"/>
          <a:ext cx="889000" cy="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85016</xdr:rowOff>
    </xdr:from>
    <xdr:to>
      <xdr:col>102</xdr:col>
      <xdr:colOff>114300</xdr:colOff>
      <xdr:row>39</xdr:row>
      <xdr:rowOff>85702</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flipV="1">
          <a:off x="18656300" y="6771566"/>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76833</xdr:rowOff>
    </xdr:from>
    <xdr:to>
      <xdr:col>116</xdr:col>
      <xdr:colOff>114300</xdr:colOff>
      <xdr:row>37</xdr:row>
      <xdr:rowOff>6983</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249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99710</xdr:rowOff>
    </xdr:from>
    <xdr:ext cx="534377"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100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32942</xdr:rowOff>
    </xdr:from>
    <xdr:to>
      <xdr:col>112</xdr:col>
      <xdr:colOff>38100</xdr:colOff>
      <xdr:row>39</xdr:row>
      <xdr:rowOff>134542</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1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125669</xdr:rowOff>
    </xdr:from>
    <xdr:ext cx="378565"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34017" y="68122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33693</xdr:rowOff>
    </xdr:from>
    <xdr:to>
      <xdr:col>107</xdr:col>
      <xdr:colOff>101600</xdr:colOff>
      <xdr:row>39</xdr:row>
      <xdr:rowOff>135293</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20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126420</xdr:rowOff>
    </xdr:from>
    <xdr:ext cx="378565"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245017" y="68129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34216</xdr:rowOff>
    </xdr:from>
    <xdr:to>
      <xdr:col>102</xdr:col>
      <xdr:colOff>165100</xdr:colOff>
      <xdr:row>39</xdr:row>
      <xdr:rowOff>135816</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20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126943</xdr:rowOff>
    </xdr:from>
    <xdr:ext cx="378565"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356017" y="6813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34902</xdr:rowOff>
    </xdr:from>
    <xdr:to>
      <xdr:col>98</xdr:col>
      <xdr:colOff>38100</xdr:colOff>
      <xdr:row>39</xdr:row>
      <xdr:rowOff>136502</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21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127629</xdr:rowOff>
    </xdr:from>
    <xdr:ext cx="378565"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467017" y="68141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23089</xdr:rowOff>
    </xdr:from>
    <xdr:to>
      <xdr:col>116</xdr:col>
      <xdr:colOff>63500</xdr:colOff>
      <xdr:row>58</xdr:row>
      <xdr:rowOff>84493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1323300" y="9967189"/>
          <a:ext cx="838200" cy="61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31919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976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23089</xdr:rowOff>
    </xdr:from>
    <xdr:to>
      <xdr:col>111</xdr:col>
      <xdr:colOff>177800</xdr:colOff>
      <xdr:row>58</xdr:row>
      <xdr:rowOff>28677</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20434300" y="9967189"/>
          <a:ext cx="889000" cy="5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160291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1010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28677</xdr:rowOff>
    </xdr:from>
    <xdr:to>
      <xdr:col>107</xdr:col>
      <xdr:colOff>50800</xdr:colOff>
      <xdr:row>58</xdr:row>
      <xdr:rowOff>33427</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9545300" y="9972777"/>
          <a:ext cx="889000" cy="4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156456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1010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33427</xdr:rowOff>
    </xdr:from>
    <xdr:to>
      <xdr:col>102</xdr:col>
      <xdr:colOff>114300</xdr:colOff>
      <xdr:row>58</xdr:row>
      <xdr:rowOff>76111</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flipV="1">
          <a:off x="18656300" y="9977527"/>
          <a:ext cx="889000" cy="42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156595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10100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154436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1009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33693</xdr:rowOff>
    </xdr:from>
    <xdr:to>
      <xdr:col>116</xdr:col>
      <xdr:colOff>114300</xdr:colOff>
      <xdr:row>58</xdr:row>
      <xdr:rowOff>135293</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9977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56570</xdr:rowOff>
    </xdr:from>
    <xdr:ext cx="534377"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9829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143739</xdr:rowOff>
    </xdr:from>
    <xdr:to>
      <xdr:col>112</xdr:col>
      <xdr:colOff>38100</xdr:colOff>
      <xdr:row>58</xdr:row>
      <xdr:rowOff>73889</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991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90416</xdr:rowOff>
    </xdr:from>
    <xdr:ext cx="534377"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056111" y="9691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149327</xdr:rowOff>
    </xdr:from>
    <xdr:to>
      <xdr:col>107</xdr:col>
      <xdr:colOff>101600</xdr:colOff>
      <xdr:row>58</xdr:row>
      <xdr:rowOff>79477</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9921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56</xdr:row>
      <xdr:rowOff>96004</xdr:rowOff>
    </xdr:from>
    <xdr:ext cx="534377"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167111" y="9697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154077</xdr:rowOff>
    </xdr:from>
    <xdr:to>
      <xdr:col>102</xdr:col>
      <xdr:colOff>165100</xdr:colOff>
      <xdr:row>58</xdr:row>
      <xdr:rowOff>84227</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9926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100754</xdr:rowOff>
    </xdr:from>
    <xdr:ext cx="534377"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278111" y="9701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25311</xdr:rowOff>
    </xdr:from>
    <xdr:to>
      <xdr:col>98</xdr:col>
      <xdr:colOff>38100</xdr:colOff>
      <xdr:row>58</xdr:row>
      <xdr:rowOff>126911</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9969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143438</xdr:rowOff>
    </xdr:from>
    <xdr:ext cx="534377"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389111" y="9744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76991</xdr:rowOff>
    </xdr:from>
    <xdr:to>
      <xdr:col>116</xdr:col>
      <xdr:colOff>63500</xdr:colOff>
      <xdr:row>76</xdr:row>
      <xdr:rowOff>106863</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2764291"/>
          <a:ext cx="838200" cy="372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68192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92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76991</xdr:rowOff>
    </xdr:from>
    <xdr:to>
      <xdr:col>111</xdr:col>
      <xdr:colOff>177800</xdr:colOff>
      <xdr:row>75</xdr:row>
      <xdr:rowOff>118984</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764291"/>
          <a:ext cx="889000" cy="213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3040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118984</xdr:rowOff>
    </xdr:from>
    <xdr:to>
      <xdr:col>107</xdr:col>
      <xdr:colOff>50800</xdr:colOff>
      <xdr:row>75</xdr:row>
      <xdr:rowOff>139343</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977734"/>
          <a:ext cx="889000" cy="20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13101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270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109945</xdr:rowOff>
    </xdr:from>
    <xdr:to>
      <xdr:col>102</xdr:col>
      <xdr:colOff>114300</xdr:colOff>
      <xdr:row>75</xdr:row>
      <xdr:rowOff>139343</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8656300" y="12968695"/>
          <a:ext cx="889000" cy="2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12971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3043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10620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3040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56063</xdr:rowOff>
    </xdr:from>
    <xdr:to>
      <xdr:col>116</xdr:col>
      <xdr:colOff>114300</xdr:colOff>
      <xdr:row>76</xdr:row>
      <xdr:rowOff>157663</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086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34490</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3064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26191</xdr:rowOff>
    </xdr:from>
    <xdr:to>
      <xdr:col>112</xdr:col>
      <xdr:colOff>38100</xdr:colOff>
      <xdr:row>74</xdr:row>
      <xdr:rowOff>127791</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713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72</xdr:row>
      <xdr:rowOff>144318</xdr:rowOff>
    </xdr:from>
    <xdr:ext cx="59901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23795" y="12488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68184</xdr:rowOff>
    </xdr:from>
    <xdr:to>
      <xdr:col>107</xdr:col>
      <xdr:colOff>101600</xdr:colOff>
      <xdr:row>75</xdr:row>
      <xdr:rowOff>169785</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9269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75</xdr:row>
      <xdr:rowOff>160912</xdr:rowOff>
    </xdr:from>
    <xdr:ext cx="59901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34795" y="13019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88543</xdr:rowOff>
    </xdr:from>
    <xdr:to>
      <xdr:col>102</xdr:col>
      <xdr:colOff>165100</xdr:colOff>
      <xdr:row>76</xdr:row>
      <xdr:rowOff>18693</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947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35220</xdr:rowOff>
    </xdr:from>
    <xdr:ext cx="599010"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45795" y="12722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59145</xdr:rowOff>
    </xdr:from>
    <xdr:to>
      <xdr:col>98</xdr:col>
      <xdr:colOff>38100</xdr:colOff>
      <xdr:row>75</xdr:row>
      <xdr:rowOff>160745</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91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5822</xdr:rowOff>
    </xdr:from>
    <xdr:ext cx="599010"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56795" y="12693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補助費については増加が大きくみられる。要因としては、退職手当負担金及び公営企業会計（簡易水道・下水道）補助金の増があげられる。物件費においては、ふるさと寄附金の実績が減となったため返礼報償費等も減となったが、類似団体と比較して高水準となっている。普通建設事業費においては、前年と比較すると減となったが、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年度からスポーツ環境整備事業（</a:t>
          </a:r>
          <a:r>
            <a:rPr kumimoji="1" lang="en-US" altLang="ja-JP" sz="1300">
              <a:latin typeface="ＭＳ Ｐゴシック" panose="020B0600070205080204" pitchFamily="50" charset="-128"/>
              <a:ea typeface="ＭＳ Ｐゴシック" panose="020B0600070205080204" pitchFamily="50" charset="-128"/>
            </a:rPr>
            <a:t>400</a:t>
          </a:r>
          <a:r>
            <a:rPr kumimoji="1" lang="ja-JP" altLang="en-US" sz="1300">
              <a:latin typeface="ＭＳ Ｐゴシック" panose="020B0600070205080204" pitchFamily="50" charset="-128"/>
              <a:ea typeface="ＭＳ Ｐゴシック" panose="020B0600070205080204" pitchFamily="50" charset="-128"/>
            </a:rPr>
            <a:t>ｍトラック整備工事）が始まっており、普通建設事業費は伸びる見込み。合わせて、過疎対策事業債を借入予定のため、数年後は公債費が増える見込み。災害復旧事業費においては、前年度と比較して減となったが、類似団体と比較すると高水準となっている。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月豪雨、令和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年台風</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号に伴う災害復旧（公共土木・農地）が進んでいるが、奥地の林道は未施工箇所が多く、当面の間は類似団体よりも高水準となる見込み。積立金については、ふるさと寄附金の実績が減となったことで積立金が減となったが、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と比較すると高水準を保っている。今後もふるさと寄附金を確保し、本村が進める地方創生事業のために積立を実施していく。繰出金については、前年から大きく減少したが、前年まで簡易水道及び下水道事業について繰出金に計上していたが、公営企業会計移行により繰出金と出資金に分かれる形となったため減となった。公営企業会計（簡易水道・下水道）については、今後施設の更新も予定されているため、出資金が増となる見込み。</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熊本県水上村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1,933
1,923
190.96
5,205,367
4,538,372
633,997
2,047,796
3,346,058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49098</xdr:rowOff>
    </xdr:from>
    <xdr:to>
      <xdr:col>24</xdr:col>
      <xdr:colOff>63500</xdr:colOff>
      <xdr:row>36</xdr:row>
      <xdr:rowOff>89484</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221298"/>
          <a:ext cx="838200" cy="4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117467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2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29763</xdr:rowOff>
    </xdr:from>
    <xdr:to>
      <xdr:col>19</xdr:col>
      <xdr:colOff>177800</xdr:colOff>
      <xdr:row>36</xdr:row>
      <xdr:rowOff>89484</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908300" y="6201963"/>
          <a:ext cx="889000" cy="59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81100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42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29763</xdr:rowOff>
    </xdr:from>
    <xdr:to>
      <xdr:col>15</xdr:col>
      <xdr:colOff>50800</xdr:colOff>
      <xdr:row>36</xdr:row>
      <xdr:rowOff>48869</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201963"/>
          <a:ext cx="889000" cy="19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42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48869</xdr:rowOff>
    </xdr:from>
    <xdr:to>
      <xdr:col>10</xdr:col>
      <xdr:colOff>114300</xdr:colOff>
      <xdr:row>36</xdr:row>
      <xdr:rowOff>60947</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221069"/>
          <a:ext cx="889000" cy="12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100017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4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102188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44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169748</xdr:rowOff>
    </xdr:from>
    <xdr:to>
      <xdr:col>24</xdr:col>
      <xdr:colOff>114300</xdr:colOff>
      <xdr:row>36</xdr:row>
      <xdr:rowOff>99898</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170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21175</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021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38684</xdr:rowOff>
    </xdr:from>
    <xdr:to>
      <xdr:col>20</xdr:col>
      <xdr:colOff>38100</xdr:colOff>
      <xdr:row>36</xdr:row>
      <xdr:rowOff>140284</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21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156811</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5986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150413</xdr:rowOff>
    </xdr:from>
    <xdr:to>
      <xdr:col>15</xdr:col>
      <xdr:colOff>101600</xdr:colOff>
      <xdr:row>36</xdr:row>
      <xdr:rowOff>80563</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151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97090</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592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169519</xdr:rowOff>
    </xdr:from>
    <xdr:to>
      <xdr:col>10</xdr:col>
      <xdr:colOff>165100</xdr:colOff>
      <xdr:row>36</xdr:row>
      <xdr:rowOff>99669</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170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116196</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5945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10147</xdr:rowOff>
    </xdr:from>
    <xdr:to>
      <xdr:col>6</xdr:col>
      <xdr:colOff>38100</xdr:colOff>
      <xdr:row>36</xdr:row>
      <xdr:rowOff>111747</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182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128274</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595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53709</xdr:rowOff>
    </xdr:from>
    <xdr:to>
      <xdr:col>24</xdr:col>
      <xdr:colOff>63500</xdr:colOff>
      <xdr:row>56</xdr:row>
      <xdr:rowOff>167984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3797300" y="9654909"/>
          <a:ext cx="838200" cy="114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59224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31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144645</xdr:rowOff>
    </xdr:from>
    <xdr:to>
      <xdr:col>19</xdr:col>
      <xdr:colOff>177800</xdr:colOff>
      <xdr:row>56</xdr:row>
      <xdr:rowOff>53709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2908300" y="9574395"/>
          <a:ext cx="889000" cy="80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17061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961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144645</xdr:rowOff>
    </xdr:from>
    <xdr:to>
      <xdr:col>15</xdr:col>
      <xdr:colOff>50800</xdr:colOff>
      <xdr:row>57</xdr:row>
      <xdr:rowOff>122160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9574395"/>
          <a:ext cx="889000" cy="32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7785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951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122160</xdr:rowOff>
    </xdr:from>
    <xdr:to>
      <xdr:col>10</xdr:col>
      <xdr:colOff>114300</xdr:colOff>
      <xdr:row>57</xdr:row>
      <xdr:rowOff>130759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1130300" y="9894810"/>
          <a:ext cx="889000" cy="8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12651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956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14595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615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117184</xdr:rowOff>
    </xdr:from>
    <xdr:to>
      <xdr:col>24</xdr:col>
      <xdr:colOff>114300</xdr:colOff>
      <xdr:row>57</xdr:row>
      <xdr:rowOff>47334</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718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140061</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569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2909</xdr:rowOff>
    </xdr:from>
    <xdr:to>
      <xdr:col>20</xdr:col>
      <xdr:colOff>38100</xdr:colOff>
      <xdr:row>56</xdr:row>
      <xdr:rowOff>104509</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604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121036</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379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93845</xdr:rowOff>
    </xdr:from>
    <xdr:to>
      <xdr:col>15</xdr:col>
      <xdr:colOff>101600</xdr:colOff>
      <xdr:row>56</xdr:row>
      <xdr:rowOff>23995</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52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86705</xdr:colOff>
      <xdr:row>54</xdr:row>
      <xdr:rowOff>40522</xdr:rowOff>
    </xdr:from>
    <xdr:ext cx="690189"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563205" y="92988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71360</xdr:rowOff>
    </xdr:from>
    <xdr:to>
      <xdr:col>10</xdr:col>
      <xdr:colOff>165100</xdr:colOff>
      <xdr:row>58</xdr:row>
      <xdr:rowOff>1510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844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18037</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619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79959</xdr:rowOff>
    </xdr:from>
    <xdr:to>
      <xdr:col>6</xdr:col>
      <xdr:colOff>38100</xdr:colOff>
      <xdr:row>58</xdr:row>
      <xdr:rowOff>10109</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85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1236</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94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64618</xdr:rowOff>
    </xdr:from>
    <xdr:to>
      <xdr:col>24</xdr:col>
      <xdr:colOff>63500</xdr:colOff>
      <xdr:row>76</xdr:row>
      <xdr:rowOff>68410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2923368"/>
          <a:ext cx="838200" cy="175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105274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964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98624</xdr:rowOff>
    </xdr:from>
    <xdr:to>
      <xdr:col>19</xdr:col>
      <xdr:colOff>177800</xdr:colOff>
      <xdr:row>76</xdr:row>
      <xdr:rowOff>68410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908300" y="12785924"/>
          <a:ext cx="889000" cy="312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115698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802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3301</xdr:rowOff>
    </xdr:from>
    <xdr:to>
      <xdr:col>15</xdr:col>
      <xdr:colOff>50800</xdr:colOff>
      <xdr:row>74</xdr:row>
      <xdr:rowOff>98624</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2690601"/>
          <a:ext cx="889000" cy="95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158695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8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3301</xdr:rowOff>
    </xdr:from>
    <xdr:to>
      <xdr:col>10</xdr:col>
      <xdr:colOff>114300</xdr:colOff>
      <xdr:row>75</xdr:row>
      <xdr:rowOff>159336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2690601"/>
          <a:ext cx="889000" cy="327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141603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7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41296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24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13818</xdr:rowOff>
    </xdr:from>
    <xdr:to>
      <xdr:col>24</xdr:col>
      <xdr:colOff>114300</xdr:colOff>
      <xdr:row>75</xdr:row>
      <xdr:rowOff>115418</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2872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36695</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723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17610</xdr:rowOff>
    </xdr:from>
    <xdr:to>
      <xdr:col>20</xdr:col>
      <xdr:colOff>38100</xdr:colOff>
      <xdr:row>76</xdr:row>
      <xdr:rowOff>119210</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04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110337</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140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47824</xdr:rowOff>
    </xdr:from>
    <xdr:to>
      <xdr:col>15</xdr:col>
      <xdr:colOff>101600</xdr:colOff>
      <xdr:row>74</xdr:row>
      <xdr:rowOff>149424</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273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165951</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510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123951</xdr:rowOff>
    </xdr:from>
    <xdr:to>
      <xdr:col>10</xdr:col>
      <xdr:colOff>165100</xdr:colOff>
      <xdr:row>74</xdr:row>
      <xdr:rowOff>54101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2639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70628</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415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108537</xdr:rowOff>
    </xdr:from>
    <xdr:to>
      <xdr:col>6</xdr:col>
      <xdr:colOff>38100</xdr:colOff>
      <xdr:row>76</xdr:row>
      <xdr:rowOff>38686</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296728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55214</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2742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11759</xdr:rowOff>
    </xdr:from>
    <xdr:to>
      <xdr:col>24</xdr:col>
      <xdr:colOff>63500</xdr:colOff>
      <xdr:row>98</xdr:row>
      <xdr:rowOff>19628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813859"/>
          <a:ext cx="838200" cy="7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78201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37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11759</xdr:rowOff>
    </xdr:from>
    <xdr:to>
      <xdr:col>19</xdr:col>
      <xdr:colOff>177800</xdr:colOff>
      <xdr:row>98</xdr:row>
      <xdr:rowOff>75431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813859"/>
          <a:ext cx="889000" cy="63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1050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6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75431</xdr:rowOff>
    </xdr:from>
    <xdr:to>
      <xdr:col>15</xdr:col>
      <xdr:colOff>50800</xdr:colOff>
      <xdr:row>98</xdr:row>
      <xdr:rowOff>85043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877531"/>
          <a:ext cx="889000" cy="9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25454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85043</xdr:rowOff>
    </xdr:from>
    <xdr:to>
      <xdr:col>10</xdr:col>
      <xdr:colOff>114300</xdr:colOff>
      <xdr:row>98</xdr:row>
      <xdr:rowOff>92441</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87143"/>
          <a:ext cx="889000" cy="7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32955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140278</xdr:rowOff>
    </xdr:from>
    <xdr:to>
      <xdr:col>24</xdr:col>
      <xdr:colOff>114300</xdr:colOff>
      <xdr:row>98</xdr:row>
      <xdr:rowOff>70428</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7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55205</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685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132409</xdr:rowOff>
    </xdr:from>
    <xdr:to>
      <xdr:col>20</xdr:col>
      <xdr:colOff>38100</xdr:colOff>
      <xdr:row>98</xdr:row>
      <xdr:rowOff>62559</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63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53686</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855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24631</xdr:rowOff>
    </xdr:from>
    <xdr:to>
      <xdr:col>15</xdr:col>
      <xdr:colOff>101600</xdr:colOff>
      <xdr:row>98</xdr:row>
      <xdr:rowOff>126231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26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117358</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1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34243</xdr:rowOff>
    </xdr:from>
    <xdr:to>
      <xdr:col>10</xdr:col>
      <xdr:colOff>165100</xdr:colOff>
      <xdr:row>98</xdr:row>
      <xdr:rowOff>135843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3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126970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29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41641</xdr:rowOff>
    </xdr:from>
    <xdr:to>
      <xdr:col>6</xdr:col>
      <xdr:colOff>38100</xdr:colOff>
      <xdr:row>98</xdr:row>
      <xdr:rowOff>143241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43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134368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36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160462</xdr:rowOff>
    </xdr:from>
    <xdr:to>
      <xdr:col>55</xdr:col>
      <xdr:colOff>0</xdr:colOff>
      <xdr:row>58</xdr:row>
      <xdr:rowOff>7186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933112"/>
          <a:ext cx="838200" cy="1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99189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71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141550</xdr:rowOff>
    </xdr:from>
    <xdr:to>
      <xdr:col>50</xdr:col>
      <xdr:colOff>114300</xdr:colOff>
      <xdr:row>58</xdr:row>
      <xdr:rowOff>7186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9914200"/>
          <a:ext cx="889000" cy="3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51281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5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141550</xdr:rowOff>
    </xdr:from>
    <xdr:to>
      <xdr:col>45</xdr:col>
      <xdr:colOff>177800</xdr:colOff>
      <xdr:row>57</xdr:row>
      <xdr:rowOff>154160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914200"/>
          <a:ext cx="889000" cy="12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16208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60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154160</xdr:rowOff>
    </xdr:from>
    <xdr:to>
      <xdr:col>41</xdr:col>
      <xdr:colOff>50800</xdr:colOff>
      <xdr:row>57</xdr:row>
      <xdr:rowOff>165424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9926810"/>
          <a:ext cx="889000" cy="11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43013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87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54639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998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109662</xdr:rowOff>
    </xdr:from>
    <xdr:to>
      <xdr:col>55</xdr:col>
      <xdr:colOff>50800</xdr:colOff>
      <xdr:row>58</xdr:row>
      <xdr:rowOff>39812</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882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132539</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733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127836</xdr:rowOff>
    </xdr:from>
    <xdr:to>
      <xdr:col>50</xdr:col>
      <xdr:colOff>165100</xdr:colOff>
      <xdr:row>58</xdr:row>
      <xdr:rowOff>57986</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90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49113</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993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90750</xdr:rowOff>
    </xdr:from>
    <xdr:to>
      <xdr:col>46</xdr:col>
      <xdr:colOff>38100</xdr:colOff>
      <xdr:row>58</xdr:row>
      <xdr:rowOff>20900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86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37427</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638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103360</xdr:rowOff>
    </xdr:from>
    <xdr:to>
      <xdr:col>41</xdr:col>
      <xdr:colOff>101600</xdr:colOff>
      <xdr:row>58</xdr:row>
      <xdr:rowOff>33510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87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50037</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651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114624</xdr:rowOff>
    </xdr:from>
    <xdr:to>
      <xdr:col>36</xdr:col>
      <xdr:colOff>165100</xdr:colOff>
      <xdr:row>58</xdr:row>
      <xdr:rowOff>44774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88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61301</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662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57385</xdr:rowOff>
    </xdr:from>
    <xdr:to>
      <xdr:col>55</xdr:col>
      <xdr:colOff>0</xdr:colOff>
      <xdr:row>76</xdr:row>
      <xdr:rowOff>9409</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2744685"/>
          <a:ext cx="838200" cy="294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66893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68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57385</xdr:rowOff>
    </xdr:from>
    <xdr:to>
      <xdr:col>50</xdr:col>
      <xdr:colOff>114300</xdr:colOff>
      <xdr:row>75</xdr:row>
      <xdr:rowOff>95135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2744685"/>
          <a:ext cx="889000" cy="209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163662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36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95135</xdr:rowOff>
    </xdr:from>
    <xdr:to>
      <xdr:col>45</xdr:col>
      <xdr:colOff>177800</xdr:colOff>
      <xdr:row>77</xdr:row>
      <xdr:rowOff>89770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2953885"/>
          <a:ext cx="889000" cy="337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153708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35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89770</xdr:rowOff>
    </xdr:from>
    <xdr:to>
      <xdr:col>41</xdr:col>
      <xdr:colOff>50800</xdr:colOff>
      <xdr:row>77</xdr:row>
      <xdr:rowOff>96655</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291420"/>
          <a:ext cx="889000" cy="6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13857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8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37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130060</xdr:rowOff>
    </xdr:from>
    <xdr:to>
      <xdr:col>55</xdr:col>
      <xdr:colOff>50800</xdr:colOff>
      <xdr:row>76</xdr:row>
      <xdr:rowOff>60210</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298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152937</xdr:rowOff>
    </xdr:from>
    <xdr:ext cx="599010"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2840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6585</xdr:rowOff>
    </xdr:from>
    <xdr:to>
      <xdr:col>50</xdr:col>
      <xdr:colOff>165100</xdr:colOff>
      <xdr:row>74</xdr:row>
      <xdr:rowOff>108185</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269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72</xdr:row>
      <xdr:rowOff>124712</xdr:rowOff>
    </xdr:from>
    <xdr:ext cx="59901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39795" y="12469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44335</xdr:rowOff>
    </xdr:from>
    <xdr:to>
      <xdr:col>46</xdr:col>
      <xdr:colOff>38100</xdr:colOff>
      <xdr:row>75</xdr:row>
      <xdr:rowOff>145935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290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73</xdr:row>
      <xdr:rowOff>162462</xdr:rowOff>
    </xdr:from>
    <xdr:ext cx="59901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50795" y="1267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38970</xdr:rowOff>
    </xdr:from>
    <xdr:to>
      <xdr:col>41</xdr:col>
      <xdr:colOff>101600</xdr:colOff>
      <xdr:row>77</xdr:row>
      <xdr:rowOff>140570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24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157097</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015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45855</xdr:rowOff>
    </xdr:from>
    <xdr:to>
      <xdr:col>36</xdr:col>
      <xdr:colOff>165100</xdr:colOff>
      <xdr:row>77</xdr:row>
      <xdr:rowOff>147455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247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163982</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02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8547</xdr:rowOff>
    </xdr:from>
    <xdr:to>
      <xdr:col>55</xdr:col>
      <xdr:colOff>0</xdr:colOff>
      <xdr:row>98</xdr:row>
      <xdr:rowOff>131552</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810647"/>
          <a:ext cx="838200" cy="123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111527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70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125340</xdr:rowOff>
    </xdr:from>
    <xdr:to>
      <xdr:col>50</xdr:col>
      <xdr:colOff>114300</xdr:colOff>
      <xdr:row>98</xdr:row>
      <xdr:rowOff>131552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927440"/>
          <a:ext cx="889000" cy="6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51136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51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125340</xdr:rowOff>
    </xdr:from>
    <xdr:to>
      <xdr:col>45</xdr:col>
      <xdr:colOff>177800</xdr:colOff>
      <xdr:row>98</xdr:row>
      <xdr:rowOff>143283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927440"/>
          <a:ext cx="889000" cy="17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62510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521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15117</xdr:rowOff>
    </xdr:from>
    <xdr:to>
      <xdr:col>41</xdr:col>
      <xdr:colOff>50800</xdr:colOff>
      <xdr:row>98</xdr:row>
      <xdr:rowOff>143283</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817217"/>
          <a:ext cx="889000" cy="12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75888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53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59365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86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129197</xdr:rowOff>
    </xdr:from>
    <xdr:to>
      <xdr:col>55</xdr:col>
      <xdr:colOff>50800</xdr:colOff>
      <xdr:row>98</xdr:row>
      <xdr:rowOff>59347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75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107624</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738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80752</xdr:rowOff>
    </xdr:from>
    <xdr:to>
      <xdr:col>50</xdr:col>
      <xdr:colOff>165100</xdr:colOff>
      <xdr:row>99</xdr:row>
      <xdr:rowOff>10902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882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2029</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975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74540</xdr:rowOff>
    </xdr:from>
    <xdr:to>
      <xdr:col>46</xdr:col>
      <xdr:colOff>38100</xdr:colOff>
      <xdr:row>99</xdr:row>
      <xdr:rowOff>4690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87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167267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969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92483</xdr:rowOff>
    </xdr:from>
    <xdr:to>
      <xdr:col>41</xdr:col>
      <xdr:colOff>101600</xdr:colOff>
      <xdr:row>99</xdr:row>
      <xdr:rowOff>22633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894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13760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987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135767</xdr:rowOff>
    </xdr:from>
    <xdr:to>
      <xdr:col>36</xdr:col>
      <xdr:colOff>165100</xdr:colOff>
      <xdr:row>98</xdr:row>
      <xdr:rowOff>65917</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766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82444</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672795" y="16541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165646</xdr:rowOff>
    </xdr:from>
    <xdr:to>
      <xdr:col>85</xdr:col>
      <xdr:colOff>127000</xdr:colOff>
      <xdr:row>38</xdr:row>
      <xdr:rowOff>25236</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509296"/>
          <a:ext cx="838200" cy="31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81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25236</xdr:rowOff>
    </xdr:from>
    <xdr:to>
      <xdr:col>81</xdr:col>
      <xdr:colOff>50800</xdr:colOff>
      <xdr:row>38</xdr:row>
      <xdr:rowOff>45105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540336"/>
          <a:ext cx="889000" cy="19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57717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22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27087</xdr:rowOff>
    </xdr:from>
    <xdr:to>
      <xdr:col>76</xdr:col>
      <xdr:colOff>114300</xdr:colOff>
      <xdr:row>38</xdr:row>
      <xdr:rowOff>45105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542187"/>
          <a:ext cx="889000" cy="18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63321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3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27087</xdr:rowOff>
    </xdr:from>
    <xdr:to>
      <xdr:col>71</xdr:col>
      <xdr:colOff>177800</xdr:colOff>
      <xdr:row>38</xdr:row>
      <xdr:rowOff>43509</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542187"/>
          <a:ext cx="889000" cy="16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8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114846</xdr:rowOff>
    </xdr:from>
    <xdr:to>
      <xdr:col>85</xdr:col>
      <xdr:colOff>177800</xdr:colOff>
      <xdr:row>38</xdr:row>
      <xdr:rowOff>44996</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45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93273</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436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145886</xdr:rowOff>
    </xdr:from>
    <xdr:to>
      <xdr:col>81</xdr:col>
      <xdr:colOff>101600</xdr:colOff>
      <xdr:row>38</xdr:row>
      <xdr:rowOff>76036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48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67163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582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165755</xdr:rowOff>
    </xdr:from>
    <xdr:to>
      <xdr:col>76</xdr:col>
      <xdr:colOff>165100</xdr:colOff>
      <xdr:row>38</xdr:row>
      <xdr:rowOff>95905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50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87032</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602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147738</xdr:rowOff>
    </xdr:from>
    <xdr:to>
      <xdr:col>72</xdr:col>
      <xdr:colOff>38100</xdr:colOff>
      <xdr:row>38</xdr:row>
      <xdr:rowOff>77888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49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69014</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584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164159</xdr:rowOff>
    </xdr:from>
    <xdr:to>
      <xdr:col>67</xdr:col>
      <xdr:colOff>101600</xdr:colOff>
      <xdr:row>38</xdr:row>
      <xdr:rowOff>94309</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507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85436</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600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147303</xdr:rowOff>
    </xdr:from>
    <xdr:to>
      <xdr:col>85</xdr:col>
      <xdr:colOff>127000</xdr:colOff>
      <xdr:row>58</xdr:row>
      <xdr:rowOff>71927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5481300" y="9748503"/>
          <a:ext cx="838200" cy="267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147303</xdr:rowOff>
    </xdr:from>
    <xdr:to>
      <xdr:col>81</xdr:col>
      <xdr:colOff>50800</xdr:colOff>
      <xdr:row>57</xdr:row>
      <xdr:rowOff>65698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9748503"/>
          <a:ext cx="889000" cy="8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49954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99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65698</xdr:rowOff>
    </xdr:from>
    <xdr:to>
      <xdr:col>76</xdr:col>
      <xdr:colOff>114300</xdr:colOff>
      <xdr:row>58</xdr:row>
      <xdr:rowOff>4628</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9838348"/>
          <a:ext cx="889000" cy="110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88072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10032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101070</xdr:rowOff>
    </xdr:from>
    <xdr:to>
      <xdr:col>71</xdr:col>
      <xdr:colOff>177800</xdr:colOff>
      <xdr:row>58</xdr:row>
      <xdr:rowOff>4628</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9873720"/>
          <a:ext cx="889000" cy="75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84609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10028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83490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10027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21127</xdr:rowOff>
    </xdr:from>
    <xdr:to>
      <xdr:col>85</xdr:col>
      <xdr:colOff>177800</xdr:colOff>
      <xdr:row>58</xdr:row>
      <xdr:rowOff>122727</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965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107504</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880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96503</xdr:rowOff>
    </xdr:from>
    <xdr:to>
      <xdr:col>81</xdr:col>
      <xdr:colOff>101600</xdr:colOff>
      <xdr:row>57</xdr:row>
      <xdr:rowOff>26653</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697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43180</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795" y="9472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14898</xdr:rowOff>
    </xdr:from>
    <xdr:to>
      <xdr:col>76</xdr:col>
      <xdr:colOff>165100</xdr:colOff>
      <xdr:row>57</xdr:row>
      <xdr:rowOff>116498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78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133025</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292795" y="9562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125278</xdr:rowOff>
    </xdr:from>
    <xdr:to>
      <xdr:col>72</xdr:col>
      <xdr:colOff>38100</xdr:colOff>
      <xdr:row>58</xdr:row>
      <xdr:rowOff>55428</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89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71955</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03795" y="9673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50270</xdr:rowOff>
    </xdr:from>
    <xdr:to>
      <xdr:col>67</xdr:col>
      <xdr:colOff>101600</xdr:colOff>
      <xdr:row>57</xdr:row>
      <xdr:rowOff>151870</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82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168397</xdr:rowOff>
    </xdr:from>
    <xdr:ext cx="59901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14795" y="9598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105854</xdr:rowOff>
    </xdr:from>
    <xdr:to>
      <xdr:col>85</xdr:col>
      <xdr:colOff>127000</xdr:colOff>
      <xdr:row>77</xdr:row>
      <xdr:rowOff>8040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136054"/>
          <a:ext cx="838200" cy="73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115257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488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105854</xdr:rowOff>
    </xdr:from>
    <xdr:to>
      <xdr:col>81</xdr:col>
      <xdr:colOff>50800</xdr:colOff>
      <xdr:row>76</xdr:row>
      <xdr:rowOff>167167</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136054"/>
          <a:ext cx="889000" cy="61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53824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598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157761</xdr:rowOff>
    </xdr:from>
    <xdr:to>
      <xdr:col>76</xdr:col>
      <xdr:colOff>114300</xdr:colOff>
      <xdr:row>76</xdr:row>
      <xdr:rowOff>167167</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016511"/>
          <a:ext cx="889000" cy="180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52995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59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157761</xdr:rowOff>
    </xdr:from>
    <xdr:to>
      <xdr:col>71</xdr:col>
      <xdr:colOff>177800</xdr:colOff>
      <xdr:row>77</xdr:row>
      <xdr:rowOff>157198</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2814300" y="13016511"/>
          <a:ext cx="889000" cy="34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54379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598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56422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60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128690</xdr:rowOff>
    </xdr:from>
    <xdr:to>
      <xdr:col>85</xdr:col>
      <xdr:colOff>177800</xdr:colOff>
      <xdr:row>77</xdr:row>
      <xdr:rowOff>58840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15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151567</xdr:rowOff>
    </xdr:from>
    <xdr:ext cx="599010"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010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55054</xdr:rowOff>
    </xdr:from>
    <xdr:to>
      <xdr:col>81</xdr:col>
      <xdr:colOff>101600</xdr:colOff>
      <xdr:row>76</xdr:row>
      <xdr:rowOff>156654</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085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1730</xdr:rowOff>
    </xdr:from>
    <xdr:ext cx="59901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181795" y="12860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116367</xdr:rowOff>
    </xdr:from>
    <xdr:to>
      <xdr:col>76</xdr:col>
      <xdr:colOff>165100</xdr:colOff>
      <xdr:row>77</xdr:row>
      <xdr:rowOff>46517</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146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63044</xdr:rowOff>
    </xdr:from>
    <xdr:ext cx="59901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292795" y="12921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106961</xdr:rowOff>
    </xdr:from>
    <xdr:to>
      <xdr:col>72</xdr:col>
      <xdr:colOff>38100</xdr:colOff>
      <xdr:row>76</xdr:row>
      <xdr:rowOff>37111</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296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53638</xdr:rowOff>
    </xdr:from>
    <xdr:ext cx="59901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03795" y="12740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106398</xdr:rowOff>
    </xdr:from>
    <xdr:to>
      <xdr:col>67</xdr:col>
      <xdr:colOff>101600</xdr:colOff>
      <xdr:row>78</xdr:row>
      <xdr:rowOff>36548</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30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53075</xdr:rowOff>
    </xdr:from>
    <xdr:ext cx="599010"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14795" y="13083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83548</xdr:rowOff>
    </xdr:from>
    <xdr:to>
      <xdr:col>85</xdr:col>
      <xdr:colOff>127000</xdr:colOff>
      <xdr:row>96</xdr:row>
      <xdr:rowOff>86573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5481300" y="16542748"/>
          <a:ext cx="838200" cy="3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145873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605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83548</xdr:rowOff>
    </xdr:from>
    <xdr:to>
      <xdr:col>81</xdr:col>
      <xdr:colOff>50800</xdr:colOff>
      <xdr:row>96</xdr:row>
      <xdr:rowOff>161762</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542748"/>
          <a:ext cx="889000" cy="7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100306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73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161762</xdr:rowOff>
    </xdr:from>
    <xdr:to>
      <xdr:col>76</xdr:col>
      <xdr:colOff>114300</xdr:colOff>
      <xdr:row>97</xdr:row>
      <xdr:rowOff>3817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620962"/>
          <a:ext cx="889000" cy="1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103306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733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3817</xdr:rowOff>
    </xdr:from>
    <xdr:to>
      <xdr:col>71</xdr:col>
      <xdr:colOff>177800</xdr:colOff>
      <xdr:row>97</xdr:row>
      <xdr:rowOff>30876</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634467"/>
          <a:ext cx="889000" cy="27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129356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760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143234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773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35773</xdr:rowOff>
    </xdr:from>
    <xdr:to>
      <xdr:col>85</xdr:col>
      <xdr:colOff>177800</xdr:colOff>
      <xdr:row>96</xdr:row>
      <xdr:rowOff>137373</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49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58650</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346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32748</xdr:rowOff>
    </xdr:from>
    <xdr:to>
      <xdr:col>81</xdr:col>
      <xdr:colOff>101600</xdr:colOff>
      <xdr:row>96</xdr:row>
      <xdr:rowOff>134348</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49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150875</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6267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110962</xdr:rowOff>
    </xdr:from>
    <xdr:to>
      <xdr:col>76</xdr:col>
      <xdr:colOff>165100</xdr:colOff>
      <xdr:row>97</xdr:row>
      <xdr:rowOff>41112</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57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57639</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6345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124467</xdr:rowOff>
    </xdr:from>
    <xdr:to>
      <xdr:col>72</xdr:col>
      <xdr:colOff>38100</xdr:colOff>
      <xdr:row>97</xdr:row>
      <xdr:rowOff>54617</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583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71144</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6358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151526</xdr:rowOff>
    </xdr:from>
    <xdr:to>
      <xdr:col>67</xdr:col>
      <xdr:colOff>101600</xdr:colOff>
      <xdr:row>97</xdr:row>
      <xdr:rowOff>81676</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610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98203</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795" y="16385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議会費の住民一人あたりのコストは、類似団体と比較して大きく上回っているが、現在の本村議会運営上必要経費である。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衛生費、土木費、消防費、教育費は、類似団体と比較して下回っている。特に土木費は類似団体と比較して△</a:t>
          </a:r>
          <a:r>
            <a:rPr kumimoji="1" lang="en-US" altLang="ja-JP" sz="1300">
              <a:latin typeface="ＭＳ Ｐゴシック" panose="020B0600070205080204" pitchFamily="50" charset="-128"/>
              <a:ea typeface="ＭＳ Ｐゴシック" panose="020B0600070205080204" pitchFamily="50" charset="-128"/>
            </a:rPr>
            <a:t>24,832</a:t>
          </a:r>
          <a:r>
            <a:rPr kumimoji="1" lang="ja-JP" altLang="en-US" sz="1300">
              <a:latin typeface="ＭＳ Ｐゴシック" panose="020B0600070205080204" pitchFamily="50" charset="-128"/>
              <a:ea typeface="ＭＳ Ｐゴシック" panose="020B0600070205080204" pitchFamily="50" charset="-128"/>
            </a:rPr>
            <a:t>となっている。要因として災害復旧費が大きいため、普通建設事業費が減となっている。</a:t>
          </a:r>
        </a:p>
        <a:p>
          <a:r>
            <a:rPr kumimoji="1" lang="ja-JP" altLang="en-US" sz="1300">
              <a:latin typeface="ＭＳ Ｐゴシック" panose="020B0600070205080204" pitchFamily="50" charset="-128"/>
              <a:ea typeface="ＭＳ Ｐゴシック" panose="020B0600070205080204" pitchFamily="50" charset="-128"/>
            </a:rPr>
            <a:t>　総務費は、前年度と比較して</a:t>
          </a:r>
          <a:r>
            <a:rPr kumimoji="1" lang="en-US" altLang="ja-JP" sz="1300">
              <a:latin typeface="ＭＳ Ｐゴシック" panose="020B0600070205080204" pitchFamily="50" charset="-128"/>
              <a:ea typeface="ＭＳ Ｐゴシック" panose="020B0600070205080204" pitchFamily="50" charset="-128"/>
            </a:rPr>
            <a:t>249,945</a:t>
          </a:r>
          <a:r>
            <a:rPr kumimoji="1" lang="ja-JP" altLang="en-US" sz="1300">
              <a:latin typeface="ＭＳ Ｐゴシック" panose="020B0600070205080204" pitchFamily="50" charset="-128"/>
              <a:ea typeface="ＭＳ Ｐゴシック" panose="020B0600070205080204" pitchFamily="50" charset="-128"/>
            </a:rPr>
            <a:t>減となったが、ふるさと寄付金の実績が減少したことに伴い、ふるさと納税関連経費、ふるさと応援基金が減なったため。令和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年度からスポーツ環境整備事業（</a:t>
          </a:r>
          <a:r>
            <a:rPr kumimoji="1" lang="en-US" altLang="ja-JP" sz="1300">
              <a:latin typeface="ＭＳ Ｐゴシック" panose="020B0600070205080204" pitchFamily="50" charset="-128"/>
              <a:ea typeface="ＭＳ Ｐゴシック" panose="020B0600070205080204" pitchFamily="50" charset="-128"/>
            </a:rPr>
            <a:t>400</a:t>
          </a:r>
          <a:r>
            <a:rPr kumimoji="1" lang="ja-JP" altLang="en-US" sz="1300">
              <a:latin typeface="ＭＳ Ｐゴシック" panose="020B0600070205080204" pitchFamily="50" charset="-128"/>
              <a:ea typeface="ＭＳ Ｐゴシック" panose="020B0600070205080204" pitchFamily="50" charset="-128"/>
            </a:rPr>
            <a:t>ｍトラック整備工事）が始まっており、今後は増える見込み。</a:t>
          </a:r>
        </a:p>
        <a:p>
          <a:r>
            <a:rPr kumimoji="1" lang="ja-JP" altLang="en-US" sz="1300">
              <a:latin typeface="ＭＳ Ｐゴシック" panose="020B0600070205080204" pitchFamily="50" charset="-128"/>
              <a:ea typeface="ＭＳ Ｐゴシック" panose="020B0600070205080204" pitchFamily="50" charset="-128"/>
            </a:rPr>
            <a:t>　民生費、農林水産業費、商工費、災害復旧費、公債費は、類似団体と比較して上回っている。災害復旧費においては、令和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月豪雨、令和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年台風</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号に伴う災害復旧（公共土木・農地）が進んでいるが、奥地の林道は未施工箇所が多く、当面の間は類似団体よりも高水準となる見込み。公債費については、スポーツ施設整備関係に伴う借入が見込まれるため、適債事業に留意しながら公債費負担が急激に増加しないよう計画的な社会資本整備を心がける必要が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熊本県水上村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実質単年度収支は前年度と比較して</a:t>
          </a:r>
          <a:r>
            <a:rPr kumimoji="1" lang="en-US" altLang="ja-JP" sz="1200">
              <a:latin typeface="ＭＳ ゴシック" pitchFamily="49" charset="-128"/>
              <a:ea typeface="ＭＳ ゴシック" pitchFamily="49" charset="-128"/>
            </a:rPr>
            <a:t>4.72</a:t>
          </a:r>
          <a:r>
            <a:rPr kumimoji="1" lang="ja-JP" altLang="en-US" sz="1200">
              <a:latin typeface="ＭＳ ゴシック" pitchFamily="49" charset="-128"/>
              <a:ea typeface="ＭＳ ゴシック" pitchFamily="49" charset="-128"/>
            </a:rPr>
            <a:t>％減となった。実質収支が</a:t>
          </a:r>
          <a:r>
            <a:rPr kumimoji="1" lang="en-US" altLang="ja-JP" sz="1200">
              <a:latin typeface="ＭＳ ゴシック" pitchFamily="49" charset="-128"/>
              <a:ea typeface="ＭＳ ゴシック" pitchFamily="49" charset="-128"/>
            </a:rPr>
            <a:t>102,318</a:t>
          </a:r>
          <a:r>
            <a:rPr kumimoji="1" lang="ja-JP" altLang="en-US" sz="1200">
              <a:latin typeface="ＭＳ ゴシック" pitchFamily="49" charset="-128"/>
              <a:ea typeface="ＭＳ ゴシック" pitchFamily="49" charset="-128"/>
            </a:rPr>
            <a:t>千円減となったことが要因としてあげられ、減債基金繰入金</a:t>
          </a:r>
          <a:r>
            <a:rPr kumimoji="1" lang="en-US" altLang="ja-JP" sz="1200">
              <a:latin typeface="ＭＳ ゴシック" pitchFamily="49" charset="-128"/>
              <a:ea typeface="ＭＳ ゴシック" pitchFamily="49" charset="-128"/>
            </a:rPr>
            <a:t>99,305</a:t>
          </a:r>
          <a:r>
            <a:rPr kumimoji="1" lang="ja-JP" altLang="en-US" sz="1200">
              <a:latin typeface="ＭＳ ゴシック" pitchFamily="49" charset="-128"/>
              <a:ea typeface="ＭＳ ゴシック" pitchFamily="49" charset="-128"/>
            </a:rPr>
            <a:t>千円の減が主な要因である。また、前年度財政調整基金へ</a:t>
          </a:r>
          <a:r>
            <a:rPr kumimoji="1" lang="en-US" altLang="ja-JP" sz="1200">
              <a:latin typeface="ＭＳ ゴシック" pitchFamily="49" charset="-128"/>
              <a:ea typeface="ＭＳ ゴシック" pitchFamily="49" charset="-128"/>
            </a:rPr>
            <a:t>124,913</a:t>
          </a:r>
          <a:r>
            <a:rPr kumimoji="1" lang="ja-JP" altLang="en-US" sz="1200">
              <a:latin typeface="ＭＳ ゴシック" pitchFamily="49" charset="-128"/>
              <a:ea typeface="ＭＳ ゴシック" pitchFamily="49" charset="-128"/>
            </a:rPr>
            <a:t>千円積立を実施したが、今年度は利子分の</a:t>
          </a:r>
          <a:r>
            <a:rPr kumimoji="1" lang="en-US" altLang="ja-JP" sz="1200">
              <a:latin typeface="ＭＳ ゴシック" pitchFamily="49" charset="-128"/>
              <a:ea typeface="ＭＳ ゴシック" pitchFamily="49" charset="-128"/>
            </a:rPr>
            <a:t>5,693</a:t>
          </a:r>
          <a:r>
            <a:rPr kumimoji="1" lang="ja-JP" altLang="en-US" sz="1200">
              <a:latin typeface="ＭＳ ゴシック" pitchFamily="49" charset="-128"/>
              <a:ea typeface="ＭＳ ゴシック" pitchFamily="49" charset="-128"/>
            </a:rPr>
            <a:t>千円の積立のため、</a:t>
          </a:r>
          <a:r>
            <a:rPr kumimoji="1" lang="en-US" altLang="ja-JP" sz="1200">
              <a:latin typeface="ＭＳ ゴシック" pitchFamily="49" charset="-128"/>
              <a:ea typeface="ＭＳ ゴシック" pitchFamily="49" charset="-128"/>
            </a:rPr>
            <a:t>119,220</a:t>
          </a:r>
          <a:r>
            <a:rPr kumimoji="1" lang="ja-JP" altLang="en-US" sz="1200">
              <a:latin typeface="ＭＳ ゴシック" pitchFamily="49" charset="-128"/>
              <a:ea typeface="ＭＳ ゴシック" pitchFamily="49" charset="-128"/>
            </a:rPr>
            <a:t>千円減となったことが要因としてあげられる。本村の特徴としては、基金積立金現在高が非常に大きいが、これは財政力指数</a:t>
          </a:r>
          <a:r>
            <a:rPr kumimoji="1" lang="en-US" altLang="ja-JP" sz="1200">
              <a:latin typeface="ＭＳ ゴシック" pitchFamily="49" charset="-128"/>
              <a:ea typeface="ＭＳ ゴシック" pitchFamily="49" charset="-128"/>
            </a:rPr>
            <a:t>0.17</a:t>
          </a:r>
          <a:r>
            <a:rPr kumimoji="1" lang="ja-JP" altLang="en-US" sz="1200">
              <a:latin typeface="ＭＳ ゴシック" pitchFamily="49" charset="-128"/>
              <a:ea typeface="ＭＳ ゴシック" pitchFamily="49" charset="-128"/>
            </a:rPr>
            <a:t>をみても、交付税に頼る財政運営上不測の事態に備えるための最低限必要な財源である。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熊本県水上村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一般会計及び各事業会計とも平成</a:t>
          </a:r>
          <a:r>
            <a:rPr kumimoji="1" lang="en-US" altLang="ja-JP" sz="1400">
              <a:latin typeface="ＭＳ ゴシック" pitchFamily="49" charset="-128"/>
              <a:ea typeface="ＭＳ ゴシック" pitchFamily="49" charset="-128"/>
            </a:rPr>
            <a:t>21</a:t>
          </a:r>
          <a:r>
            <a:rPr kumimoji="1" lang="ja-JP" altLang="en-US" sz="1400">
              <a:latin typeface="ＭＳ ゴシック" pitchFamily="49" charset="-128"/>
              <a:ea typeface="ＭＳ ゴシック" pitchFamily="49" charset="-128"/>
            </a:rPr>
            <a:t>年度、引き続き、赤字は発生していない状況にある。</a:t>
          </a:r>
        </a:p>
        <a:p>
          <a:r>
            <a:rPr kumimoji="1" lang="ja-JP" altLang="en-US" sz="1400">
              <a:latin typeface="ＭＳ ゴシック" pitchFamily="49" charset="-128"/>
              <a:ea typeface="ＭＳ ゴシック" pitchFamily="49" charset="-128"/>
            </a:rPr>
            <a:t>　本村の特別会計</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会計及び公営企業会計（簡易水道・下水道）において、資金不足に陥ったものはなく、赤字補てん財源繰出もない。今後も特別会計においては独立採算での運営を十分念頭においた計画的な事業運営に努める。</a:t>
          </a:r>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下水道事業の</a:t>
          </a:r>
          <a:r>
            <a:rPr kumimoji="1" lang="en-US" altLang="ja-JP" sz="1400">
              <a:latin typeface="ＭＳ ゴシック" pitchFamily="49" charset="-128"/>
              <a:ea typeface="ＭＳ ゴシック" pitchFamily="49" charset="-128"/>
            </a:rPr>
            <a:t>0.16</a:t>
          </a:r>
          <a:r>
            <a:rPr kumimoji="1" lang="ja-JP" altLang="en-US" sz="1400">
              <a:latin typeface="ＭＳ ゴシック" pitchFamily="49" charset="-128"/>
              <a:ea typeface="ＭＳ ゴシック" pitchFamily="49" charset="-128"/>
            </a:rPr>
            <a:t>％は</a:t>
          </a:r>
          <a:r>
            <a:rPr kumimoji="1" lang="en-US" altLang="ja-JP" sz="1400">
              <a:latin typeface="ＭＳ ゴシック" pitchFamily="49" charset="-128"/>
              <a:ea typeface="ＭＳ ゴシック" pitchFamily="49" charset="-128"/>
            </a:rPr>
            <a:t>0.28</a:t>
          </a:r>
          <a:r>
            <a:rPr kumimoji="1" lang="ja-JP" altLang="en-US" sz="1400">
              <a:latin typeface="ＭＳ ゴシック" pitchFamily="49" charset="-128"/>
              <a:ea typeface="ＭＳ ゴシック" pitchFamily="49" charset="-128"/>
            </a:rPr>
            <a:t>％が正しい数値である。</a:t>
          </a:r>
        </a:p>
        <a:p>
          <a:r>
            <a:rPr kumimoji="1" lang="ja-JP" altLang="en-US" sz="1400">
              <a:latin typeface="ＭＳ ゴシック" pitchFamily="49" charset="-128"/>
              <a:ea typeface="ＭＳ ゴシック" pitchFamily="49" charset="-128"/>
            </a:rPr>
            <a:t>　（県の修正ミスによるもの）</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熊本県水上村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分子を構成する元利償還金は、平成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年度事業実施分の起債償還が始まった影響で年々上昇している。今後は令和</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年度から始まったスポーツ施設関係整備事業で償還額が増となる見込み。</a:t>
          </a:r>
        </a:p>
        <a:p>
          <a:r>
            <a:rPr kumimoji="1" lang="ja-JP" altLang="en-US" sz="1400">
              <a:latin typeface="ＭＳ ゴシック" pitchFamily="49" charset="-128"/>
              <a:ea typeface="ＭＳ ゴシック" pitchFamily="49" charset="-128"/>
            </a:rPr>
            <a:t>　また、一部事務組合、公営企業に対する準元利償還金は依然として負担が大きく、特に整備計画が継続している一部事務組合に対する負担金には今後も注意が必要である。満期一括償還地方債の借入はない。</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活用していない。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熊本県水上村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一般会計に係る地方債現在高は</a:t>
          </a:r>
          <a:r>
            <a:rPr kumimoji="1" lang="en-US" altLang="ja-JP" sz="1400">
              <a:latin typeface="ＭＳ ゴシック" pitchFamily="49" charset="-128"/>
              <a:ea typeface="ＭＳ ゴシック" pitchFamily="49" charset="-128"/>
            </a:rPr>
            <a:t>3,346</a:t>
          </a:r>
          <a:r>
            <a:rPr kumimoji="1" lang="ja-JP" altLang="en-US" sz="1400">
              <a:latin typeface="ＭＳ ゴシック" pitchFamily="49" charset="-128"/>
              <a:ea typeface="ＭＳ ゴシック" pitchFamily="49" charset="-128"/>
            </a:rPr>
            <a:t>百万円であり、前年度から</a:t>
          </a:r>
          <a:r>
            <a:rPr kumimoji="1" lang="en-US" altLang="ja-JP" sz="1400">
              <a:latin typeface="ＭＳ ゴシック" pitchFamily="49" charset="-128"/>
              <a:ea typeface="ＭＳ ゴシック" pitchFamily="49" charset="-128"/>
            </a:rPr>
            <a:t>234</a:t>
          </a:r>
          <a:r>
            <a:rPr kumimoji="1" lang="ja-JP" altLang="en-US" sz="1400">
              <a:latin typeface="ＭＳ ゴシック" pitchFamily="49" charset="-128"/>
              <a:ea typeface="ＭＳ ゴシック" pitchFamily="49" charset="-128"/>
            </a:rPr>
            <a:t>百万円減となったが、今後、スポーツ施設関係整備事業で借入額が増となる見込みのため、将来負担額の増加が見込まれる。さらに一部事務組合、公営企業に対する準元利償還金は依然として負担が大きく、今後もしばらくは減少しない。</a:t>
          </a:r>
        </a:p>
        <a:p>
          <a:r>
            <a:rPr kumimoji="1" lang="ja-JP" altLang="en-US" sz="1400">
              <a:latin typeface="ＭＳ ゴシック" pitchFamily="49" charset="-128"/>
              <a:ea typeface="ＭＳ ゴシック" pitchFamily="49" charset="-128"/>
            </a:rPr>
            <a:t>　一方で、現在の充当可能財源をみると、充当可能基金と基準財政需要額算入見込額の合計額が将来負担額を相殺し、将来負担比率は発生していない。</a:t>
          </a:r>
        </a:p>
        <a:p>
          <a:r>
            <a:rPr kumimoji="1" lang="ja-JP" altLang="en-US" sz="1400">
              <a:latin typeface="ＭＳ ゴシック" pitchFamily="49" charset="-128"/>
              <a:ea typeface="ＭＳ ゴシック" pitchFamily="49" charset="-128"/>
            </a:rPr>
            <a:t>　今後も将来に負担が残らない財政運営に努める。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熊本県水上村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ふるさと寄附金額の半分をふるさと応援基金へ積み立てた。（約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ふるさと応援基金の一部を地方創生関係事業及びスポーツ環境整備事業関係に取り崩した。（約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歳計剰余金の一部を減債基金へ積み立てた。（約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本村の財政力指数は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と自主財源が少なく、交付税等の額により財政が大きく左右されることから、不測の災害等に備え、決算状況を踏まえながら積立を行う。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ふるさと応援基金：個性豊かな活力あるふるさとづくりを目的</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地域公共交通対策基金：地域における最適な公共交通体系を構築することを目的</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こども育成支援基金：安心してこどもを生み育てられる村を目指し、妊娠・出産・子育て支援を図ることを目的</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いきいき人づくり基金：明るく活力のある水上村を目指し、人材の育成を図ることを目的</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森林環境譲与税基金：間伐や人材育成、担い手の確保、木材利用の促進や普及啓発等の森林整備を目的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ふるさと寄附金額の半分をふるさと応援基金へ積み立てた。（約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ふるさと応援基金の一部を地方創生関係事業及びスポーツ環境整備事業関係に取り崩した。（約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歳計剰余金の一部をこども育成支援基金へ積み立てた。（約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こども育成支援基金の一部を保育所運営費に取り崩した。（約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いきいき人づくり基金の一部を保育所運営費に取り崩した。（約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地域公共交通対策基金、こども育成支援基金、いきいき人づくり基金は今後も事業の財源として取崩しを行い、決算状況を踏まえながら積立を行う。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ふるさと応援基金は、ふるさと寄附金の確保を図り、本村が進める地方創生関係事業の財源として積立を行う。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基金利子収入を積み立てた。（約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本村の財政力指数は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と自主財源が少なく、交付税等の額により財政が大きく左右されることから、不測の災害等に備え、決算状況を踏まえながら積立を行う。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歳計剰余金の一部を減債基金へ積み立てた。（約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年度に大きな事業を地方債を活用して実施しており、今後もスポーツ環境整備事業等で年間償還額の増加が見込まれるため、決算状況を踏まえ積立を行う。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D65E3FA-FBBC-4F61-989F-42322A3BB2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CAF3191-F7A6-49E7-B0F4-2001F761F8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570649E0-E96B-4FBF-BF54-C919C1AC94E9}"/>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C29F82B8-292E-4B00-8D0F-7AB9871A936A}"/>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BB3A342-60E7-4B83-8BB6-022B8A95ABBE}"/>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97A16CA9-CC49-47E1-A481-ED405198FB78}"/>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9A380EBE-67F9-4A49-80E6-20AE83771DF1}"/>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15B66FE8-2A5A-49F7-AA5C-8FFBD69385C7}"/>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42707D28-9FC4-4AF7-BE02-BAE3B986E8C5}"/>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45260159-B215-4052-8719-6AAADA42BBC7}"/>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FD5A5D75-03D0-416F-B3CE-F46AF7CAC115}"/>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653883A-820A-40D1-A483-4C6537B28238}"/>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E9F35C63-BD1F-4DF7-A509-6A6793423E9C}"/>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61FBA33A-8A73-43BA-AF31-82DC4638C9D7}"/>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B60446E6-9D1E-48C6-81A2-676B9281A584}"/>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BAFDA7A6-8BDB-4F13-9E67-89D3CA297646}"/>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熊本県水上村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11622473-13A1-471A-85D2-442228269C0B}"/>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6179F18A-93D2-4D58-A98B-ACC68705E71B}"/>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AF742704-F13B-4B75-BD5B-C9962AE27F66}"/>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B812458A-7001-446B-A96B-47A99E05A57F}"/>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183FC539-5366-4871-A65A-33DB189F95EE}"/>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4B76560B-9DD1-4599-9669-845AC14333DE}"/>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1,933
1,923
190.96
5,205,367
4,538,372
633,997
2,047,796
3,346,058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276F01C8-C858-4CEC-B53F-C33CD85B4E8D}"/>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18231188-F287-46E8-A074-3A9F301576D7}"/>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E91AC38F-6DE4-4382-B0A1-2C815F420D54}"/>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1A736C85-DD8A-40F2-B34B-4FAA2935C886}"/>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C8C439A-46BF-4D96-9109-5CD5752828DA}"/>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A8431A95-3929-46B3-851D-C3BD2B9417D3}"/>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79977F32-96DF-4841-B05A-C134C5B8EA7A}"/>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27ACB2AA-C7F1-4891-8469-16A61752D014}"/>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8DFE07E3-AC23-43E5-9158-387313D07EA6}"/>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26E67925-3B3E-460F-B593-42CE84C57274}"/>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B61F32C-61CF-4542-BACE-C9190DAF7AB6}"/>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1B7993FE-5539-48D4-92F0-521F0EBB9DF3}"/>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8DFC8D82-262F-4C74-9961-ED6301475055}"/>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DB9E3FB6-55FD-4678-AF06-3D4BD91513E1}"/>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F421FC5B-5182-4978-85D5-70C951AAD680}"/>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E9DBC508-3EDE-4ED3-B0C1-9C40FC412EC9}"/>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C0F95C8B-1443-4D42-B4CB-C7427A9A504E}"/>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EDD992F6-CCB5-455A-8A15-8D85EFE15188}"/>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D3E35DA6-2E72-46A5-84A9-3A87E952A9DA}"/>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4972DE8B-360B-4411-90F5-A41E237F6690}"/>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2E23B11D-5299-48BA-B569-6E007D5601A8}"/>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D34ADF3E-ED6F-45F4-952D-A9F75D0345D8}"/>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77C1BFEF-2D00-4C60-B54C-148BD5191F63}"/>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6077CB8B-BFAB-4297-AC7C-E76D9523A2DE}"/>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9BCF2D38-A7D6-4535-B0DB-FD6F9B97B958}"/>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ACF6FA8C-C511-4187-9F73-092222997F74}"/>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B52F8090-4686-40F5-BE98-ED792E2337BE}"/>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1C930A02-8988-403A-BE78-38F4093073BB}"/>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47FBC3DB-18DF-4713-A610-470EBBBE3677}"/>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266FBC91-B049-4592-A213-629372B258E9}"/>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35A9F4B7-AEA6-4B74-AAB4-51B750C6B53D}"/>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F1543884-8EE4-4D53-876C-2C8BE851A210}"/>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118DD5E1-F2AE-4494-B09E-D0A5A76FBF78}"/>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24B2F03B-CE1D-4D4A-B9B6-E91B7CFA299A}"/>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9E5418CE-50D0-4566-B97D-07187D022CD2}"/>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有形固定資産減価償却率は類似団体と比較し、▲</a:t>
          </a:r>
          <a:r>
            <a:rPr kumimoji="1" lang="en-US" altLang="ja-JP" sz="1100">
              <a:latin typeface="ＭＳ Ｐゴシック" panose="020B0600070205080204" pitchFamily="50" charset="-128"/>
              <a:ea typeface="ＭＳ Ｐゴシック" panose="020B0600070205080204" pitchFamily="50" charset="-128"/>
            </a:rPr>
            <a:t>5.1</a:t>
          </a:r>
          <a:r>
            <a:rPr kumimoji="1" lang="ja-JP" altLang="en-US" sz="1100">
              <a:latin typeface="ＭＳ Ｐゴシック" panose="020B0600070205080204" pitchFamily="50" charset="-128"/>
              <a:ea typeface="ＭＳ Ｐゴシック" panose="020B0600070205080204" pitchFamily="50" charset="-128"/>
            </a:rPr>
            <a:t>ポイントとなっているが、今後の公共施設の管理については、公共施設等総合管理計画に基づき、資産の耐用年数等を考慮しつつ、施設の複合化等を検討する。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5064D0FA-AC6D-4926-B492-8226C9673816}"/>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44709AE8-819D-4DB4-B6FA-909D455CCE1C}"/>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A8A3FD27-2C25-404C-B8B9-6BB72ECFB86D}"/>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815C8FD2-852B-4846-B6F1-C16F1B4B8649}"/>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CEC77D8C-B83A-4CD1-838E-923EFB0A5A52}"/>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AFECD200-F536-4F8C-8E28-9E404E8901EA}"/>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8E437360-87BE-410F-B763-550DE3BB3E93}"/>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F386DE95-8923-4900-80A8-D621F2592E45}"/>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80A8A21C-F353-45FC-9110-D46647068711}"/>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762E5BC2-5974-4A0D-8FF4-AC2621AF4071}"/>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C0680E78-2F5C-45DA-BEEC-30764FF6F726}"/>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5D7836DC-7C4E-404A-ABBD-30AAF5A413FC}"/>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2F65E3D5-A04F-4654-A533-F02F002C4833}"/>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FA59FC09-3893-43DB-BCF5-338F60D51C11}"/>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E67DDE65-3AE9-4F5E-8CB3-FB5556801E03}"/>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AC27BDA9-C928-4C57-A736-11337F9CD910}"/>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29478D39-0967-4CBC-A792-458E4FEBF263}"/>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9DA54A83-9BD2-4E5E-8EA4-90FD898E6814}"/>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a:extLst>
            <a:ext uri="{FF2B5EF4-FFF2-40B4-BE49-F238E27FC236}">
              <a16:creationId xmlns:a16="http://schemas.microsoft.com/office/drawing/2014/main" id="{0D27F1DF-A2A2-4037-980A-317261EEB246}"/>
            </a:ext>
          </a:extLst>
        </xdr:cNvPr>
        <xdr:cNvCxnSpPr/>
      </xdr:nvCxnSpPr>
      <xdr:spPr>
        <a:xfrm flipV="1">
          <a:off x="4306570" y="4993731"/>
          <a:ext cx="1270" cy="1453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a:extLst>
            <a:ext uri="{FF2B5EF4-FFF2-40B4-BE49-F238E27FC236}">
              <a16:creationId xmlns:a16="http://schemas.microsoft.com/office/drawing/2014/main" id="{73C636F5-29B8-4BC2-ADC0-3CC538FB9492}"/>
            </a:ext>
          </a:extLst>
        </xdr:cNvPr>
        <xdr:cNvSpPr txBox="1"/>
      </xdr:nvSpPr>
      <xdr:spPr>
        <a:xfrm>
          <a:off x="4359275" y="6451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a:extLst>
            <a:ext uri="{FF2B5EF4-FFF2-40B4-BE49-F238E27FC236}">
              <a16:creationId xmlns:a16="http://schemas.microsoft.com/office/drawing/2014/main" id="{DCBF99F4-3872-4118-BD25-E543C3F79386}"/>
            </a:ext>
          </a:extLst>
        </xdr:cNvPr>
        <xdr:cNvCxnSpPr/>
      </xdr:nvCxnSpPr>
      <xdr:spPr>
        <a:xfrm>
          <a:off x="4216400" y="644724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a:extLst>
            <a:ext uri="{FF2B5EF4-FFF2-40B4-BE49-F238E27FC236}">
              <a16:creationId xmlns:a16="http://schemas.microsoft.com/office/drawing/2014/main" id="{4545CDF4-C059-4662-8DCF-65FB15A57609}"/>
            </a:ext>
          </a:extLst>
        </xdr:cNvPr>
        <xdr:cNvSpPr txBox="1"/>
      </xdr:nvSpPr>
      <xdr:spPr>
        <a:xfrm>
          <a:off x="4359275" y="4781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a:extLst>
            <a:ext uri="{FF2B5EF4-FFF2-40B4-BE49-F238E27FC236}">
              <a16:creationId xmlns:a16="http://schemas.microsoft.com/office/drawing/2014/main" id="{D3E1C8D6-2958-415B-84DD-676CE6AB3BC2}"/>
            </a:ext>
          </a:extLst>
        </xdr:cNvPr>
        <xdr:cNvCxnSpPr/>
      </xdr:nvCxnSpPr>
      <xdr:spPr>
        <a:xfrm>
          <a:off x="4216400" y="499373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94451</xdr:rowOff>
    </xdr:from>
    <xdr:ext cx="405111" cy="259045"/>
    <xdr:sp macro="" textlink="">
      <xdr:nvSpPr>
        <xdr:cNvPr id="82" name="有形固定資産減価償却率平均値テキスト">
          <a:extLst>
            <a:ext uri="{FF2B5EF4-FFF2-40B4-BE49-F238E27FC236}">
              <a16:creationId xmlns:a16="http://schemas.microsoft.com/office/drawing/2014/main" id="{43660A64-BCB6-49D6-85DA-9449C1882C7F}"/>
            </a:ext>
          </a:extLst>
        </xdr:cNvPr>
        <xdr:cNvSpPr txBox="1"/>
      </xdr:nvSpPr>
      <xdr:spPr>
        <a:xfrm>
          <a:off x="4359275" y="57713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a:extLst>
            <a:ext uri="{FF2B5EF4-FFF2-40B4-BE49-F238E27FC236}">
              <a16:creationId xmlns:a16="http://schemas.microsoft.com/office/drawing/2014/main" id="{36F99B39-8082-4E65-90A8-161256F549BB}"/>
            </a:ext>
          </a:extLst>
        </xdr:cNvPr>
        <xdr:cNvSpPr/>
      </xdr:nvSpPr>
      <xdr:spPr>
        <a:xfrm>
          <a:off x="4254500" y="579292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a:extLst>
            <a:ext uri="{FF2B5EF4-FFF2-40B4-BE49-F238E27FC236}">
              <a16:creationId xmlns:a16="http://schemas.microsoft.com/office/drawing/2014/main" id="{30CB593C-0B53-47D8-8308-3D2F753A32A7}"/>
            </a:ext>
          </a:extLst>
        </xdr:cNvPr>
        <xdr:cNvSpPr/>
      </xdr:nvSpPr>
      <xdr:spPr>
        <a:xfrm>
          <a:off x="3616325" y="577133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a:extLst>
            <a:ext uri="{FF2B5EF4-FFF2-40B4-BE49-F238E27FC236}">
              <a16:creationId xmlns:a16="http://schemas.microsoft.com/office/drawing/2014/main" id="{83B4C86C-92CF-4E1E-BC00-4037C288A4D9}"/>
            </a:ext>
          </a:extLst>
        </xdr:cNvPr>
        <xdr:cNvSpPr/>
      </xdr:nvSpPr>
      <xdr:spPr>
        <a:xfrm>
          <a:off x="2930525" y="57035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a:extLst>
            <a:ext uri="{FF2B5EF4-FFF2-40B4-BE49-F238E27FC236}">
              <a16:creationId xmlns:a16="http://schemas.microsoft.com/office/drawing/2014/main" id="{7CF99176-D0A4-4A45-B6EE-845B16702C94}"/>
            </a:ext>
          </a:extLst>
        </xdr:cNvPr>
        <xdr:cNvSpPr/>
      </xdr:nvSpPr>
      <xdr:spPr>
        <a:xfrm>
          <a:off x="2244725" y="56667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E7A1862D-D05C-4910-9652-57B3701802A3}"/>
            </a:ext>
          </a:extLst>
        </xdr:cNvPr>
        <xdr:cNvSpPr/>
      </xdr:nvSpPr>
      <xdr:spPr>
        <a:xfrm>
          <a:off x="1558925" y="562972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CB9D0036-63C0-49B6-BB02-1DE9ED56412F}"/>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78D852F4-EFB3-41D7-8385-464B11208B45}"/>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3E7F81BC-2AB5-46D4-BE98-C3FEA8D5ED90}"/>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49A8FC7D-F4D9-4A1F-9CDA-68E505660405}"/>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AF75ED60-C2CA-4D3C-A92A-0374F3D8B5CD}"/>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130175</xdr:rowOff>
    </xdr:from>
    <xdr:to>
      <xdr:col>23</xdr:col>
      <xdr:colOff>136525</xdr:colOff>
      <xdr:row>30</xdr:row>
      <xdr:rowOff>60325</xdr:rowOff>
    </xdr:to>
    <xdr:sp macro="" textlink="">
      <xdr:nvSpPr>
        <xdr:cNvPr id="93" name="楕円 92">
          <a:extLst>
            <a:ext uri="{FF2B5EF4-FFF2-40B4-BE49-F238E27FC236}">
              <a16:creationId xmlns:a16="http://schemas.microsoft.com/office/drawing/2014/main" id="{7F2CB583-2DA1-4321-A639-1F3E663A41E1}"/>
            </a:ext>
          </a:extLst>
        </xdr:cNvPr>
        <xdr:cNvSpPr/>
      </xdr:nvSpPr>
      <xdr:spPr>
        <a:xfrm>
          <a:off x="4254500" y="56451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153052</xdr:rowOff>
    </xdr:from>
    <xdr:ext cx="405111" cy="259045"/>
    <xdr:sp macro="" textlink="">
      <xdr:nvSpPr>
        <xdr:cNvPr id="94" name="有形固定資産減価償却率該当値テキスト">
          <a:extLst>
            <a:ext uri="{FF2B5EF4-FFF2-40B4-BE49-F238E27FC236}">
              <a16:creationId xmlns:a16="http://schemas.microsoft.com/office/drawing/2014/main" id="{642CF40C-DC11-4D71-89CC-ED4F2A05C6F0}"/>
            </a:ext>
          </a:extLst>
        </xdr:cNvPr>
        <xdr:cNvSpPr txBox="1"/>
      </xdr:nvSpPr>
      <xdr:spPr>
        <a:xfrm>
          <a:off x="4359275" y="550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77742</xdr:rowOff>
    </xdr:from>
    <xdr:to>
      <xdr:col>19</xdr:col>
      <xdr:colOff>187325</xdr:colOff>
      <xdr:row>30</xdr:row>
      <xdr:rowOff>7892</xdr:rowOff>
    </xdr:to>
    <xdr:sp macro="" textlink="">
      <xdr:nvSpPr>
        <xdr:cNvPr id="95" name="楕円 94">
          <a:extLst>
            <a:ext uri="{FF2B5EF4-FFF2-40B4-BE49-F238E27FC236}">
              <a16:creationId xmlns:a16="http://schemas.microsoft.com/office/drawing/2014/main" id="{6A840CBE-5053-4ADF-AC0E-0F833F819467}"/>
            </a:ext>
          </a:extLst>
        </xdr:cNvPr>
        <xdr:cNvSpPr/>
      </xdr:nvSpPr>
      <xdr:spPr>
        <a:xfrm>
          <a:off x="3616325" y="559271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128542</xdr:rowOff>
    </xdr:from>
    <xdr:to>
      <xdr:col>23</xdr:col>
      <xdr:colOff>85725</xdr:colOff>
      <xdr:row>30</xdr:row>
      <xdr:rowOff>9525</xdr:rowOff>
    </xdr:to>
    <xdr:cxnSp macro="">
      <xdr:nvCxnSpPr>
        <xdr:cNvPr id="96" name="直線コネクタ 95">
          <a:extLst>
            <a:ext uri="{FF2B5EF4-FFF2-40B4-BE49-F238E27FC236}">
              <a16:creationId xmlns:a16="http://schemas.microsoft.com/office/drawing/2014/main" id="{AFA3FDFE-C2D3-4343-A3C4-4AE06DDA0540}"/>
            </a:ext>
          </a:extLst>
        </xdr:cNvPr>
        <xdr:cNvCxnSpPr/>
      </xdr:nvCxnSpPr>
      <xdr:spPr>
        <a:xfrm>
          <a:off x="3673475" y="5640342"/>
          <a:ext cx="628650" cy="42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99332</xdr:rowOff>
    </xdr:from>
    <xdr:to>
      <xdr:col>15</xdr:col>
      <xdr:colOff>187325</xdr:colOff>
      <xdr:row>30</xdr:row>
      <xdr:rowOff>29482</xdr:rowOff>
    </xdr:to>
    <xdr:sp macro="" textlink="">
      <xdr:nvSpPr>
        <xdr:cNvPr id="97" name="楕円 96">
          <a:extLst>
            <a:ext uri="{FF2B5EF4-FFF2-40B4-BE49-F238E27FC236}">
              <a16:creationId xmlns:a16="http://schemas.microsoft.com/office/drawing/2014/main" id="{1640B5B3-435A-46A4-AECF-EF6CB8C4BCC7}"/>
            </a:ext>
          </a:extLst>
        </xdr:cNvPr>
        <xdr:cNvSpPr/>
      </xdr:nvSpPr>
      <xdr:spPr>
        <a:xfrm>
          <a:off x="2930525" y="561748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128542</xdr:rowOff>
    </xdr:from>
    <xdr:to>
      <xdr:col>19</xdr:col>
      <xdr:colOff>136525</xdr:colOff>
      <xdr:row>29</xdr:row>
      <xdr:rowOff>150132</xdr:rowOff>
    </xdr:to>
    <xdr:cxnSp macro="">
      <xdr:nvCxnSpPr>
        <xdr:cNvPr id="98" name="直線コネクタ 97">
          <a:extLst>
            <a:ext uri="{FF2B5EF4-FFF2-40B4-BE49-F238E27FC236}">
              <a16:creationId xmlns:a16="http://schemas.microsoft.com/office/drawing/2014/main" id="{B4910CC9-3BAD-4C36-A043-F3BE1D49B76D}"/>
            </a:ext>
          </a:extLst>
        </xdr:cNvPr>
        <xdr:cNvCxnSpPr/>
      </xdr:nvCxnSpPr>
      <xdr:spPr>
        <a:xfrm flipV="1">
          <a:off x="2987675" y="5640342"/>
          <a:ext cx="6858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56152</xdr:rowOff>
    </xdr:from>
    <xdr:to>
      <xdr:col>11</xdr:col>
      <xdr:colOff>187325</xdr:colOff>
      <xdr:row>29</xdr:row>
      <xdr:rowOff>157752</xdr:rowOff>
    </xdr:to>
    <xdr:sp macro="" textlink="">
      <xdr:nvSpPr>
        <xdr:cNvPr id="99" name="楕円 98">
          <a:extLst>
            <a:ext uri="{FF2B5EF4-FFF2-40B4-BE49-F238E27FC236}">
              <a16:creationId xmlns:a16="http://schemas.microsoft.com/office/drawing/2014/main" id="{00D367CA-8630-46B8-B86E-D123EB0641A7}"/>
            </a:ext>
          </a:extLst>
        </xdr:cNvPr>
        <xdr:cNvSpPr/>
      </xdr:nvSpPr>
      <xdr:spPr>
        <a:xfrm>
          <a:off x="2244725" y="557112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106952</xdr:rowOff>
    </xdr:from>
    <xdr:to>
      <xdr:col>15</xdr:col>
      <xdr:colOff>136525</xdr:colOff>
      <xdr:row>29</xdr:row>
      <xdr:rowOff>150132</xdr:rowOff>
    </xdr:to>
    <xdr:cxnSp macro="">
      <xdr:nvCxnSpPr>
        <xdr:cNvPr id="100" name="直線コネクタ 99">
          <a:extLst>
            <a:ext uri="{FF2B5EF4-FFF2-40B4-BE49-F238E27FC236}">
              <a16:creationId xmlns:a16="http://schemas.microsoft.com/office/drawing/2014/main" id="{93E435EE-276A-4912-8777-64F5A2CDE617}"/>
            </a:ext>
          </a:extLst>
        </xdr:cNvPr>
        <xdr:cNvCxnSpPr/>
      </xdr:nvCxnSpPr>
      <xdr:spPr>
        <a:xfrm>
          <a:off x="2301875" y="5618752"/>
          <a:ext cx="685800"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12972</xdr:rowOff>
    </xdr:from>
    <xdr:to>
      <xdr:col>7</xdr:col>
      <xdr:colOff>187325</xdr:colOff>
      <xdr:row>29</xdr:row>
      <xdr:rowOff>114572</xdr:rowOff>
    </xdr:to>
    <xdr:sp macro="" textlink="">
      <xdr:nvSpPr>
        <xdr:cNvPr id="101" name="楕円 100">
          <a:extLst>
            <a:ext uri="{FF2B5EF4-FFF2-40B4-BE49-F238E27FC236}">
              <a16:creationId xmlns:a16="http://schemas.microsoft.com/office/drawing/2014/main" id="{5A7E91EA-5B14-4769-B97D-F1E9DF92C9F4}"/>
            </a:ext>
          </a:extLst>
        </xdr:cNvPr>
        <xdr:cNvSpPr/>
      </xdr:nvSpPr>
      <xdr:spPr>
        <a:xfrm>
          <a:off x="1558925" y="552477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63772</xdr:rowOff>
    </xdr:from>
    <xdr:to>
      <xdr:col>11</xdr:col>
      <xdr:colOff>136525</xdr:colOff>
      <xdr:row>29</xdr:row>
      <xdr:rowOff>106952</xdr:rowOff>
    </xdr:to>
    <xdr:cxnSp macro="">
      <xdr:nvCxnSpPr>
        <xdr:cNvPr id="102" name="直線コネクタ 101">
          <a:extLst>
            <a:ext uri="{FF2B5EF4-FFF2-40B4-BE49-F238E27FC236}">
              <a16:creationId xmlns:a16="http://schemas.microsoft.com/office/drawing/2014/main" id="{96B3D3E3-54FA-4A09-B56C-124E8515915C}"/>
            </a:ext>
          </a:extLst>
        </xdr:cNvPr>
        <xdr:cNvCxnSpPr/>
      </xdr:nvCxnSpPr>
      <xdr:spPr>
        <a:xfrm>
          <a:off x="1616075" y="5581922"/>
          <a:ext cx="6858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15710</xdr:rowOff>
    </xdr:from>
    <xdr:ext cx="405111" cy="259045"/>
    <xdr:sp macro="" textlink="">
      <xdr:nvSpPr>
        <xdr:cNvPr id="103" name="n_1aveValue有形固定資産減価償却率">
          <a:extLst>
            <a:ext uri="{FF2B5EF4-FFF2-40B4-BE49-F238E27FC236}">
              <a16:creationId xmlns:a16="http://schemas.microsoft.com/office/drawing/2014/main" id="{02F31443-CC2B-476A-9AAD-453F57C55455}"/>
            </a:ext>
          </a:extLst>
        </xdr:cNvPr>
        <xdr:cNvSpPr txBox="1"/>
      </xdr:nvSpPr>
      <xdr:spPr>
        <a:xfrm>
          <a:off x="3474094" y="5851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116222</xdr:rowOff>
    </xdr:from>
    <xdr:ext cx="405111" cy="259045"/>
    <xdr:sp macro="" textlink="">
      <xdr:nvSpPr>
        <xdr:cNvPr id="104" name="n_2aveValue有形固定資産減価償却率">
          <a:extLst>
            <a:ext uri="{FF2B5EF4-FFF2-40B4-BE49-F238E27FC236}">
              <a16:creationId xmlns:a16="http://schemas.microsoft.com/office/drawing/2014/main" id="{ACE079E2-FEEC-45C2-B39F-01E7C1A48454}"/>
            </a:ext>
          </a:extLst>
        </xdr:cNvPr>
        <xdr:cNvSpPr txBox="1"/>
      </xdr:nvSpPr>
      <xdr:spPr>
        <a:xfrm>
          <a:off x="2797819" y="5793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73042</xdr:rowOff>
    </xdr:from>
    <xdr:ext cx="405111" cy="259045"/>
    <xdr:sp macro="" textlink="">
      <xdr:nvSpPr>
        <xdr:cNvPr id="105" name="n_3aveValue有形固定資産減価償却率">
          <a:extLst>
            <a:ext uri="{FF2B5EF4-FFF2-40B4-BE49-F238E27FC236}">
              <a16:creationId xmlns:a16="http://schemas.microsoft.com/office/drawing/2014/main" id="{8D4F6201-F25F-40E5-A10B-9DBAD6509F28}"/>
            </a:ext>
          </a:extLst>
        </xdr:cNvPr>
        <xdr:cNvSpPr txBox="1"/>
      </xdr:nvSpPr>
      <xdr:spPr>
        <a:xfrm>
          <a:off x="2112019" y="574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36030</xdr:rowOff>
    </xdr:from>
    <xdr:ext cx="405111" cy="259045"/>
    <xdr:sp macro="" textlink="">
      <xdr:nvSpPr>
        <xdr:cNvPr id="106" name="n_4aveValue有形固定資産減価償却率">
          <a:extLst>
            <a:ext uri="{FF2B5EF4-FFF2-40B4-BE49-F238E27FC236}">
              <a16:creationId xmlns:a16="http://schemas.microsoft.com/office/drawing/2014/main" id="{8163D762-EF42-429E-8167-1E633D155519}"/>
            </a:ext>
          </a:extLst>
        </xdr:cNvPr>
        <xdr:cNvSpPr txBox="1"/>
      </xdr:nvSpPr>
      <xdr:spPr>
        <a:xfrm>
          <a:off x="1426219" y="5712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24419</xdr:rowOff>
    </xdr:from>
    <xdr:ext cx="405111" cy="259045"/>
    <xdr:sp macro="" textlink="">
      <xdr:nvSpPr>
        <xdr:cNvPr id="107" name="n_1mainValue有形固定資産減価償却率">
          <a:extLst>
            <a:ext uri="{FF2B5EF4-FFF2-40B4-BE49-F238E27FC236}">
              <a16:creationId xmlns:a16="http://schemas.microsoft.com/office/drawing/2014/main" id="{2C548F9B-3215-4696-AD76-F5E6C55FEC5D}"/>
            </a:ext>
          </a:extLst>
        </xdr:cNvPr>
        <xdr:cNvSpPr txBox="1"/>
      </xdr:nvSpPr>
      <xdr:spPr>
        <a:xfrm>
          <a:off x="3474094" y="5380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46009</xdr:rowOff>
    </xdr:from>
    <xdr:ext cx="405111" cy="259045"/>
    <xdr:sp macro="" textlink="">
      <xdr:nvSpPr>
        <xdr:cNvPr id="108" name="n_2mainValue有形固定資産減価償却率">
          <a:extLst>
            <a:ext uri="{FF2B5EF4-FFF2-40B4-BE49-F238E27FC236}">
              <a16:creationId xmlns:a16="http://schemas.microsoft.com/office/drawing/2014/main" id="{EBFC2480-C8BF-4DF0-BE98-6705F1424F5D}"/>
            </a:ext>
          </a:extLst>
        </xdr:cNvPr>
        <xdr:cNvSpPr txBox="1"/>
      </xdr:nvSpPr>
      <xdr:spPr>
        <a:xfrm>
          <a:off x="2797819" y="5402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2829</xdr:rowOff>
    </xdr:from>
    <xdr:ext cx="405111" cy="259045"/>
    <xdr:sp macro="" textlink="">
      <xdr:nvSpPr>
        <xdr:cNvPr id="109" name="n_3mainValue有形固定資産減価償却率">
          <a:extLst>
            <a:ext uri="{FF2B5EF4-FFF2-40B4-BE49-F238E27FC236}">
              <a16:creationId xmlns:a16="http://schemas.microsoft.com/office/drawing/2014/main" id="{D4EC42A1-B2FB-400E-ADE2-B50A6D41C345}"/>
            </a:ext>
          </a:extLst>
        </xdr:cNvPr>
        <xdr:cNvSpPr txBox="1"/>
      </xdr:nvSpPr>
      <xdr:spPr>
        <a:xfrm>
          <a:off x="2112019" y="5355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131099</xdr:rowOff>
    </xdr:from>
    <xdr:ext cx="405111" cy="259045"/>
    <xdr:sp macro="" textlink="">
      <xdr:nvSpPr>
        <xdr:cNvPr id="110" name="n_4mainValue有形固定資産減価償却率">
          <a:extLst>
            <a:ext uri="{FF2B5EF4-FFF2-40B4-BE49-F238E27FC236}">
              <a16:creationId xmlns:a16="http://schemas.microsoft.com/office/drawing/2014/main" id="{63CA08C2-0E0F-41DC-BA9C-B5BD8DF42D28}"/>
            </a:ext>
          </a:extLst>
        </xdr:cNvPr>
        <xdr:cNvSpPr txBox="1"/>
      </xdr:nvSpPr>
      <xdr:spPr>
        <a:xfrm>
          <a:off x="1426219" y="5322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67449321-FE2F-4430-9D70-949D0A8F693F}"/>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2D117E0F-6C88-4148-BDE0-96B87207E3D4}"/>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3B52B1D9-9EDE-4930-B894-57AFA4473914}"/>
            </a:ext>
          </a:extLst>
        </xdr:cNvPr>
        <xdr:cNvSpPr/>
      </xdr:nvSpPr>
      <xdr:spPr>
        <a:xfrm>
          <a:off x="12575391" y="4449221"/>
          <a:ext cx="604818"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23F8FE71-1C9D-467C-A658-59A56152CBA3}"/>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4ABDACB9-27DA-4188-9571-2FDA695BAAB9}"/>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3076A9A2-0D62-467F-9689-19E928D847F2}"/>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E425FA97-EF6B-47E7-8488-7A1093F59160}"/>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38513FC2-B5D0-40A5-9F67-AA571D96FDA5}"/>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D1F702B4-2971-4EFB-8E78-C56992CA7C8C}"/>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D4403CE6-F63D-4099-AB22-5B0235C495EC}"/>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5C74F955-83E2-40D2-B99E-DA96057274CD}"/>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8318978F-00B7-41FC-AA05-68908D635F9F}"/>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741FA9E5-F35B-4F6F-9A07-D1D4075BD734}"/>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債務償還比率は昨年度に引き続き</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となった。ふるさと納税の寄附額が伸びたことにより、地方債の償還額等に充当可能な基金が増え、将来負担額を充当可能財源が上回ったため</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％となった。しかしながら、スポーツ環境整備事業等の大規模事業が実施中で、借入額が増加することが見込まれる。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A691DC28-2D1B-4E7C-B3EF-AA3C24160D0D}"/>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391C7619-1777-44C7-89FD-DDEEB0246B5C}"/>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284F9B84-49A5-4EE0-94F9-A3B289212847}"/>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BFD26391-5CB6-48D5-B31F-9021D7AD7375}"/>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F602CBC8-6DDB-463C-8B2D-3FB737171DAF}"/>
            </a:ext>
          </a:extLst>
        </xdr:cNvPr>
        <xdr:cNvSpPr txBox="1"/>
      </xdr:nvSpPr>
      <xdr:spPr>
        <a:xfrm>
          <a:off x="9762011" y="63821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01F9FA76-BBBC-4887-A0B7-722F92C77392}"/>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644C3AA3-2F12-4A59-A292-8BD9559601AA}"/>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6A10C84E-1A23-4FD1-824A-0C659B487D03}"/>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34906610-10F7-40D4-A73A-944E1F4D1D27}"/>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B74EBEA1-91DA-457A-95F4-6299D00DE667}"/>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C6BE0A55-7BFE-4617-B340-B13EAE2B007C}"/>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D3C36F9A-5947-48BC-B70A-34D5015DE743}"/>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CD98CE66-6A04-48D7-AB3E-54873D9E85BF}"/>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C207D57E-D19F-4B16-BCE9-D79FBDD0CD91}"/>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3DA10C00-268F-4A3B-8B7B-8933E736DED8}"/>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a:extLst>
            <a:ext uri="{FF2B5EF4-FFF2-40B4-BE49-F238E27FC236}">
              <a16:creationId xmlns:a16="http://schemas.microsoft.com/office/drawing/2014/main" id="{BB0B46AE-27A8-482D-9BEC-E3F4D1AC38B1}"/>
            </a:ext>
          </a:extLst>
        </xdr:cNvPr>
        <xdr:cNvCxnSpPr/>
      </xdr:nvCxnSpPr>
      <xdr:spPr>
        <a:xfrm flipV="1">
          <a:off x="13326745" y="5115983"/>
          <a:ext cx="1269" cy="13122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a:extLst>
            <a:ext uri="{FF2B5EF4-FFF2-40B4-BE49-F238E27FC236}">
              <a16:creationId xmlns:a16="http://schemas.microsoft.com/office/drawing/2014/main" id="{9A8DE092-6E66-4AA2-ACDB-BF22D09CEB84}"/>
            </a:ext>
          </a:extLst>
        </xdr:cNvPr>
        <xdr:cNvSpPr txBox="1"/>
      </xdr:nvSpPr>
      <xdr:spPr>
        <a:xfrm>
          <a:off x="13379450" y="643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a:extLst>
            <a:ext uri="{FF2B5EF4-FFF2-40B4-BE49-F238E27FC236}">
              <a16:creationId xmlns:a16="http://schemas.microsoft.com/office/drawing/2014/main" id="{600A0A33-C7E8-4804-91D7-F1FBB1666DC3}"/>
            </a:ext>
          </a:extLst>
        </xdr:cNvPr>
        <xdr:cNvCxnSpPr/>
      </xdr:nvCxnSpPr>
      <xdr:spPr>
        <a:xfrm>
          <a:off x="13255625" y="6428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77EC635A-4B15-4A5A-8F6F-AA2E2382C1D4}"/>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B5531753-5F2B-4E25-883C-901C65733DEF}"/>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43642</xdr:rowOff>
    </xdr:from>
    <xdr:ext cx="469744" cy="259045"/>
    <xdr:sp macro="" textlink="">
      <xdr:nvSpPr>
        <xdr:cNvPr id="144" name="債務償還比率平均値テキスト">
          <a:extLst>
            <a:ext uri="{FF2B5EF4-FFF2-40B4-BE49-F238E27FC236}">
              <a16:creationId xmlns:a16="http://schemas.microsoft.com/office/drawing/2014/main" id="{B6DE9457-B63E-4EC3-89D9-CFF89E2AE716}"/>
            </a:ext>
          </a:extLst>
        </xdr:cNvPr>
        <xdr:cNvSpPr txBox="1"/>
      </xdr:nvSpPr>
      <xdr:spPr>
        <a:xfrm>
          <a:off x="13379450" y="53998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a:extLst>
            <a:ext uri="{FF2B5EF4-FFF2-40B4-BE49-F238E27FC236}">
              <a16:creationId xmlns:a16="http://schemas.microsoft.com/office/drawing/2014/main" id="{A1E84D8A-AFAC-4C83-BBCF-F3040410B24C}"/>
            </a:ext>
          </a:extLst>
        </xdr:cNvPr>
        <xdr:cNvSpPr/>
      </xdr:nvSpPr>
      <xdr:spPr>
        <a:xfrm>
          <a:off x="13293725" y="54214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a:extLst>
            <a:ext uri="{FF2B5EF4-FFF2-40B4-BE49-F238E27FC236}">
              <a16:creationId xmlns:a16="http://schemas.microsoft.com/office/drawing/2014/main" id="{071EC5BD-B632-45D6-958C-030EBB7EC49C}"/>
            </a:ext>
          </a:extLst>
        </xdr:cNvPr>
        <xdr:cNvSpPr/>
      </xdr:nvSpPr>
      <xdr:spPr>
        <a:xfrm>
          <a:off x="12646025" y="540980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a:extLst>
            <a:ext uri="{FF2B5EF4-FFF2-40B4-BE49-F238E27FC236}">
              <a16:creationId xmlns:a16="http://schemas.microsoft.com/office/drawing/2014/main" id="{DDDFBF0B-6ACD-4BDF-A246-7DB7947A73F9}"/>
            </a:ext>
          </a:extLst>
        </xdr:cNvPr>
        <xdr:cNvSpPr/>
      </xdr:nvSpPr>
      <xdr:spPr>
        <a:xfrm>
          <a:off x="11960225" y="539979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a:extLst>
            <a:ext uri="{FF2B5EF4-FFF2-40B4-BE49-F238E27FC236}">
              <a16:creationId xmlns:a16="http://schemas.microsoft.com/office/drawing/2014/main" id="{ED7C4858-21B2-49AA-A472-A2E852513613}"/>
            </a:ext>
          </a:extLst>
        </xdr:cNvPr>
        <xdr:cNvSpPr/>
      </xdr:nvSpPr>
      <xdr:spPr>
        <a:xfrm>
          <a:off x="11274425" y="542102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a:extLst>
            <a:ext uri="{FF2B5EF4-FFF2-40B4-BE49-F238E27FC236}">
              <a16:creationId xmlns:a16="http://schemas.microsoft.com/office/drawing/2014/main" id="{3D0FDE6C-B325-4FAD-9F4A-4CF1CAEE78FB}"/>
            </a:ext>
          </a:extLst>
        </xdr:cNvPr>
        <xdr:cNvSpPr/>
      </xdr:nvSpPr>
      <xdr:spPr>
        <a:xfrm>
          <a:off x="10588625" y="555519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D92CFAA3-0A76-4C73-8360-DC4215F00E53}"/>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CF27EDD4-88C4-4DC5-85C3-409384AC5802}"/>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64BE3F8A-BA8A-4BD8-A883-4B333A3FFEDF}"/>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4238ABA2-453E-4B55-837C-C78D908025EC}"/>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C33961DF-AB22-4630-8848-4997C4338697}"/>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22225</xdr:colOff>
      <xdr:row>26</xdr:row>
      <xdr:rowOff>157491</xdr:rowOff>
    </xdr:from>
    <xdr:to>
      <xdr:col>64</xdr:col>
      <xdr:colOff>123825</xdr:colOff>
      <xdr:row>27</xdr:row>
      <xdr:rowOff>87641</xdr:rowOff>
    </xdr:to>
    <xdr:sp macro="" textlink="">
      <xdr:nvSpPr>
        <xdr:cNvPr id="155" name="楕円 154">
          <a:extLst>
            <a:ext uri="{FF2B5EF4-FFF2-40B4-BE49-F238E27FC236}">
              <a16:creationId xmlns:a16="http://schemas.microsoft.com/office/drawing/2014/main" id="{0A06911D-1225-4763-84AF-9B349924EE6C}"/>
            </a:ext>
          </a:extLst>
        </xdr:cNvPr>
        <xdr:cNvSpPr/>
      </xdr:nvSpPr>
      <xdr:spPr>
        <a:xfrm>
          <a:off x="11274425" y="518986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33909</xdr:rowOff>
    </xdr:from>
    <xdr:to>
      <xdr:col>60</xdr:col>
      <xdr:colOff>123825</xdr:colOff>
      <xdr:row>28</xdr:row>
      <xdr:rowOff>135509</xdr:rowOff>
    </xdr:to>
    <xdr:sp macro="" textlink="">
      <xdr:nvSpPr>
        <xdr:cNvPr id="156" name="楕円 155">
          <a:extLst>
            <a:ext uri="{FF2B5EF4-FFF2-40B4-BE49-F238E27FC236}">
              <a16:creationId xmlns:a16="http://schemas.microsoft.com/office/drawing/2014/main" id="{CEAFF29C-694B-41EA-AE4A-3709A100DFFA}"/>
            </a:ext>
          </a:extLst>
        </xdr:cNvPr>
        <xdr:cNvSpPr/>
      </xdr:nvSpPr>
      <xdr:spPr>
        <a:xfrm>
          <a:off x="10588625" y="538378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36841</xdr:rowOff>
    </xdr:from>
    <xdr:to>
      <xdr:col>64</xdr:col>
      <xdr:colOff>73025</xdr:colOff>
      <xdr:row>28</xdr:row>
      <xdr:rowOff>84709</xdr:rowOff>
    </xdr:to>
    <xdr:cxnSp macro="">
      <xdr:nvCxnSpPr>
        <xdr:cNvPr id="157" name="直線コネクタ 156">
          <a:extLst>
            <a:ext uri="{FF2B5EF4-FFF2-40B4-BE49-F238E27FC236}">
              <a16:creationId xmlns:a16="http://schemas.microsoft.com/office/drawing/2014/main" id="{D00B7FFE-4296-4F36-937F-904329D607BA}"/>
            </a:ext>
          </a:extLst>
        </xdr:cNvPr>
        <xdr:cNvCxnSpPr/>
      </xdr:nvCxnSpPr>
      <xdr:spPr>
        <a:xfrm flipV="1">
          <a:off x="10636250" y="5227966"/>
          <a:ext cx="685800" cy="212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3436</xdr:rowOff>
    </xdr:from>
    <xdr:ext cx="469744" cy="259045"/>
    <xdr:sp macro="" textlink="">
      <xdr:nvSpPr>
        <xdr:cNvPr id="158" name="n_1aveValue債務償還比率">
          <a:extLst>
            <a:ext uri="{FF2B5EF4-FFF2-40B4-BE49-F238E27FC236}">
              <a16:creationId xmlns:a16="http://schemas.microsoft.com/office/drawing/2014/main" id="{F332F499-1695-4B9A-AD57-1846953F9B8A}"/>
            </a:ext>
          </a:extLst>
        </xdr:cNvPr>
        <xdr:cNvSpPr txBox="1"/>
      </xdr:nvSpPr>
      <xdr:spPr>
        <a:xfrm>
          <a:off x="12465127" y="5197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59" name="n_2aveValue債務償還比率">
          <a:extLst>
            <a:ext uri="{FF2B5EF4-FFF2-40B4-BE49-F238E27FC236}">
              <a16:creationId xmlns:a16="http://schemas.microsoft.com/office/drawing/2014/main" id="{1AD1FA7F-5432-480E-BE9B-B6B75012B06A}"/>
            </a:ext>
          </a:extLst>
        </xdr:cNvPr>
        <xdr:cNvSpPr txBox="1"/>
      </xdr:nvSpPr>
      <xdr:spPr>
        <a:xfrm>
          <a:off x="11788852" y="5194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163879</xdr:rowOff>
    </xdr:from>
    <xdr:ext cx="469744" cy="259045"/>
    <xdr:sp macro="" textlink="">
      <xdr:nvSpPr>
        <xdr:cNvPr id="160" name="n_3aveValue債務償還比率">
          <a:extLst>
            <a:ext uri="{FF2B5EF4-FFF2-40B4-BE49-F238E27FC236}">
              <a16:creationId xmlns:a16="http://schemas.microsoft.com/office/drawing/2014/main" id="{031798EE-CFDD-4249-9165-F2175A0CA4AB}"/>
            </a:ext>
          </a:extLst>
        </xdr:cNvPr>
        <xdr:cNvSpPr txBox="1"/>
      </xdr:nvSpPr>
      <xdr:spPr>
        <a:xfrm>
          <a:off x="11103052" y="5513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132944</xdr:rowOff>
    </xdr:from>
    <xdr:ext cx="469744" cy="259045"/>
    <xdr:sp macro="" textlink="">
      <xdr:nvSpPr>
        <xdr:cNvPr id="161" name="n_4aveValue債務償還比率">
          <a:extLst>
            <a:ext uri="{FF2B5EF4-FFF2-40B4-BE49-F238E27FC236}">
              <a16:creationId xmlns:a16="http://schemas.microsoft.com/office/drawing/2014/main" id="{44E2ADA2-0FDF-4BF4-A90F-9212F0146754}"/>
            </a:ext>
          </a:extLst>
        </xdr:cNvPr>
        <xdr:cNvSpPr txBox="1"/>
      </xdr:nvSpPr>
      <xdr:spPr>
        <a:xfrm>
          <a:off x="10417252" y="5647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60969</xdr:colOff>
      <xdr:row>25</xdr:row>
      <xdr:rowOff>104168</xdr:rowOff>
    </xdr:from>
    <xdr:ext cx="405111" cy="259045"/>
    <xdr:sp macro="" textlink="">
      <xdr:nvSpPr>
        <xdr:cNvPr id="162" name="n_3mainValue債務償還比率">
          <a:extLst>
            <a:ext uri="{FF2B5EF4-FFF2-40B4-BE49-F238E27FC236}">
              <a16:creationId xmlns:a16="http://schemas.microsoft.com/office/drawing/2014/main" id="{A7634BF6-A062-460A-9207-CC397B561BB3}"/>
            </a:ext>
          </a:extLst>
        </xdr:cNvPr>
        <xdr:cNvSpPr txBox="1"/>
      </xdr:nvSpPr>
      <xdr:spPr>
        <a:xfrm>
          <a:off x="11141719" y="4974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152036</xdr:rowOff>
    </xdr:from>
    <xdr:ext cx="469744" cy="259045"/>
    <xdr:sp macro="" textlink="">
      <xdr:nvSpPr>
        <xdr:cNvPr id="163" name="n_4mainValue債務償還比率">
          <a:extLst>
            <a:ext uri="{FF2B5EF4-FFF2-40B4-BE49-F238E27FC236}">
              <a16:creationId xmlns:a16="http://schemas.microsoft.com/office/drawing/2014/main" id="{31942C25-ABFF-47EC-BFAB-EB385D2C2EF9}"/>
            </a:ext>
          </a:extLst>
        </xdr:cNvPr>
        <xdr:cNvSpPr txBox="1"/>
      </xdr:nvSpPr>
      <xdr:spPr>
        <a:xfrm>
          <a:off x="10417252" y="5181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4" name="正方形/長方形 163">
          <a:extLst>
            <a:ext uri="{FF2B5EF4-FFF2-40B4-BE49-F238E27FC236}">
              <a16:creationId xmlns:a16="http://schemas.microsoft.com/office/drawing/2014/main" id="{34951B0C-D076-40DE-91D9-4EBAB55CBA06}"/>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5" name="正方形/長方形 164">
          <a:extLst>
            <a:ext uri="{FF2B5EF4-FFF2-40B4-BE49-F238E27FC236}">
              <a16:creationId xmlns:a16="http://schemas.microsoft.com/office/drawing/2014/main" id="{CDF7B9E9-A267-49F0-BFE5-559068D39288}"/>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6" name="テキスト ボックス 165">
          <a:extLst>
            <a:ext uri="{FF2B5EF4-FFF2-40B4-BE49-F238E27FC236}">
              <a16:creationId xmlns:a16="http://schemas.microsoft.com/office/drawing/2014/main" id="{C7253785-8154-425A-B7D4-3B0487AF1565}"/>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7" name="テキスト ボックス 166">
          <a:extLst>
            <a:ext uri="{FF2B5EF4-FFF2-40B4-BE49-F238E27FC236}">
              <a16:creationId xmlns:a16="http://schemas.microsoft.com/office/drawing/2014/main" id="{A515616F-D4A7-4752-BD7A-BEA349753BFA}"/>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8" name="テキスト ボックス 167">
          <a:extLst>
            <a:ext uri="{FF2B5EF4-FFF2-40B4-BE49-F238E27FC236}">
              <a16:creationId xmlns:a16="http://schemas.microsoft.com/office/drawing/2014/main" id="{4C8ED519-73D7-443F-B739-D4EF07B8E93E}"/>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9" name="テキスト ボックス 168">
          <a:extLst>
            <a:ext uri="{FF2B5EF4-FFF2-40B4-BE49-F238E27FC236}">
              <a16:creationId xmlns:a16="http://schemas.microsoft.com/office/drawing/2014/main" id="{62134E27-469B-4DE2-B9FE-03C831A0D0E2}"/>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D2D2A4B-388E-4094-A955-73BCCFC3A855}"/>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5C824A1-53DD-4429-AACC-098A2230EDED}"/>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57744C4-A4B9-475C-9EC1-23E4579B7FDA}"/>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578EADC-3486-49D2-9E52-176D684E4933}"/>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熊本県水上村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313527D-FC3A-4EEC-99B0-F19C1289FD9A}"/>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686E6AB-2C9A-441B-AE37-0A729DE14971}"/>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3D07F44-167C-4A54-87AE-45FDE64C35A2}"/>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EAFE4D5-1B6A-447A-9B72-6C669A50E78F}"/>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CFA8E8B-6173-4CCC-AF75-42A492A6F037}"/>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5669D46-BADB-46F5-B283-AFFDFEAFFDA1}"/>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1,933
1,923
190.96
5,205,367
4,538,372
633,997
2,047,796
3,346,058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69856A2-0DF3-4A69-B1D6-ADD574C8170F}"/>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BBA7E04-1439-4910-9625-C7DD169762C2}"/>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77EE762-42CF-4494-9F70-3DD6ADCB03C9}"/>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F405D8B-5E17-488B-84D0-ECCFEC069FEA}"/>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11AC876-C3BF-4EA6-978C-879DB78E3C44}"/>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EBA7C75-CD6B-468D-ADE0-6DF3269E5D7C}"/>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4ED0414-55FF-4934-8445-540F23DBA923}"/>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F20814F-C92E-4E29-A552-9B7A325A680E}"/>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6F226EC-956E-46C9-B18C-9423D1F937D9}"/>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8F2797E-5502-4564-9EF6-537EF15F693C}"/>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299035A-505C-4A41-B22A-73355369874B}"/>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6D3A31A-F660-423C-89C0-FB27B544D5CE}"/>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1D711DB-1B20-43DE-A44E-A732E0E1F3DC}"/>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69BC1B7-03C2-490E-B99A-A817F4C0E40A}"/>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F68F856-2DFF-4698-9AD8-D74E152E4A39}"/>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68CAA6A-0E2C-4AE3-8FF4-17536A5E5D3E}"/>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DE7F319-1310-41F7-A9AD-ECEA104C3934}"/>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329C3B7-7810-4309-9417-103EB15011F8}"/>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B7716F8-344D-4DB3-808E-039C4227A6AF}"/>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A286C19-E0D1-423C-A797-0943C8C890D1}"/>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DD216EC-287A-4E1E-9B4A-5FEADB942352}"/>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CFAF2E7-D643-40BF-AE4D-E15324679AA7}"/>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0F3B118-3233-4CF7-A585-301E155636DD}"/>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EC865D6-87C5-4443-B22E-9BBFC102FB10}"/>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7608479-1B3C-4206-BFE6-359F459558EA}"/>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5634AE0-71E9-434E-8D44-A1835E61C586}"/>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37CDD20-64D8-4D57-898B-FACC1EAA30BB}"/>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E24B6C8-AB36-4DE1-BA3B-DECD79113D41}"/>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2AC09AB-77A6-4CCF-B8EE-C9D6B7EEC7D1}"/>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23AF688-C8AD-41A8-B9A0-0C03B4E05E44}"/>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0D053F1-BB7D-4506-BEA8-C19BA8AF2B64}"/>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60AAEE9-4F39-477C-B691-ADF7006B9C98}"/>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1684577-676B-4D07-8626-2EB26EF88093}"/>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81F0C08-86D6-4862-B1EC-F6ADC1655FC2}"/>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B5B8DB7-3599-4283-902D-F6CEF3BEA0D5}"/>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FBD594A0-389A-45C9-85E0-A0F9ABB89463}"/>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1E0BAAA-B4BF-410B-BC61-2F8E01F18984}"/>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193A865-4EFF-4CF2-A67D-F892E5DEEE14}"/>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0E6A0EC-7401-4EDA-A2C5-FDB22F268AB8}"/>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E9C1365-B182-4426-A5F7-0C5F04028B55}"/>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2C8B66B-E7AE-4179-88C5-43551736E0F2}"/>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013201D-32BA-4D7B-A2D4-7B44B49A0E64}"/>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BD2133EF-649C-4360-AEB2-C393A2F0DFF5}"/>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46756699-E97C-4850-9688-AB15A44969F0}"/>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5B48CE42-E663-4F6D-9936-FEA8FCF2222D}"/>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A1807D1C-8F57-411B-BFD3-9E4766C95548}"/>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C223D660-1B3E-479A-B3DA-256F37056826}"/>
            </a:ext>
          </a:extLst>
        </xdr:cNvPr>
        <xdr:cNvCxnSpPr/>
      </xdr:nvCxnSpPr>
      <xdr:spPr>
        <a:xfrm flipV="1">
          <a:off x="4180840" y="5355772"/>
          <a:ext cx="0" cy="1537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4D912D80-C3E5-4FC3-9C07-145647944449}"/>
            </a:ext>
          </a:extLst>
        </xdr:cNvPr>
        <xdr:cNvSpPr txBox="1"/>
      </xdr:nvSpPr>
      <xdr:spPr>
        <a:xfrm>
          <a:off x="4219575" y="6896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BE50958F-1CFB-41F5-8821-9BBC87B218B8}"/>
            </a:ext>
          </a:extLst>
        </xdr:cNvPr>
        <xdr:cNvCxnSpPr/>
      </xdr:nvCxnSpPr>
      <xdr:spPr>
        <a:xfrm>
          <a:off x="4105275" y="689301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317462E5-5094-4171-9935-308F52ADF38D}"/>
            </a:ext>
          </a:extLst>
        </xdr:cNvPr>
        <xdr:cNvSpPr txBox="1"/>
      </xdr:nvSpPr>
      <xdr:spPr>
        <a:xfrm>
          <a:off x="4219575" y="51532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942E5DCB-0742-4B5C-BA5D-61A9FAD88DA1}"/>
            </a:ext>
          </a:extLst>
        </xdr:cNvPr>
        <xdr:cNvCxnSpPr/>
      </xdr:nvCxnSpPr>
      <xdr:spPr>
        <a:xfrm>
          <a:off x="4105275" y="53557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67508</xdr:rowOff>
    </xdr:from>
    <xdr:ext cx="405111" cy="259045"/>
    <xdr:sp macro="" textlink="">
      <xdr:nvSpPr>
        <xdr:cNvPr id="63" name="【道路】&#10;有形固定資産減価償却率平均値テキスト">
          <a:extLst>
            <a:ext uri="{FF2B5EF4-FFF2-40B4-BE49-F238E27FC236}">
              <a16:creationId xmlns:a16="http://schemas.microsoft.com/office/drawing/2014/main" id="{45BA87CC-BB46-49C8-831D-C3A6DB74DAF3}"/>
            </a:ext>
          </a:extLst>
        </xdr:cNvPr>
        <xdr:cNvSpPr txBox="1"/>
      </xdr:nvSpPr>
      <xdr:spPr>
        <a:xfrm>
          <a:off x="4219575" y="6388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F29FC08D-2117-4075-BBA8-C724B728A1DB}"/>
            </a:ext>
          </a:extLst>
        </xdr:cNvPr>
        <xdr:cNvSpPr/>
      </xdr:nvSpPr>
      <xdr:spPr>
        <a:xfrm>
          <a:off x="4124325" y="641050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C6B8178D-4963-418E-B778-5E36D86BED17}"/>
            </a:ext>
          </a:extLst>
        </xdr:cNvPr>
        <xdr:cNvSpPr/>
      </xdr:nvSpPr>
      <xdr:spPr>
        <a:xfrm>
          <a:off x="3381375" y="63909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4D479CE6-0189-4522-A458-5E9E5176D932}"/>
            </a:ext>
          </a:extLst>
        </xdr:cNvPr>
        <xdr:cNvSpPr/>
      </xdr:nvSpPr>
      <xdr:spPr>
        <a:xfrm>
          <a:off x="2571750" y="633684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3B7F4146-93D1-4879-B630-C2F78F49938D}"/>
            </a:ext>
          </a:extLst>
        </xdr:cNvPr>
        <xdr:cNvSpPr/>
      </xdr:nvSpPr>
      <xdr:spPr>
        <a:xfrm>
          <a:off x="1781175" y="632351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A2688E68-36D9-4868-856D-A05FB2CFD86A}"/>
            </a:ext>
          </a:extLst>
        </xdr:cNvPr>
        <xdr:cNvSpPr/>
      </xdr:nvSpPr>
      <xdr:spPr>
        <a:xfrm>
          <a:off x="981075" y="628922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DFC3D4C-083C-48BA-B626-46A072D2F770}"/>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C212F14-499A-4EA5-9608-5A01C867C425}"/>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85482FE-D4AB-439A-95B2-ABBC07BC56BE}"/>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F657739-A0B9-4F22-A4EB-6EF9B7FFB1D4}"/>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2C382E3-D610-4AFD-A4DD-34B3CF79A9A4}"/>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157662</xdr:rowOff>
    </xdr:from>
    <xdr:to>
      <xdr:col>24</xdr:col>
      <xdr:colOff>114300</xdr:colOff>
      <xdr:row>39</xdr:row>
      <xdr:rowOff>87812</xdr:rowOff>
    </xdr:to>
    <xdr:sp macro="" textlink="">
      <xdr:nvSpPr>
        <xdr:cNvPr id="74" name="楕円 73">
          <a:extLst>
            <a:ext uri="{FF2B5EF4-FFF2-40B4-BE49-F238E27FC236}">
              <a16:creationId xmlns:a16="http://schemas.microsoft.com/office/drawing/2014/main" id="{EC5C282A-590C-48BA-89E8-EE559F998DA7}"/>
            </a:ext>
          </a:extLst>
        </xdr:cNvPr>
        <xdr:cNvSpPr/>
      </xdr:nvSpPr>
      <xdr:spPr>
        <a:xfrm>
          <a:off x="4124325" y="632351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9089</xdr:rowOff>
    </xdr:from>
    <xdr:ext cx="405111" cy="259045"/>
    <xdr:sp macro="" textlink="">
      <xdr:nvSpPr>
        <xdr:cNvPr id="75" name="【道路】&#10;有形固定資産減価償却率該当値テキスト">
          <a:extLst>
            <a:ext uri="{FF2B5EF4-FFF2-40B4-BE49-F238E27FC236}">
              <a16:creationId xmlns:a16="http://schemas.microsoft.com/office/drawing/2014/main" id="{970E6231-945F-48E5-8E4F-939054AA3E76}"/>
            </a:ext>
          </a:extLst>
        </xdr:cNvPr>
        <xdr:cNvSpPr txBox="1"/>
      </xdr:nvSpPr>
      <xdr:spPr>
        <a:xfrm>
          <a:off x="4219575" y="6174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131535</xdr:rowOff>
    </xdr:from>
    <xdr:to>
      <xdr:col>20</xdr:col>
      <xdr:colOff>38100</xdr:colOff>
      <xdr:row>39</xdr:row>
      <xdr:rowOff>61685</xdr:rowOff>
    </xdr:to>
    <xdr:sp macro="" textlink="">
      <xdr:nvSpPr>
        <xdr:cNvPr id="76" name="楕円 75">
          <a:extLst>
            <a:ext uri="{FF2B5EF4-FFF2-40B4-BE49-F238E27FC236}">
              <a16:creationId xmlns:a16="http://schemas.microsoft.com/office/drawing/2014/main" id="{B01987FE-0766-4391-93CD-5FE3756E16E9}"/>
            </a:ext>
          </a:extLst>
        </xdr:cNvPr>
        <xdr:cNvSpPr/>
      </xdr:nvSpPr>
      <xdr:spPr>
        <a:xfrm>
          <a:off x="3381375" y="62942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10885</xdr:rowOff>
    </xdr:from>
    <xdr:to>
      <xdr:col>24</xdr:col>
      <xdr:colOff>63500</xdr:colOff>
      <xdr:row>39</xdr:row>
      <xdr:rowOff>37012</xdr:rowOff>
    </xdr:to>
    <xdr:cxnSp macro="">
      <xdr:nvCxnSpPr>
        <xdr:cNvPr id="77" name="直線コネクタ 76">
          <a:extLst>
            <a:ext uri="{FF2B5EF4-FFF2-40B4-BE49-F238E27FC236}">
              <a16:creationId xmlns:a16="http://schemas.microsoft.com/office/drawing/2014/main" id="{34435DFE-C4BB-4C19-941E-BBC950276916}"/>
            </a:ext>
          </a:extLst>
        </xdr:cNvPr>
        <xdr:cNvCxnSpPr/>
      </xdr:nvCxnSpPr>
      <xdr:spPr>
        <a:xfrm>
          <a:off x="3429000" y="6332310"/>
          <a:ext cx="752475" cy="29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103777</xdr:rowOff>
    </xdr:from>
    <xdr:to>
      <xdr:col>15</xdr:col>
      <xdr:colOff>101600</xdr:colOff>
      <xdr:row>39</xdr:row>
      <xdr:rowOff>33927</xdr:rowOff>
    </xdr:to>
    <xdr:sp macro="" textlink="">
      <xdr:nvSpPr>
        <xdr:cNvPr id="78" name="楕円 77">
          <a:extLst>
            <a:ext uri="{FF2B5EF4-FFF2-40B4-BE49-F238E27FC236}">
              <a16:creationId xmlns:a16="http://schemas.microsoft.com/office/drawing/2014/main" id="{19881A71-CE2D-4DBA-807E-F487191E68A7}"/>
            </a:ext>
          </a:extLst>
        </xdr:cNvPr>
        <xdr:cNvSpPr/>
      </xdr:nvSpPr>
      <xdr:spPr>
        <a:xfrm>
          <a:off x="2571750" y="626962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154577</xdr:rowOff>
    </xdr:from>
    <xdr:to>
      <xdr:col>19</xdr:col>
      <xdr:colOff>177800</xdr:colOff>
      <xdr:row>39</xdr:row>
      <xdr:rowOff>10885</xdr:rowOff>
    </xdr:to>
    <xdr:cxnSp macro="">
      <xdr:nvCxnSpPr>
        <xdr:cNvPr id="79" name="直線コネクタ 78">
          <a:extLst>
            <a:ext uri="{FF2B5EF4-FFF2-40B4-BE49-F238E27FC236}">
              <a16:creationId xmlns:a16="http://schemas.microsoft.com/office/drawing/2014/main" id="{7F13FA83-E91A-46E4-AC67-ECC72D6C3C31}"/>
            </a:ext>
          </a:extLst>
        </xdr:cNvPr>
        <xdr:cNvCxnSpPr/>
      </xdr:nvCxnSpPr>
      <xdr:spPr>
        <a:xfrm>
          <a:off x="2619375" y="6317252"/>
          <a:ext cx="809625" cy="15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80917</xdr:rowOff>
    </xdr:from>
    <xdr:to>
      <xdr:col>10</xdr:col>
      <xdr:colOff>165100</xdr:colOff>
      <xdr:row>39</xdr:row>
      <xdr:rowOff>11067</xdr:rowOff>
    </xdr:to>
    <xdr:sp macro="" textlink="">
      <xdr:nvSpPr>
        <xdr:cNvPr id="80" name="楕円 79">
          <a:extLst>
            <a:ext uri="{FF2B5EF4-FFF2-40B4-BE49-F238E27FC236}">
              <a16:creationId xmlns:a16="http://schemas.microsoft.com/office/drawing/2014/main" id="{45BD98E9-5450-450A-A45F-1725814BB905}"/>
            </a:ext>
          </a:extLst>
        </xdr:cNvPr>
        <xdr:cNvSpPr/>
      </xdr:nvSpPr>
      <xdr:spPr>
        <a:xfrm>
          <a:off x="1781175" y="624676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131717</xdr:rowOff>
    </xdr:from>
    <xdr:to>
      <xdr:col>15</xdr:col>
      <xdr:colOff>50800</xdr:colOff>
      <xdr:row>38</xdr:row>
      <xdr:rowOff>154577</xdr:rowOff>
    </xdr:to>
    <xdr:cxnSp macro="">
      <xdr:nvCxnSpPr>
        <xdr:cNvPr id="81" name="直線コネクタ 80">
          <a:extLst>
            <a:ext uri="{FF2B5EF4-FFF2-40B4-BE49-F238E27FC236}">
              <a16:creationId xmlns:a16="http://schemas.microsoft.com/office/drawing/2014/main" id="{A06A46AC-E935-401E-9D62-03D6CD655190}"/>
            </a:ext>
          </a:extLst>
        </xdr:cNvPr>
        <xdr:cNvCxnSpPr/>
      </xdr:nvCxnSpPr>
      <xdr:spPr>
        <a:xfrm>
          <a:off x="1828800" y="6294392"/>
          <a:ext cx="79057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58057</xdr:rowOff>
    </xdr:from>
    <xdr:to>
      <xdr:col>6</xdr:col>
      <xdr:colOff>38100</xdr:colOff>
      <xdr:row>38</xdr:row>
      <xdr:rowOff>159657</xdr:rowOff>
    </xdr:to>
    <xdr:sp macro="" textlink="">
      <xdr:nvSpPr>
        <xdr:cNvPr id="82" name="楕円 81">
          <a:extLst>
            <a:ext uri="{FF2B5EF4-FFF2-40B4-BE49-F238E27FC236}">
              <a16:creationId xmlns:a16="http://schemas.microsoft.com/office/drawing/2014/main" id="{B5156A4A-AF55-4035-BBFD-2F817C67E2FF}"/>
            </a:ext>
          </a:extLst>
        </xdr:cNvPr>
        <xdr:cNvSpPr/>
      </xdr:nvSpPr>
      <xdr:spPr>
        <a:xfrm>
          <a:off x="981075" y="622073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108857</xdr:rowOff>
    </xdr:from>
    <xdr:to>
      <xdr:col>10</xdr:col>
      <xdr:colOff>114300</xdr:colOff>
      <xdr:row>38</xdr:row>
      <xdr:rowOff>131717</xdr:rowOff>
    </xdr:to>
    <xdr:cxnSp macro="">
      <xdr:nvCxnSpPr>
        <xdr:cNvPr id="83" name="直線コネクタ 82">
          <a:extLst>
            <a:ext uri="{FF2B5EF4-FFF2-40B4-BE49-F238E27FC236}">
              <a16:creationId xmlns:a16="http://schemas.microsoft.com/office/drawing/2014/main" id="{300D5095-54F0-430A-B0DC-E144A59F51B8}"/>
            </a:ext>
          </a:extLst>
        </xdr:cNvPr>
        <xdr:cNvCxnSpPr/>
      </xdr:nvCxnSpPr>
      <xdr:spPr>
        <a:xfrm>
          <a:off x="1028700" y="6268357"/>
          <a:ext cx="80010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162214</xdr:rowOff>
    </xdr:from>
    <xdr:ext cx="405111" cy="259045"/>
    <xdr:sp macro="" textlink="">
      <xdr:nvSpPr>
        <xdr:cNvPr id="84" name="n_1aveValue【道路】&#10;有形固定資産減価償却率">
          <a:extLst>
            <a:ext uri="{FF2B5EF4-FFF2-40B4-BE49-F238E27FC236}">
              <a16:creationId xmlns:a16="http://schemas.microsoft.com/office/drawing/2014/main" id="{C36956EB-1FCE-4AA0-A84E-5EEF34967B19}"/>
            </a:ext>
          </a:extLst>
        </xdr:cNvPr>
        <xdr:cNvSpPr txBox="1"/>
      </xdr:nvSpPr>
      <xdr:spPr>
        <a:xfrm>
          <a:off x="3239144" y="6483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101799</xdr:rowOff>
    </xdr:from>
    <xdr:ext cx="405111" cy="259045"/>
    <xdr:sp macro="" textlink="">
      <xdr:nvSpPr>
        <xdr:cNvPr id="85" name="n_2aveValue【道路】&#10;有形固定資産減価償却率">
          <a:extLst>
            <a:ext uri="{FF2B5EF4-FFF2-40B4-BE49-F238E27FC236}">
              <a16:creationId xmlns:a16="http://schemas.microsoft.com/office/drawing/2014/main" id="{5901E7F2-CE8D-46DB-9CFE-542D1373F482}"/>
            </a:ext>
          </a:extLst>
        </xdr:cNvPr>
        <xdr:cNvSpPr txBox="1"/>
      </xdr:nvSpPr>
      <xdr:spPr>
        <a:xfrm>
          <a:off x="2439044" y="6429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78939</xdr:rowOff>
    </xdr:from>
    <xdr:ext cx="405111" cy="259045"/>
    <xdr:sp macro="" textlink="">
      <xdr:nvSpPr>
        <xdr:cNvPr id="86" name="n_3aveValue【道路】&#10;有形固定資産減価償却率">
          <a:extLst>
            <a:ext uri="{FF2B5EF4-FFF2-40B4-BE49-F238E27FC236}">
              <a16:creationId xmlns:a16="http://schemas.microsoft.com/office/drawing/2014/main" id="{0AA4123C-32A4-4E26-9785-1FEFF6D04A47}"/>
            </a:ext>
          </a:extLst>
        </xdr:cNvPr>
        <xdr:cNvSpPr txBox="1"/>
      </xdr:nvSpPr>
      <xdr:spPr>
        <a:xfrm>
          <a:off x="1648469" y="6403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44649</xdr:rowOff>
    </xdr:from>
    <xdr:ext cx="405111" cy="259045"/>
    <xdr:sp macro="" textlink="">
      <xdr:nvSpPr>
        <xdr:cNvPr id="87" name="n_4aveValue【道路】&#10;有形固定資産減価償却率">
          <a:extLst>
            <a:ext uri="{FF2B5EF4-FFF2-40B4-BE49-F238E27FC236}">
              <a16:creationId xmlns:a16="http://schemas.microsoft.com/office/drawing/2014/main" id="{6D7F35B5-C4F2-4532-9546-70F0BCEE5DBC}"/>
            </a:ext>
          </a:extLst>
        </xdr:cNvPr>
        <xdr:cNvSpPr txBox="1"/>
      </xdr:nvSpPr>
      <xdr:spPr>
        <a:xfrm>
          <a:off x="848369" y="6372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78213</xdr:rowOff>
    </xdr:from>
    <xdr:ext cx="405111" cy="259045"/>
    <xdr:sp macro="" textlink="">
      <xdr:nvSpPr>
        <xdr:cNvPr id="88" name="n_1mainValue【道路】&#10;有形固定資産減価償却率">
          <a:extLst>
            <a:ext uri="{FF2B5EF4-FFF2-40B4-BE49-F238E27FC236}">
              <a16:creationId xmlns:a16="http://schemas.microsoft.com/office/drawing/2014/main" id="{35759DF0-1681-4946-BFE0-DB9CAFE3E25F}"/>
            </a:ext>
          </a:extLst>
        </xdr:cNvPr>
        <xdr:cNvSpPr txBox="1"/>
      </xdr:nvSpPr>
      <xdr:spPr>
        <a:xfrm>
          <a:off x="3239144" y="607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50454</xdr:rowOff>
    </xdr:from>
    <xdr:ext cx="405111" cy="259045"/>
    <xdr:sp macro="" textlink="">
      <xdr:nvSpPr>
        <xdr:cNvPr id="89" name="n_2mainValue【道路】&#10;有形固定資産減価償却率">
          <a:extLst>
            <a:ext uri="{FF2B5EF4-FFF2-40B4-BE49-F238E27FC236}">
              <a16:creationId xmlns:a16="http://schemas.microsoft.com/office/drawing/2014/main" id="{553BCD05-1640-465F-8001-66CFB6981784}"/>
            </a:ext>
          </a:extLst>
        </xdr:cNvPr>
        <xdr:cNvSpPr txBox="1"/>
      </xdr:nvSpPr>
      <xdr:spPr>
        <a:xfrm>
          <a:off x="2439044" y="6048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27594</xdr:rowOff>
    </xdr:from>
    <xdr:ext cx="405111" cy="259045"/>
    <xdr:sp macro="" textlink="">
      <xdr:nvSpPr>
        <xdr:cNvPr id="90" name="n_3mainValue【道路】&#10;有形固定資産減価償却率">
          <a:extLst>
            <a:ext uri="{FF2B5EF4-FFF2-40B4-BE49-F238E27FC236}">
              <a16:creationId xmlns:a16="http://schemas.microsoft.com/office/drawing/2014/main" id="{1D715C8E-6390-4414-8837-7CEF659AC045}"/>
            </a:ext>
          </a:extLst>
        </xdr:cNvPr>
        <xdr:cNvSpPr txBox="1"/>
      </xdr:nvSpPr>
      <xdr:spPr>
        <a:xfrm>
          <a:off x="1648469" y="6031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4734</xdr:rowOff>
    </xdr:from>
    <xdr:ext cx="405111" cy="259045"/>
    <xdr:sp macro="" textlink="">
      <xdr:nvSpPr>
        <xdr:cNvPr id="91" name="n_4mainValue【道路】&#10;有形固定資産減価償却率">
          <a:extLst>
            <a:ext uri="{FF2B5EF4-FFF2-40B4-BE49-F238E27FC236}">
              <a16:creationId xmlns:a16="http://schemas.microsoft.com/office/drawing/2014/main" id="{560FF1A7-89A1-4CDD-A5F8-3BFD4182B8F8}"/>
            </a:ext>
          </a:extLst>
        </xdr:cNvPr>
        <xdr:cNvSpPr txBox="1"/>
      </xdr:nvSpPr>
      <xdr:spPr>
        <a:xfrm>
          <a:off x="848369" y="6008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1B379573-0D76-4422-BECF-7E2EA9A756CC}"/>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585E975-7734-421F-929F-1B38F253237C}"/>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6E60CF8A-6544-4E31-8765-CCB8BE40E322}"/>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71934EF-3C2E-4038-8DC6-C337ABEAED6E}"/>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2FECA793-4E72-4764-879D-CFC5D57954F3}"/>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B3A92BAC-FB1D-4DF2-9C0C-5A464B039B22}"/>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8CA588CD-8057-4D3A-9B7A-132D7580993A}"/>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FA3324E-29C5-44C5-99C8-174F0FE1798A}"/>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68C45D65-5F98-4323-9649-3D975EACB48E}"/>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C9C3B365-715E-45A4-91D7-8F260A3ACABB}"/>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85870BF6-89FB-4E36-922D-24B521F5B6B1}"/>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492853C7-3CC3-41E9-BF47-39B01DE47563}"/>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8DE5BA75-65F1-4997-9950-8CBC10D0CBA0}"/>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8579FE89-B7FE-4315-BBD7-35CCAD4A8987}"/>
            </a:ext>
          </a:extLst>
        </xdr:cNvPr>
        <xdr:cNvSpPr txBox="1"/>
      </xdr:nvSpPr>
      <xdr:spPr>
        <a:xfrm>
          <a:off x="54212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8B8C643E-733A-4A0F-98E4-21B92FD70B5E}"/>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363F6F2D-8E8E-435E-84A2-A3647AB53759}"/>
            </a:ext>
          </a:extLst>
        </xdr:cNvPr>
        <xdr:cNvSpPr txBox="1"/>
      </xdr:nvSpPr>
      <xdr:spPr>
        <a:xfrm>
          <a:off x="54212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218BB85-AA0F-4781-AE8C-69F6F4068977}"/>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9343B715-182E-4533-A231-2AB2C10AE344}"/>
            </a:ext>
          </a:extLst>
        </xdr:cNvPr>
        <xdr:cNvSpPr txBox="1"/>
      </xdr:nvSpPr>
      <xdr:spPr>
        <a:xfrm>
          <a:off x="54212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A982F504-EC1D-48B0-8B79-22EDC8929DD4}"/>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CC08C39E-7A85-4728-AE26-F7BFC1808EC0}"/>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FCC6B59E-3D2E-4CED-9156-714045A59AA6}"/>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75872CA9-3418-4C57-8D0A-17F9CEFCC6C9}"/>
            </a:ext>
          </a:extLst>
        </xdr:cNvPr>
        <xdr:cNvCxnSpPr/>
      </xdr:nvCxnSpPr>
      <xdr:spPr>
        <a:xfrm flipV="1">
          <a:off x="9429115" y="5523886"/>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25FB1FA6-E6F1-4565-8366-F2A493B28B84}"/>
            </a:ext>
          </a:extLst>
        </xdr:cNvPr>
        <xdr:cNvSpPr txBox="1"/>
      </xdr:nvSpPr>
      <xdr:spPr>
        <a:xfrm>
          <a:off x="9467850" y="6760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0689D1AF-2942-4169-8655-1C7E388BAE1F}"/>
            </a:ext>
          </a:extLst>
        </xdr:cNvPr>
        <xdr:cNvCxnSpPr/>
      </xdr:nvCxnSpPr>
      <xdr:spPr>
        <a:xfrm>
          <a:off x="9363075" y="675375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D65A2E9C-4A0A-4898-B04B-DD3141FCB92E}"/>
            </a:ext>
          </a:extLst>
        </xdr:cNvPr>
        <xdr:cNvSpPr txBox="1"/>
      </xdr:nvSpPr>
      <xdr:spPr>
        <a:xfrm>
          <a:off x="9467850" y="5311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486D97B9-CA21-47F6-A8C1-58CC0FECFFF0}"/>
            </a:ext>
          </a:extLst>
        </xdr:cNvPr>
        <xdr:cNvCxnSpPr/>
      </xdr:nvCxnSpPr>
      <xdr:spPr>
        <a:xfrm>
          <a:off x="9363075" y="552388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45514</xdr:rowOff>
    </xdr:from>
    <xdr:ext cx="534377" cy="259045"/>
    <xdr:sp macro="" textlink="">
      <xdr:nvSpPr>
        <xdr:cNvPr id="118" name="【道路】&#10;一人当たり延長平均値テキスト">
          <a:extLst>
            <a:ext uri="{FF2B5EF4-FFF2-40B4-BE49-F238E27FC236}">
              <a16:creationId xmlns:a16="http://schemas.microsoft.com/office/drawing/2014/main" id="{6A39BD99-6360-4982-87E7-8BF55CDD2B8B}"/>
            </a:ext>
          </a:extLst>
        </xdr:cNvPr>
        <xdr:cNvSpPr txBox="1"/>
      </xdr:nvSpPr>
      <xdr:spPr>
        <a:xfrm>
          <a:off x="9467850" y="65352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99CF34E8-91DC-4CF6-9ABF-C02831502EFD}"/>
            </a:ext>
          </a:extLst>
        </xdr:cNvPr>
        <xdr:cNvSpPr/>
      </xdr:nvSpPr>
      <xdr:spPr>
        <a:xfrm>
          <a:off x="9401175" y="655043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47560A67-7BF2-40F1-840B-5BC35B3D657A}"/>
            </a:ext>
          </a:extLst>
        </xdr:cNvPr>
        <xdr:cNvSpPr/>
      </xdr:nvSpPr>
      <xdr:spPr>
        <a:xfrm>
          <a:off x="8639175" y="653674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DD713338-DD62-442F-A9A1-CD5E97904490}"/>
            </a:ext>
          </a:extLst>
        </xdr:cNvPr>
        <xdr:cNvSpPr/>
      </xdr:nvSpPr>
      <xdr:spPr>
        <a:xfrm>
          <a:off x="7839075" y="65321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DEE2396A-A86A-4F79-971F-346FA74F4C82}"/>
            </a:ext>
          </a:extLst>
        </xdr:cNvPr>
        <xdr:cNvSpPr/>
      </xdr:nvSpPr>
      <xdr:spPr>
        <a:xfrm>
          <a:off x="7029450" y="65339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BD883865-11B3-46BA-9A87-C5AB0306F2FD}"/>
            </a:ext>
          </a:extLst>
        </xdr:cNvPr>
        <xdr:cNvSpPr/>
      </xdr:nvSpPr>
      <xdr:spPr>
        <a:xfrm>
          <a:off x="6238875" y="653695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46EDB9F-C646-4B2D-B778-0226E6EFC6A2}"/>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E1A12BA-1DEB-49B1-AC0B-0100B321A97A}"/>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E87DB06-41FE-44D5-A24F-810819CA6562}"/>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20CEDDB-86B8-4211-AFB6-47847D8A8DE4}"/>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9E438BE-FA3F-443A-BBF0-5AD614400714}"/>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114476</xdr:rowOff>
    </xdr:from>
    <xdr:to>
      <xdr:col>55</xdr:col>
      <xdr:colOff>50800</xdr:colOff>
      <xdr:row>40</xdr:row>
      <xdr:rowOff>44626</xdr:rowOff>
    </xdr:to>
    <xdr:sp macro="" textlink="">
      <xdr:nvSpPr>
        <xdr:cNvPr id="129" name="楕円 128">
          <a:extLst>
            <a:ext uri="{FF2B5EF4-FFF2-40B4-BE49-F238E27FC236}">
              <a16:creationId xmlns:a16="http://schemas.microsoft.com/office/drawing/2014/main" id="{33324B5E-55B0-45D9-85E4-73128BB333E7}"/>
            </a:ext>
          </a:extLst>
        </xdr:cNvPr>
        <xdr:cNvSpPr/>
      </xdr:nvSpPr>
      <xdr:spPr>
        <a:xfrm>
          <a:off x="9401175" y="643907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137353</xdr:rowOff>
    </xdr:from>
    <xdr:ext cx="599010" cy="259045"/>
    <xdr:sp macro="" textlink="">
      <xdr:nvSpPr>
        <xdr:cNvPr id="130" name="【道路】&#10;一人当たり延長該当値テキスト">
          <a:extLst>
            <a:ext uri="{FF2B5EF4-FFF2-40B4-BE49-F238E27FC236}">
              <a16:creationId xmlns:a16="http://schemas.microsoft.com/office/drawing/2014/main" id="{DE2938ED-3366-49FD-9E8B-DE4284D1C93B}"/>
            </a:ext>
          </a:extLst>
        </xdr:cNvPr>
        <xdr:cNvSpPr txBox="1"/>
      </xdr:nvSpPr>
      <xdr:spPr>
        <a:xfrm>
          <a:off x="9467850" y="6303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121243</xdr:rowOff>
    </xdr:from>
    <xdr:to>
      <xdr:col>50</xdr:col>
      <xdr:colOff>165100</xdr:colOff>
      <xdr:row>40</xdr:row>
      <xdr:rowOff>51393</xdr:rowOff>
    </xdr:to>
    <xdr:sp macro="" textlink="">
      <xdr:nvSpPr>
        <xdr:cNvPr id="131" name="楕円 130">
          <a:extLst>
            <a:ext uri="{FF2B5EF4-FFF2-40B4-BE49-F238E27FC236}">
              <a16:creationId xmlns:a16="http://schemas.microsoft.com/office/drawing/2014/main" id="{6A86EB4E-F648-45B1-A7FE-B4720C943C61}"/>
            </a:ext>
          </a:extLst>
        </xdr:cNvPr>
        <xdr:cNvSpPr/>
      </xdr:nvSpPr>
      <xdr:spPr>
        <a:xfrm>
          <a:off x="8639175" y="644901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165276</xdr:rowOff>
    </xdr:from>
    <xdr:to>
      <xdr:col>55</xdr:col>
      <xdr:colOff>0</xdr:colOff>
      <xdr:row>40</xdr:row>
      <xdr:rowOff>593</xdr:rowOff>
    </xdr:to>
    <xdr:cxnSp macro="">
      <xdr:nvCxnSpPr>
        <xdr:cNvPr id="132" name="直線コネクタ 131">
          <a:extLst>
            <a:ext uri="{FF2B5EF4-FFF2-40B4-BE49-F238E27FC236}">
              <a16:creationId xmlns:a16="http://schemas.microsoft.com/office/drawing/2014/main" id="{9657C12B-C89D-4588-B77D-7D9EA2D7ED51}"/>
            </a:ext>
          </a:extLst>
        </xdr:cNvPr>
        <xdr:cNvCxnSpPr/>
      </xdr:nvCxnSpPr>
      <xdr:spPr>
        <a:xfrm flipV="1">
          <a:off x="8686800" y="6486701"/>
          <a:ext cx="742950" cy="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130063</xdr:rowOff>
    </xdr:from>
    <xdr:to>
      <xdr:col>46</xdr:col>
      <xdr:colOff>38100</xdr:colOff>
      <xdr:row>40</xdr:row>
      <xdr:rowOff>60213</xdr:rowOff>
    </xdr:to>
    <xdr:sp macro="" textlink="">
      <xdr:nvSpPr>
        <xdr:cNvPr id="133" name="楕円 132">
          <a:extLst>
            <a:ext uri="{FF2B5EF4-FFF2-40B4-BE49-F238E27FC236}">
              <a16:creationId xmlns:a16="http://schemas.microsoft.com/office/drawing/2014/main" id="{605C6D13-A60E-4034-BEBE-6D775A420D7A}"/>
            </a:ext>
          </a:extLst>
        </xdr:cNvPr>
        <xdr:cNvSpPr/>
      </xdr:nvSpPr>
      <xdr:spPr>
        <a:xfrm>
          <a:off x="7839075" y="645148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593</xdr:rowOff>
    </xdr:from>
    <xdr:to>
      <xdr:col>50</xdr:col>
      <xdr:colOff>114300</xdr:colOff>
      <xdr:row>40</xdr:row>
      <xdr:rowOff>9413</xdr:rowOff>
    </xdr:to>
    <xdr:cxnSp macro="">
      <xdr:nvCxnSpPr>
        <xdr:cNvPr id="134" name="直線コネクタ 133">
          <a:extLst>
            <a:ext uri="{FF2B5EF4-FFF2-40B4-BE49-F238E27FC236}">
              <a16:creationId xmlns:a16="http://schemas.microsoft.com/office/drawing/2014/main" id="{210C571A-4F01-40FE-AD98-D9BB7154F477}"/>
            </a:ext>
          </a:extLst>
        </xdr:cNvPr>
        <xdr:cNvCxnSpPr/>
      </xdr:nvCxnSpPr>
      <xdr:spPr>
        <a:xfrm flipV="1">
          <a:off x="7886700" y="6487118"/>
          <a:ext cx="800100" cy="11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137075</xdr:rowOff>
    </xdr:from>
    <xdr:to>
      <xdr:col>41</xdr:col>
      <xdr:colOff>101600</xdr:colOff>
      <xdr:row>40</xdr:row>
      <xdr:rowOff>67225</xdr:rowOff>
    </xdr:to>
    <xdr:sp macro="" textlink="">
      <xdr:nvSpPr>
        <xdr:cNvPr id="135" name="楕円 134">
          <a:extLst>
            <a:ext uri="{FF2B5EF4-FFF2-40B4-BE49-F238E27FC236}">
              <a16:creationId xmlns:a16="http://schemas.microsoft.com/office/drawing/2014/main" id="{EB4F79DA-3B24-4C8F-9376-A4939CA2D04F}"/>
            </a:ext>
          </a:extLst>
        </xdr:cNvPr>
        <xdr:cNvSpPr/>
      </xdr:nvSpPr>
      <xdr:spPr>
        <a:xfrm>
          <a:off x="7029450" y="64648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9413</xdr:rowOff>
    </xdr:from>
    <xdr:to>
      <xdr:col>45</xdr:col>
      <xdr:colOff>177800</xdr:colOff>
      <xdr:row>40</xdr:row>
      <xdr:rowOff>16425</xdr:rowOff>
    </xdr:to>
    <xdr:cxnSp macro="">
      <xdr:nvCxnSpPr>
        <xdr:cNvPr id="136" name="直線コネクタ 135">
          <a:extLst>
            <a:ext uri="{FF2B5EF4-FFF2-40B4-BE49-F238E27FC236}">
              <a16:creationId xmlns:a16="http://schemas.microsoft.com/office/drawing/2014/main" id="{6E8E2783-262D-494C-A731-B593F6C53F69}"/>
            </a:ext>
          </a:extLst>
        </xdr:cNvPr>
        <xdr:cNvCxnSpPr/>
      </xdr:nvCxnSpPr>
      <xdr:spPr>
        <a:xfrm flipV="1">
          <a:off x="7077075" y="6499113"/>
          <a:ext cx="809625" cy="3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143611</xdr:rowOff>
    </xdr:from>
    <xdr:to>
      <xdr:col>36</xdr:col>
      <xdr:colOff>165100</xdr:colOff>
      <xdr:row>40</xdr:row>
      <xdr:rowOff>73761</xdr:rowOff>
    </xdr:to>
    <xdr:sp macro="" textlink="">
      <xdr:nvSpPr>
        <xdr:cNvPr id="137" name="楕円 136">
          <a:extLst>
            <a:ext uri="{FF2B5EF4-FFF2-40B4-BE49-F238E27FC236}">
              <a16:creationId xmlns:a16="http://schemas.microsoft.com/office/drawing/2014/main" id="{E64358EF-0692-4E71-8B54-341EC9BEC8B2}"/>
            </a:ext>
          </a:extLst>
        </xdr:cNvPr>
        <xdr:cNvSpPr/>
      </xdr:nvSpPr>
      <xdr:spPr>
        <a:xfrm>
          <a:off x="6238875" y="646503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16425</xdr:rowOff>
    </xdr:from>
    <xdr:to>
      <xdr:col>41</xdr:col>
      <xdr:colOff>50800</xdr:colOff>
      <xdr:row>40</xdr:row>
      <xdr:rowOff>22961</xdr:rowOff>
    </xdr:to>
    <xdr:cxnSp macro="">
      <xdr:nvCxnSpPr>
        <xdr:cNvPr id="138" name="直線コネクタ 137">
          <a:extLst>
            <a:ext uri="{FF2B5EF4-FFF2-40B4-BE49-F238E27FC236}">
              <a16:creationId xmlns:a16="http://schemas.microsoft.com/office/drawing/2014/main" id="{CA7FCDE6-35D9-402A-831F-85068AA6B29E}"/>
            </a:ext>
          </a:extLst>
        </xdr:cNvPr>
        <xdr:cNvCxnSpPr/>
      </xdr:nvCxnSpPr>
      <xdr:spPr>
        <a:xfrm flipV="1">
          <a:off x="6286500" y="6502950"/>
          <a:ext cx="790575" cy="9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146124</xdr:rowOff>
    </xdr:from>
    <xdr:ext cx="534377" cy="259045"/>
    <xdr:sp macro="" textlink="">
      <xdr:nvSpPr>
        <xdr:cNvPr id="139" name="n_1aveValue【道路】&#10;一人当たり延長">
          <a:extLst>
            <a:ext uri="{FF2B5EF4-FFF2-40B4-BE49-F238E27FC236}">
              <a16:creationId xmlns:a16="http://schemas.microsoft.com/office/drawing/2014/main" id="{FD42420A-FB05-4578-BF6C-A96AFAAFD195}"/>
            </a:ext>
          </a:extLst>
        </xdr:cNvPr>
        <xdr:cNvSpPr txBox="1"/>
      </xdr:nvSpPr>
      <xdr:spPr>
        <a:xfrm>
          <a:off x="8429136" y="6629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135190</xdr:rowOff>
    </xdr:from>
    <xdr:ext cx="534377" cy="259045"/>
    <xdr:sp macro="" textlink="">
      <xdr:nvSpPr>
        <xdr:cNvPr id="140" name="n_2aveValue【道路】&#10;一人当たり延長">
          <a:extLst>
            <a:ext uri="{FF2B5EF4-FFF2-40B4-BE49-F238E27FC236}">
              <a16:creationId xmlns:a16="http://schemas.microsoft.com/office/drawing/2014/main" id="{792B9DA7-9F51-43D6-A8FA-B23A9AF8F96A}"/>
            </a:ext>
          </a:extLst>
        </xdr:cNvPr>
        <xdr:cNvSpPr txBox="1"/>
      </xdr:nvSpPr>
      <xdr:spPr>
        <a:xfrm>
          <a:off x="7648086" y="6621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143332</xdr:rowOff>
    </xdr:from>
    <xdr:ext cx="534377" cy="259045"/>
    <xdr:sp macro="" textlink="">
      <xdr:nvSpPr>
        <xdr:cNvPr id="141" name="n_3aveValue【道路】&#10;一人当たり延長">
          <a:extLst>
            <a:ext uri="{FF2B5EF4-FFF2-40B4-BE49-F238E27FC236}">
              <a16:creationId xmlns:a16="http://schemas.microsoft.com/office/drawing/2014/main" id="{A26A221E-6CAF-4FB9-850E-672C499E0569}"/>
            </a:ext>
          </a:extLst>
        </xdr:cNvPr>
        <xdr:cNvSpPr txBox="1"/>
      </xdr:nvSpPr>
      <xdr:spPr>
        <a:xfrm>
          <a:off x="6847986" y="662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146334</xdr:rowOff>
    </xdr:from>
    <xdr:ext cx="534377" cy="259045"/>
    <xdr:sp macro="" textlink="">
      <xdr:nvSpPr>
        <xdr:cNvPr id="142" name="n_4aveValue【道路】&#10;一人当たり延長">
          <a:extLst>
            <a:ext uri="{FF2B5EF4-FFF2-40B4-BE49-F238E27FC236}">
              <a16:creationId xmlns:a16="http://schemas.microsoft.com/office/drawing/2014/main" id="{8799EC64-D733-492C-B8F4-59A60B860264}"/>
            </a:ext>
          </a:extLst>
        </xdr:cNvPr>
        <xdr:cNvSpPr txBox="1"/>
      </xdr:nvSpPr>
      <xdr:spPr>
        <a:xfrm>
          <a:off x="6038361" y="6629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38</xdr:row>
      <xdr:rowOff>67920</xdr:rowOff>
    </xdr:from>
    <xdr:ext cx="599010" cy="259045"/>
    <xdr:sp macro="" textlink="">
      <xdr:nvSpPr>
        <xdr:cNvPr id="143" name="n_1mainValue【道路】&#10;一人当たり延長">
          <a:extLst>
            <a:ext uri="{FF2B5EF4-FFF2-40B4-BE49-F238E27FC236}">
              <a16:creationId xmlns:a16="http://schemas.microsoft.com/office/drawing/2014/main" id="{DCBD2306-C4BA-4DB7-97B2-D3CD5891926B}"/>
            </a:ext>
          </a:extLst>
        </xdr:cNvPr>
        <xdr:cNvSpPr txBox="1"/>
      </xdr:nvSpPr>
      <xdr:spPr>
        <a:xfrm>
          <a:off x="8399994" y="6227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38</xdr:row>
      <xdr:rowOff>76740</xdr:rowOff>
    </xdr:from>
    <xdr:ext cx="599010" cy="259045"/>
    <xdr:sp macro="" textlink="">
      <xdr:nvSpPr>
        <xdr:cNvPr id="144" name="n_2mainValue【道路】&#10;一人当たり延長">
          <a:extLst>
            <a:ext uri="{FF2B5EF4-FFF2-40B4-BE49-F238E27FC236}">
              <a16:creationId xmlns:a16="http://schemas.microsoft.com/office/drawing/2014/main" id="{B9A209BC-D946-42AD-AADA-786729C500F6}"/>
            </a:ext>
          </a:extLst>
        </xdr:cNvPr>
        <xdr:cNvSpPr txBox="1"/>
      </xdr:nvSpPr>
      <xdr:spPr>
        <a:xfrm>
          <a:off x="7609419" y="6239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38</xdr:row>
      <xdr:rowOff>83752</xdr:rowOff>
    </xdr:from>
    <xdr:ext cx="599010" cy="259045"/>
    <xdr:sp macro="" textlink="">
      <xdr:nvSpPr>
        <xdr:cNvPr id="145" name="n_3mainValue【道路】&#10;一人当たり延長">
          <a:extLst>
            <a:ext uri="{FF2B5EF4-FFF2-40B4-BE49-F238E27FC236}">
              <a16:creationId xmlns:a16="http://schemas.microsoft.com/office/drawing/2014/main" id="{8C3DD424-1C8D-467B-9C31-A6CCA0BDDEAC}"/>
            </a:ext>
          </a:extLst>
        </xdr:cNvPr>
        <xdr:cNvSpPr txBox="1"/>
      </xdr:nvSpPr>
      <xdr:spPr>
        <a:xfrm>
          <a:off x="6818844" y="6249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5294</xdr:colOff>
      <xdr:row>38</xdr:row>
      <xdr:rowOff>90288</xdr:rowOff>
    </xdr:from>
    <xdr:ext cx="599010" cy="259045"/>
    <xdr:sp macro="" textlink="">
      <xdr:nvSpPr>
        <xdr:cNvPr id="146" name="n_4mainValue【道路】&#10;一人当たり延長">
          <a:extLst>
            <a:ext uri="{FF2B5EF4-FFF2-40B4-BE49-F238E27FC236}">
              <a16:creationId xmlns:a16="http://schemas.microsoft.com/office/drawing/2014/main" id="{D5F3BC87-CF80-4F7C-B5D1-EB37167AB6CD}"/>
            </a:ext>
          </a:extLst>
        </xdr:cNvPr>
        <xdr:cNvSpPr txBox="1"/>
      </xdr:nvSpPr>
      <xdr:spPr>
        <a:xfrm>
          <a:off x="6009219" y="6249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F6DA89D5-76E9-4383-83ED-2EFC48B7C8A5}"/>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48FB0FB0-3A9C-465E-89EB-71B912C8F3E8}"/>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902F6F66-AC45-418B-A587-42A3E4A4ECF0}"/>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7974A32A-B9AC-4CBD-BE38-1BADD62675E5}"/>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E3C0F98C-928D-40D4-BB9B-406E119882F0}"/>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1317765A-4F1F-4CAE-97F2-11AC10F267BD}"/>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4352C5C8-E49D-48AE-BD54-472D4F65D853}"/>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E1EA1C5-274F-42B9-A36D-4D4E838DCC26}"/>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1EDA0662-B38E-43AC-A85B-E19D7C57CCD7}"/>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86CB8CC-C232-44F3-B171-8CFA66F78B4F}"/>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5D91D7DD-66D6-404E-A1BF-293DA7EA3981}"/>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FB2BB5B7-4F16-4C5B-9191-131E311DE1BD}"/>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EBAE926F-7F41-4D44-A426-61AAAE0DE200}"/>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D147CF86-89B8-4766-9B15-AFB88DB416FB}"/>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4BFBE859-AD78-41F5-AB94-881CAB36BF7B}"/>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4E36ACE3-168C-462F-9395-AC062F74D806}"/>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C1D10D67-90CF-4C80-A9A0-9726D2705FF6}"/>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D1DBF5AB-F14C-4397-A6B7-47C894B8A75D}"/>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EEBAF87A-3F95-43FF-9FF9-17BCB05C2C09}"/>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5C5E2F44-397D-40A4-97D7-EB2D8D0A8E52}"/>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06E4F67A-932D-4019-83EC-D3F4B8C9F7E4}"/>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DABE525C-4E6B-4BA2-9A13-CD1932BDE2F3}"/>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ED7B34E1-408E-4F3E-A0C7-9ACDAA1CF2BE}"/>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F2258F7E-ABAA-4924-9B45-359063CA7ADC}"/>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5278010A-4706-405D-9603-F30D321975E3}"/>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506A71DB-08B9-4B76-8CB0-E50F8EAA4662}"/>
            </a:ext>
          </a:extLst>
        </xdr:cNvPr>
        <xdr:cNvCxnSpPr/>
      </xdr:nvCxnSpPr>
      <xdr:spPr>
        <a:xfrm flipV="1">
          <a:off x="4180840" y="9103360"/>
          <a:ext cx="0" cy="1300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BC4920A1-0F3B-473C-BE3F-B7895B36B241}"/>
            </a:ext>
          </a:extLst>
        </xdr:cNvPr>
        <xdr:cNvSpPr txBox="1"/>
      </xdr:nvSpPr>
      <xdr:spPr>
        <a:xfrm>
          <a:off x="4219575" y="10401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9ED7F183-24DE-470A-96D6-717E66B40018}"/>
            </a:ext>
          </a:extLst>
        </xdr:cNvPr>
        <xdr:cNvCxnSpPr/>
      </xdr:nvCxnSpPr>
      <xdr:spPr>
        <a:xfrm>
          <a:off x="4105275" y="104036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98A34887-F4CB-459A-8A98-D85A94D65257}"/>
            </a:ext>
          </a:extLst>
        </xdr:cNvPr>
        <xdr:cNvSpPr txBox="1"/>
      </xdr:nvSpPr>
      <xdr:spPr>
        <a:xfrm>
          <a:off x="4219575" y="88976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5FE79F01-BC8B-4A42-BF11-707DE3BE80A0}"/>
            </a:ext>
          </a:extLst>
        </xdr:cNvPr>
        <xdr:cNvCxnSpPr/>
      </xdr:nvCxnSpPr>
      <xdr:spPr>
        <a:xfrm>
          <a:off x="4105275" y="91033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146430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0FEE2127-0B3E-4FC7-96D6-6ED7CC7033A3}"/>
            </a:ext>
          </a:extLst>
        </xdr:cNvPr>
        <xdr:cNvSpPr txBox="1"/>
      </xdr:nvSpPr>
      <xdr:spPr>
        <a:xfrm>
          <a:off x="4219575" y="98682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820BA704-A36B-4A16-BE1A-0E8464056CF1}"/>
            </a:ext>
          </a:extLst>
        </xdr:cNvPr>
        <xdr:cNvSpPr/>
      </xdr:nvSpPr>
      <xdr:spPr>
        <a:xfrm>
          <a:off x="4124325" y="98898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F1FED310-D22E-4262-A46B-920F4449E6BA}"/>
            </a:ext>
          </a:extLst>
        </xdr:cNvPr>
        <xdr:cNvSpPr/>
      </xdr:nvSpPr>
      <xdr:spPr>
        <a:xfrm>
          <a:off x="3381375" y="988477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1F29CA62-F620-4F2B-A7CB-4D76E8566BCC}"/>
            </a:ext>
          </a:extLst>
        </xdr:cNvPr>
        <xdr:cNvSpPr/>
      </xdr:nvSpPr>
      <xdr:spPr>
        <a:xfrm>
          <a:off x="2571750" y="986844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B3F85283-7794-40B1-ADE5-920286C66A38}"/>
            </a:ext>
          </a:extLst>
        </xdr:cNvPr>
        <xdr:cNvSpPr/>
      </xdr:nvSpPr>
      <xdr:spPr>
        <a:xfrm>
          <a:off x="1781175" y="98506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BD757294-6F80-4A23-85D1-8BE9E1107CA4}"/>
            </a:ext>
          </a:extLst>
        </xdr:cNvPr>
        <xdr:cNvSpPr/>
      </xdr:nvSpPr>
      <xdr:spPr>
        <a:xfrm>
          <a:off x="981075" y="98327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081B915-FE2B-4588-BF64-E71EE17EBFFD}"/>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72D7039-F90C-4EB4-8253-AFFDFEF7A31E}"/>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1CD8012-F100-4725-8B31-FA9AFAADE170}"/>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6F28B68-72D1-4077-869D-C5FC0761FC48}"/>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A4AC756-3530-4CD3-AD98-90243F38E072}"/>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50437</xdr:rowOff>
    </xdr:from>
    <xdr:to>
      <xdr:col>24</xdr:col>
      <xdr:colOff>114300</xdr:colOff>
      <xdr:row>59</xdr:row>
      <xdr:rowOff>152037</xdr:rowOff>
    </xdr:to>
    <xdr:sp macro="" textlink="">
      <xdr:nvSpPr>
        <xdr:cNvPr id="188" name="楕円 187">
          <a:extLst>
            <a:ext uri="{FF2B5EF4-FFF2-40B4-BE49-F238E27FC236}">
              <a16:creationId xmlns:a16="http://schemas.microsoft.com/office/drawing/2014/main" id="{5996186D-B7C5-4916-B9D0-C2045398FC31}"/>
            </a:ext>
          </a:extLst>
        </xdr:cNvPr>
        <xdr:cNvSpPr/>
      </xdr:nvSpPr>
      <xdr:spPr>
        <a:xfrm>
          <a:off x="4124325" y="961036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73314</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8BFF530A-361C-4563-AF05-588BCAC6F2AD}"/>
            </a:ext>
          </a:extLst>
        </xdr:cNvPr>
        <xdr:cNvSpPr txBox="1"/>
      </xdr:nvSpPr>
      <xdr:spPr>
        <a:xfrm>
          <a:off x="4219575" y="9474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40640</xdr:rowOff>
    </xdr:from>
    <xdr:to>
      <xdr:col>20</xdr:col>
      <xdr:colOff>38100</xdr:colOff>
      <xdr:row>59</xdr:row>
      <xdr:rowOff>142240</xdr:rowOff>
    </xdr:to>
    <xdr:sp macro="" textlink="">
      <xdr:nvSpPr>
        <xdr:cNvPr id="190" name="楕円 189">
          <a:extLst>
            <a:ext uri="{FF2B5EF4-FFF2-40B4-BE49-F238E27FC236}">
              <a16:creationId xmlns:a16="http://schemas.microsoft.com/office/drawing/2014/main" id="{9D34A7E0-D9BC-4249-A9F2-F2A57A13B6C7}"/>
            </a:ext>
          </a:extLst>
        </xdr:cNvPr>
        <xdr:cNvSpPr/>
      </xdr:nvSpPr>
      <xdr:spPr>
        <a:xfrm>
          <a:off x="3381375" y="960374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91440</xdr:rowOff>
    </xdr:from>
    <xdr:to>
      <xdr:col>24</xdr:col>
      <xdr:colOff>63500</xdr:colOff>
      <xdr:row>59</xdr:row>
      <xdr:rowOff>101237</xdr:rowOff>
    </xdr:to>
    <xdr:cxnSp macro="">
      <xdr:nvCxnSpPr>
        <xdr:cNvPr id="191" name="直線コネクタ 190">
          <a:extLst>
            <a:ext uri="{FF2B5EF4-FFF2-40B4-BE49-F238E27FC236}">
              <a16:creationId xmlns:a16="http://schemas.microsoft.com/office/drawing/2014/main" id="{E04A64B4-4AC4-4568-B827-CEA1388A9E1E}"/>
            </a:ext>
          </a:extLst>
        </xdr:cNvPr>
        <xdr:cNvCxnSpPr/>
      </xdr:nvCxnSpPr>
      <xdr:spPr>
        <a:xfrm>
          <a:off x="3429000" y="9651365"/>
          <a:ext cx="752475" cy="16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24312</xdr:rowOff>
    </xdr:from>
    <xdr:to>
      <xdr:col>15</xdr:col>
      <xdr:colOff>101600</xdr:colOff>
      <xdr:row>59</xdr:row>
      <xdr:rowOff>125912</xdr:rowOff>
    </xdr:to>
    <xdr:sp macro="" textlink="">
      <xdr:nvSpPr>
        <xdr:cNvPr id="192" name="楕円 191">
          <a:extLst>
            <a:ext uri="{FF2B5EF4-FFF2-40B4-BE49-F238E27FC236}">
              <a16:creationId xmlns:a16="http://schemas.microsoft.com/office/drawing/2014/main" id="{E5FCF17C-2750-4B69-A1D6-82987819F319}"/>
            </a:ext>
          </a:extLst>
        </xdr:cNvPr>
        <xdr:cNvSpPr/>
      </xdr:nvSpPr>
      <xdr:spPr>
        <a:xfrm>
          <a:off x="2571750" y="959058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75112</xdr:rowOff>
    </xdr:from>
    <xdr:to>
      <xdr:col>19</xdr:col>
      <xdr:colOff>177800</xdr:colOff>
      <xdr:row>59</xdr:row>
      <xdr:rowOff>91440</xdr:rowOff>
    </xdr:to>
    <xdr:cxnSp macro="">
      <xdr:nvCxnSpPr>
        <xdr:cNvPr id="193" name="直線コネクタ 192">
          <a:extLst>
            <a:ext uri="{FF2B5EF4-FFF2-40B4-BE49-F238E27FC236}">
              <a16:creationId xmlns:a16="http://schemas.microsoft.com/office/drawing/2014/main" id="{C236E68A-91DA-4CE5-AD19-8294EEC4496A}"/>
            </a:ext>
          </a:extLst>
        </xdr:cNvPr>
        <xdr:cNvCxnSpPr/>
      </xdr:nvCxnSpPr>
      <xdr:spPr>
        <a:xfrm>
          <a:off x="2619375" y="9638212"/>
          <a:ext cx="809625" cy="1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9616</xdr:rowOff>
    </xdr:from>
    <xdr:to>
      <xdr:col>10</xdr:col>
      <xdr:colOff>165100</xdr:colOff>
      <xdr:row>59</xdr:row>
      <xdr:rowOff>111216</xdr:rowOff>
    </xdr:to>
    <xdr:sp macro="" textlink="">
      <xdr:nvSpPr>
        <xdr:cNvPr id="194" name="楕円 193">
          <a:extLst>
            <a:ext uri="{FF2B5EF4-FFF2-40B4-BE49-F238E27FC236}">
              <a16:creationId xmlns:a16="http://schemas.microsoft.com/office/drawing/2014/main" id="{D850931C-6C9C-48C4-B0DE-49352C47F00D}"/>
            </a:ext>
          </a:extLst>
        </xdr:cNvPr>
        <xdr:cNvSpPr/>
      </xdr:nvSpPr>
      <xdr:spPr>
        <a:xfrm>
          <a:off x="1781175" y="956954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60416</xdr:rowOff>
    </xdr:from>
    <xdr:to>
      <xdr:col>15</xdr:col>
      <xdr:colOff>50800</xdr:colOff>
      <xdr:row>59</xdr:row>
      <xdr:rowOff>75112</xdr:rowOff>
    </xdr:to>
    <xdr:cxnSp macro="">
      <xdr:nvCxnSpPr>
        <xdr:cNvPr id="195" name="直線コネクタ 194">
          <a:extLst>
            <a:ext uri="{FF2B5EF4-FFF2-40B4-BE49-F238E27FC236}">
              <a16:creationId xmlns:a16="http://schemas.microsoft.com/office/drawing/2014/main" id="{DDEC287B-6747-48F9-A11B-D5768AD27AEC}"/>
            </a:ext>
          </a:extLst>
        </xdr:cNvPr>
        <xdr:cNvCxnSpPr/>
      </xdr:nvCxnSpPr>
      <xdr:spPr>
        <a:xfrm>
          <a:off x="1828800" y="9626691"/>
          <a:ext cx="790575" cy="1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166370</xdr:rowOff>
    </xdr:from>
    <xdr:to>
      <xdr:col>6</xdr:col>
      <xdr:colOff>38100</xdr:colOff>
      <xdr:row>59</xdr:row>
      <xdr:rowOff>96520</xdr:rowOff>
    </xdr:to>
    <xdr:sp macro="" textlink="">
      <xdr:nvSpPr>
        <xdr:cNvPr id="196" name="楕円 195">
          <a:extLst>
            <a:ext uri="{FF2B5EF4-FFF2-40B4-BE49-F238E27FC236}">
              <a16:creationId xmlns:a16="http://schemas.microsoft.com/office/drawing/2014/main" id="{3F1D0408-0233-45D2-A9C6-9C5C749D3D54}"/>
            </a:ext>
          </a:extLst>
        </xdr:cNvPr>
        <xdr:cNvSpPr/>
      </xdr:nvSpPr>
      <xdr:spPr>
        <a:xfrm>
          <a:off x="981075" y="95643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45720</xdr:rowOff>
    </xdr:from>
    <xdr:to>
      <xdr:col>10</xdr:col>
      <xdr:colOff>114300</xdr:colOff>
      <xdr:row>59</xdr:row>
      <xdr:rowOff>60416</xdr:rowOff>
    </xdr:to>
    <xdr:cxnSp macro="">
      <xdr:nvCxnSpPr>
        <xdr:cNvPr id="197" name="直線コネクタ 196">
          <a:extLst>
            <a:ext uri="{FF2B5EF4-FFF2-40B4-BE49-F238E27FC236}">
              <a16:creationId xmlns:a16="http://schemas.microsoft.com/office/drawing/2014/main" id="{7D37C9B4-8E61-4B79-8352-664447FDF7B5}"/>
            </a:ext>
          </a:extLst>
        </xdr:cNvPr>
        <xdr:cNvCxnSpPr/>
      </xdr:nvCxnSpPr>
      <xdr:spPr>
        <a:xfrm>
          <a:off x="1028700" y="9611995"/>
          <a:ext cx="8001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A3702A99-5A02-4B2F-A7E8-5387E13BFE99}"/>
            </a:ext>
          </a:extLst>
        </xdr:cNvPr>
        <xdr:cNvSpPr txBox="1"/>
      </xdr:nvSpPr>
      <xdr:spPr>
        <a:xfrm>
          <a:off x="3239144" y="9964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61521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683F5359-18C1-48A7-AEA3-072D046C441D}"/>
            </a:ext>
          </a:extLst>
        </xdr:cNvPr>
        <xdr:cNvSpPr txBox="1"/>
      </xdr:nvSpPr>
      <xdr:spPr>
        <a:xfrm>
          <a:off x="2439044" y="9951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50092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23B2F232-8F51-4C01-B29C-7D80C1D2D7CF}"/>
            </a:ext>
          </a:extLst>
        </xdr:cNvPr>
        <xdr:cNvSpPr txBox="1"/>
      </xdr:nvSpPr>
      <xdr:spPr>
        <a:xfrm>
          <a:off x="1648469" y="9933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85FEC3CB-334A-46FB-A66E-7E9B03A2276D}"/>
            </a:ext>
          </a:extLst>
        </xdr:cNvPr>
        <xdr:cNvSpPr txBox="1"/>
      </xdr:nvSpPr>
      <xdr:spPr>
        <a:xfrm>
          <a:off x="848369" y="9915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158767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7EC4188B-1249-4616-B746-D21EE942B2A5}"/>
            </a:ext>
          </a:extLst>
        </xdr:cNvPr>
        <xdr:cNvSpPr txBox="1"/>
      </xdr:nvSpPr>
      <xdr:spPr>
        <a:xfrm>
          <a:off x="3239144" y="940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142439</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D4819616-A269-4F47-9A9A-CE7DDE84C9BF}"/>
            </a:ext>
          </a:extLst>
        </xdr:cNvPr>
        <xdr:cNvSpPr txBox="1"/>
      </xdr:nvSpPr>
      <xdr:spPr>
        <a:xfrm>
          <a:off x="2439044" y="9384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127743</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48B9807C-AD90-4818-983F-0B9D7E4E88BE}"/>
            </a:ext>
          </a:extLst>
        </xdr:cNvPr>
        <xdr:cNvSpPr txBox="1"/>
      </xdr:nvSpPr>
      <xdr:spPr>
        <a:xfrm>
          <a:off x="1648469" y="9363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113047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EBF5D6C9-0805-4DDF-9E20-2AD37DE572D0}"/>
            </a:ext>
          </a:extLst>
        </xdr:cNvPr>
        <xdr:cNvSpPr txBox="1"/>
      </xdr:nvSpPr>
      <xdr:spPr>
        <a:xfrm>
          <a:off x="848369" y="935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AA6CF353-865E-4717-B403-3476BB77B36C}"/>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E8B6453-E2C9-4AA8-81F9-C9CAC96EB176}"/>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F8D0509C-4970-4831-8E43-81518435C52A}"/>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A7FF87A9-E471-4FF0-B5F7-F6E1AF6B61C3}"/>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73D4885E-FBBD-4C5D-9FB8-69CBBBEE1569}"/>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DFC2D6E8-5395-4A1D-93E2-38CAD5851CDC}"/>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ABB83E0A-B809-49D9-8D7C-5F6E65E1B8CD}"/>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10D7616A-1513-4BE4-8DA6-AEFFFCDE7351}"/>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6C327C98-3244-4458-8706-0AA5F545A7F2}"/>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CA96CA56-692B-4063-AD44-7BFE107768BF}"/>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5F491A48-8676-420E-9069-A6279A6E9ED5}"/>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B86DE43D-846E-4C16-A32B-E1668E784EDC}"/>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646BE427-2093-4133-A093-FF81793E032D}"/>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BCE38F98-83DF-4B1F-A6F6-F577ECCCC50C}"/>
            </a:ext>
          </a:extLst>
        </xdr:cNvPr>
        <xdr:cNvSpPr txBox="1"/>
      </xdr:nvSpPr>
      <xdr:spPr>
        <a:xfrm>
          <a:off x="5324703" y="99511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00A792A1-98B2-4361-81F6-15A56A5B2450}"/>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D3B6F950-0C9B-4517-8CD9-D3C77669A747}"/>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A14D72AD-D56E-4AB6-9D5B-B0F789362245}"/>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44AA3287-2791-40CD-9DC0-4A90A7518415}"/>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DE545E66-CD82-420A-A3FE-C31E3FF43242}"/>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14513395-E588-481F-ACDD-3B1E39AAE328}"/>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0B6B099A-95D8-4340-BAE0-44607C8304F5}"/>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4EFCA7BF-C953-4CAB-90FA-814289FFC14E}"/>
            </a:ext>
          </a:extLst>
        </xdr:cNvPr>
        <xdr:cNvSpPr txBox="1"/>
      </xdr:nvSpPr>
      <xdr:spPr>
        <a:xfrm>
          <a:off x="5285983" y="851282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B2102C47-4473-4754-BC14-FF45621C54F8}"/>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F3D7F21A-4AA7-40F0-B8ED-0F44DFBB16C4}"/>
            </a:ext>
          </a:extLst>
        </xdr:cNvPr>
        <xdr:cNvCxnSpPr/>
      </xdr:nvCxnSpPr>
      <xdr:spPr>
        <a:xfrm flipV="1">
          <a:off x="9429115" y="9246784"/>
          <a:ext cx="0" cy="1200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78D0F621-86E5-4751-AF30-9F98585FD46B}"/>
            </a:ext>
          </a:extLst>
        </xdr:cNvPr>
        <xdr:cNvSpPr txBox="1"/>
      </xdr:nvSpPr>
      <xdr:spPr>
        <a:xfrm>
          <a:off x="9467850" y="10451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3CE06476-87BA-4AA8-9F09-817C02C42305}"/>
            </a:ext>
          </a:extLst>
        </xdr:cNvPr>
        <xdr:cNvCxnSpPr/>
      </xdr:nvCxnSpPr>
      <xdr:spPr>
        <a:xfrm>
          <a:off x="9363075" y="1044760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65026E71-FB4B-4BBA-9A2A-45CCCE0525D1}"/>
            </a:ext>
          </a:extLst>
        </xdr:cNvPr>
        <xdr:cNvSpPr txBox="1"/>
      </xdr:nvSpPr>
      <xdr:spPr>
        <a:xfrm>
          <a:off x="9467850" y="904106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C7BB2048-264D-484C-8397-A46E94BC9B15}"/>
            </a:ext>
          </a:extLst>
        </xdr:cNvPr>
        <xdr:cNvCxnSpPr/>
      </xdr:nvCxnSpPr>
      <xdr:spPr>
        <a:xfrm>
          <a:off x="9363075" y="924678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111925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0C0D324C-3C91-4003-AC56-3F7F3B51D254}"/>
            </a:ext>
          </a:extLst>
        </xdr:cNvPr>
        <xdr:cNvSpPr txBox="1"/>
      </xdr:nvSpPr>
      <xdr:spPr>
        <a:xfrm>
          <a:off x="9467850" y="1016080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3D90149D-1A3D-4F75-8968-1E3491C9BCC7}"/>
            </a:ext>
          </a:extLst>
        </xdr:cNvPr>
        <xdr:cNvSpPr/>
      </xdr:nvSpPr>
      <xdr:spPr>
        <a:xfrm>
          <a:off x="9401175" y="10182373"/>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DFF5C771-7C33-487F-8917-7DC6953B098A}"/>
            </a:ext>
          </a:extLst>
        </xdr:cNvPr>
        <xdr:cNvSpPr/>
      </xdr:nvSpPr>
      <xdr:spPr>
        <a:xfrm>
          <a:off x="8639175" y="1018225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D7402B83-F98B-4CD6-92A0-8D96015589EC}"/>
            </a:ext>
          </a:extLst>
        </xdr:cNvPr>
        <xdr:cNvSpPr/>
      </xdr:nvSpPr>
      <xdr:spPr>
        <a:xfrm>
          <a:off x="7839075" y="1019218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B5888741-0E2A-4332-8F16-06A8231165B0}"/>
            </a:ext>
          </a:extLst>
        </xdr:cNvPr>
        <xdr:cNvSpPr/>
      </xdr:nvSpPr>
      <xdr:spPr>
        <a:xfrm>
          <a:off x="7029450" y="101987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EA3C8B31-22CE-40C3-AD0A-054ACC201E69}"/>
            </a:ext>
          </a:extLst>
        </xdr:cNvPr>
        <xdr:cNvSpPr/>
      </xdr:nvSpPr>
      <xdr:spPr>
        <a:xfrm>
          <a:off x="6238875" y="1020881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EF6D1FD-393F-4DCF-A986-36EE36AC4F1B}"/>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AC8790A-3591-458A-B5FB-ED26629A403C}"/>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98DB0EC-F07F-469D-A900-C290067024A0}"/>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98A0D64-A4CF-4C0B-A6CF-0B347AE99A9F}"/>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B508913-E97E-447E-9B1C-C05CCCF7ABE7}"/>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70066</xdr:rowOff>
    </xdr:from>
    <xdr:to>
      <xdr:col>55</xdr:col>
      <xdr:colOff>50800</xdr:colOff>
      <xdr:row>63</xdr:row>
      <xdr:rowOff>216</xdr:rowOff>
    </xdr:to>
    <xdr:sp macro="" textlink="">
      <xdr:nvSpPr>
        <xdr:cNvPr id="245" name="楕円 244">
          <a:extLst>
            <a:ext uri="{FF2B5EF4-FFF2-40B4-BE49-F238E27FC236}">
              <a16:creationId xmlns:a16="http://schemas.microsoft.com/office/drawing/2014/main" id="{6E124936-82E1-4C33-A4B8-E3EE91F3F840}"/>
            </a:ext>
          </a:extLst>
        </xdr:cNvPr>
        <xdr:cNvSpPr/>
      </xdr:nvSpPr>
      <xdr:spPr>
        <a:xfrm>
          <a:off x="9401175" y="1011576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92943</xdr:rowOff>
    </xdr:from>
    <xdr:ext cx="690189" cy="259045"/>
    <xdr:sp macro="" textlink="">
      <xdr:nvSpPr>
        <xdr:cNvPr id="246" name="【橋りょう・トンネル】&#10;一人当たり有形固定資産（償却資産）額該当値テキスト">
          <a:extLst>
            <a:ext uri="{FF2B5EF4-FFF2-40B4-BE49-F238E27FC236}">
              <a16:creationId xmlns:a16="http://schemas.microsoft.com/office/drawing/2014/main" id="{7A914524-59B9-4B4C-A730-E40F6D47D634}"/>
            </a:ext>
          </a:extLst>
        </xdr:cNvPr>
        <xdr:cNvSpPr txBox="1"/>
      </xdr:nvSpPr>
      <xdr:spPr>
        <a:xfrm>
          <a:off x="9467850" y="997989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1,565,533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78451</xdr:rowOff>
    </xdr:from>
    <xdr:to>
      <xdr:col>50</xdr:col>
      <xdr:colOff>165100</xdr:colOff>
      <xdr:row>63</xdr:row>
      <xdr:rowOff>8601</xdr:rowOff>
    </xdr:to>
    <xdr:sp macro="" textlink="">
      <xdr:nvSpPr>
        <xdr:cNvPr id="247" name="楕円 246">
          <a:extLst>
            <a:ext uri="{FF2B5EF4-FFF2-40B4-BE49-F238E27FC236}">
              <a16:creationId xmlns:a16="http://schemas.microsoft.com/office/drawing/2014/main" id="{5F3DCC1A-61E4-4F74-8024-8EC50E3BBC58}"/>
            </a:ext>
          </a:extLst>
        </xdr:cNvPr>
        <xdr:cNvSpPr/>
      </xdr:nvSpPr>
      <xdr:spPr>
        <a:xfrm>
          <a:off x="8639175" y="1012732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120866</xdr:rowOff>
    </xdr:from>
    <xdr:to>
      <xdr:col>55</xdr:col>
      <xdr:colOff>0</xdr:colOff>
      <xdr:row>62</xdr:row>
      <xdr:rowOff>129251</xdr:rowOff>
    </xdr:to>
    <xdr:cxnSp macro="">
      <xdr:nvCxnSpPr>
        <xdr:cNvPr id="248" name="直線コネクタ 247">
          <a:extLst>
            <a:ext uri="{FF2B5EF4-FFF2-40B4-BE49-F238E27FC236}">
              <a16:creationId xmlns:a16="http://schemas.microsoft.com/office/drawing/2014/main" id="{AE662B49-2580-4303-ABDA-EDDC16ADFC7D}"/>
            </a:ext>
          </a:extLst>
        </xdr:cNvPr>
        <xdr:cNvCxnSpPr/>
      </xdr:nvCxnSpPr>
      <xdr:spPr>
        <a:xfrm flipV="1">
          <a:off x="8686800" y="10172916"/>
          <a:ext cx="742950" cy="2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86854</xdr:rowOff>
    </xdr:from>
    <xdr:to>
      <xdr:col>46</xdr:col>
      <xdr:colOff>38100</xdr:colOff>
      <xdr:row>63</xdr:row>
      <xdr:rowOff>17004</xdr:rowOff>
    </xdr:to>
    <xdr:sp macro="" textlink="">
      <xdr:nvSpPr>
        <xdr:cNvPr id="249" name="楕円 248">
          <a:extLst>
            <a:ext uri="{FF2B5EF4-FFF2-40B4-BE49-F238E27FC236}">
              <a16:creationId xmlns:a16="http://schemas.microsoft.com/office/drawing/2014/main" id="{FE486C8D-7DD2-4BD5-A868-6E6074C53799}"/>
            </a:ext>
          </a:extLst>
        </xdr:cNvPr>
        <xdr:cNvSpPr/>
      </xdr:nvSpPr>
      <xdr:spPr>
        <a:xfrm>
          <a:off x="7839075" y="1013255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129251</xdr:rowOff>
    </xdr:from>
    <xdr:to>
      <xdr:col>50</xdr:col>
      <xdr:colOff>114300</xdr:colOff>
      <xdr:row>62</xdr:row>
      <xdr:rowOff>137654</xdr:rowOff>
    </xdr:to>
    <xdr:cxnSp macro="">
      <xdr:nvCxnSpPr>
        <xdr:cNvPr id="250" name="直線コネクタ 249">
          <a:extLst>
            <a:ext uri="{FF2B5EF4-FFF2-40B4-BE49-F238E27FC236}">
              <a16:creationId xmlns:a16="http://schemas.microsoft.com/office/drawing/2014/main" id="{322AFD4A-1F7D-4DEF-8A56-E81E31E3FA3B}"/>
            </a:ext>
          </a:extLst>
        </xdr:cNvPr>
        <xdr:cNvCxnSpPr/>
      </xdr:nvCxnSpPr>
      <xdr:spPr>
        <a:xfrm flipV="1">
          <a:off x="7886700" y="10174951"/>
          <a:ext cx="800100" cy="14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93998</xdr:rowOff>
    </xdr:from>
    <xdr:to>
      <xdr:col>41</xdr:col>
      <xdr:colOff>101600</xdr:colOff>
      <xdr:row>63</xdr:row>
      <xdr:rowOff>24148</xdr:rowOff>
    </xdr:to>
    <xdr:sp macro="" textlink="">
      <xdr:nvSpPr>
        <xdr:cNvPr id="251" name="楕円 250">
          <a:extLst>
            <a:ext uri="{FF2B5EF4-FFF2-40B4-BE49-F238E27FC236}">
              <a16:creationId xmlns:a16="http://schemas.microsoft.com/office/drawing/2014/main" id="{AE6F9364-FC83-4E23-8ADA-2FCE3EEF1D80}"/>
            </a:ext>
          </a:extLst>
        </xdr:cNvPr>
        <xdr:cNvSpPr/>
      </xdr:nvSpPr>
      <xdr:spPr>
        <a:xfrm>
          <a:off x="7029450" y="1014287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137654</xdr:rowOff>
    </xdr:from>
    <xdr:to>
      <xdr:col>45</xdr:col>
      <xdr:colOff>177800</xdr:colOff>
      <xdr:row>62</xdr:row>
      <xdr:rowOff>144798</xdr:rowOff>
    </xdr:to>
    <xdr:cxnSp macro="">
      <xdr:nvCxnSpPr>
        <xdr:cNvPr id="252" name="直線コネクタ 251">
          <a:extLst>
            <a:ext uri="{FF2B5EF4-FFF2-40B4-BE49-F238E27FC236}">
              <a16:creationId xmlns:a16="http://schemas.microsoft.com/office/drawing/2014/main" id="{F4FC9067-F63A-4D31-BC03-0D1444519F0C}"/>
            </a:ext>
          </a:extLst>
        </xdr:cNvPr>
        <xdr:cNvCxnSpPr/>
      </xdr:nvCxnSpPr>
      <xdr:spPr>
        <a:xfrm flipV="1">
          <a:off x="7077075" y="10189704"/>
          <a:ext cx="809625" cy="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100037</xdr:rowOff>
    </xdr:from>
    <xdr:to>
      <xdr:col>36</xdr:col>
      <xdr:colOff>165100</xdr:colOff>
      <xdr:row>63</xdr:row>
      <xdr:rowOff>30187</xdr:rowOff>
    </xdr:to>
    <xdr:sp macro="" textlink="">
      <xdr:nvSpPr>
        <xdr:cNvPr id="253" name="楕円 252">
          <a:extLst>
            <a:ext uri="{FF2B5EF4-FFF2-40B4-BE49-F238E27FC236}">
              <a16:creationId xmlns:a16="http://schemas.microsoft.com/office/drawing/2014/main" id="{E7F55DA2-24AD-4BB1-9EC3-CA7BEB50DB8C}"/>
            </a:ext>
          </a:extLst>
        </xdr:cNvPr>
        <xdr:cNvSpPr/>
      </xdr:nvSpPr>
      <xdr:spPr>
        <a:xfrm>
          <a:off x="6238875" y="1015208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144798</xdr:rowOff>
    </xdr:from>
    <xdr:to>
      <xdr:col>41</xdr:col>
      <xdr:colOff>50800</xdr:colOff>
      <xdr:row>62</xdr:row>
      <xdr:rowOff>150837</xdr:rowOff>
    </xdr:to>
    <xdr:cxnSp macro="">
      <xdr:nvCxnSpPr>
        <xdr:cNvPr id="254" name="直線コネクタ 253">
          <a:extLst>
            <a:ext uri="{FF2B5EF4-FFF2-40B4-BE49-F238E27FC236}">
              <a16:creationId xmlns:a16="http://schemas.microsoft.com/office/drawing/2014/main" id="{F8CD75AB-D4CD-4BE3-8DEB-B041FD67CC4C}"/>
            </a:ext>
          </a:extLst>
        </xdr:cNvPr>
        <xdr:cNvCxnSpPr/>
      </xdr:nvCxnSpPr>
      <xdr:spPr>
        <a:xfrm flipV="1">
          <a:off x="6286500" y="10190498"/>
          <a:ext cx="790575" cy="9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54660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1B36CCF4-FD75-4F3B-8F70-2F98FA1FD9E6}"/>
            </a:ext>
          </a:extLst>
        </xdr:cNvPr>
        <xdr:cNvSpPr txBox="1"/>
      </xdr:nvSpPr>
      <xdr:spPr>
        <a:xfrm>
          <a:off x="8370280" y="102654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61408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A8F3CF2D-51BA-48DD-931D-7872E893007E}"/>
            </a:ext>
          </a:extLst>
        </xdr:cNvPr>
        <xdr:cNvSpPr txBox="1"/>
      </xdr:nvSpPr>
      <xdr:spPr>
        <a:xfrm>
          <a:off x="7570180" y="1027538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71162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AB9A0147-8D3E-4BA8-A585-85B49C1CFFA8}"/>
            </a:ext>
          </a:extLst>
        </xdr:cNvPr>
        <xdr:cNvSpPr txBox="1"/>
      </xdr:nvSpPr>
      <xdr:spPr>
        <a:xfrm>
          <a:off x="6770080" y="102787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78038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0509F98B-AAA9-4C1B-A0A4-860B3016288E}"/>
            </a:ext>
          </a:extLst>
        </xdr:cNvPr>
        <xdr:cNvSpPr txBox="1"/>
      </xdr:nvSpPr>
      <xdr:spPr>
        <a:xfrm>
          <a:off x="5979505" y="102888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61</xdr:row>
      <xdr:rowOff>25128</xdr:rowOff>
    </xdr:from>
    <xdr:ext cx="690189" cy="259045"/>
    <xdr:sp macro="" textlink="">
      <xdr:nvSpPr>
        <xdr:cNvPr id="259" name="n_1mainValue【橋りょう・トンネル】&#10;一人当たり有形固定資産（償却資産）額">
          <a:extLst>
            <a:ext uri="{FF2B5EF4-FFF2-40B4-BE49-F238E27FC236}">
              <a16:creationId xmlns:a16="http://schemas.microsoft.com/office/drawing/2014/main" id="{6D879D4A-4BAE-4BC7-A1CE-C35D2C86F7E1}"/>
            </a:ext>
          </a:extLst>
        </xdr:cNvPr>
        <xdr:cNvSpPr txBox="1"/>
      </xdr:nvSpPr>
      <xdr:spPr>
        <a:xfrm>
          <a:off x="8370280" y="991525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33531</xdr:rowOff>
    </xdr:from>
    <xdr:ext cx="690189" cy="259045"/>
    <xdr:sp macro="" textlink="">
      <xdr:nvSpPr>
        <xdr:cNvPr id="260" name="n_2mainValue【橋りょう・トンネル】&#10;一人当たり有形固定資産（償却資産）額">
          <a:extLst>
            <a:ext uri="{FF2B5EF4-FFF2-40B4-BE49-F238E27FC236}">
              <a16:creationId xmlns:a16="http://schemas.microsoft.com/office/drawing/2014/main" id="{7723DE4B-5690-43FD-AB37-4FEB733F512D}"/>
            </a:ext>
          </a:extLst>
        </xdr:cNvPr>
        <xdr:cNvSpPr txBox="1"/>
      </xdr:nvSpPr>
      <xdr:spPr>
        <a:xfrm>
          <a:off x="7570180" y="99173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40675</xdr:rowOff>
    </xdr:from>
    <xdr:ext cx="690189" cy="259045"/>
    <xdr:sp macro="" textlink="">
      <xdr:nvSpPr>
        <xdr:cNvPr id="261" name="n_3mainValue【橋りょう・トンネル】&#10;一人当たり有形固定資産（償却資産）額">
          <a:extLst>
            <a:ext uri="{FF2B5EF4-FFF2-40B4-BE49-F238E27FC236}">
              <a16:creationId xmlns:a16="http://schemas.microsoft.com/office/drawing/2014/main" id="{A2802829-2E3D-4F36-A65C-3B26AD8BEB62}"/>
            </a:ext>
          </a:extLst>
        </xdr:cNvPr>
        <xdr:cNvSpPr txBox="1"/>
      </xdr:nvSpPr>
      <xdr:spPr>
        <a:xfrm>
          <a:off x="6770080" y="99276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46714</xdr:rowOff>
    </xdr:from>
    <xdr:ext cx="690189" cy="259045"/>
    <xdr:sp macro="" textlink="">
      <xdr:nvSpPr>
        <xdr:cNvPr id="262" name="n_4mainValue【橋りょう・トンネル】&#10;一人当たり有形固定資産（償却資産）額">
          <a:extLst>
            <a:ext uri="{FF2B5EF4-FFF2-40B4-BE49-F238E27FC236}">
              <a16:creationId xmlns:a16="http://schemas.microsoft.com/office/drawing/2014/main" id="{882E6619-D897-4C49-982D-6273CCB59953}"/>
            </a:ext>
          </a:extLst>
        </xdr:cNvPr>
        <xdr:cNvSpPr txBox="1"/>
      </xdr:nvSpPr>
      <xdr:spPr>
        <a:xfrm>
          <a:off x="5979505" y="993683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5AE83602-7445-4924-9BE4-4656504D4F23}"/>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C3C11B0A-254D-48AF-8CB9-509FEAE6D4EC}"/>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9659290B-F313-4481-B383-FE9B13B6BD4E}"/>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F414E2CA-2F9D-400D-94DB-A6D2ED5D2762}"/>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B4EAB43E-9C7F-482D-B4C8-11BAAEAC19FF}"/>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00068E7A-4B21-44B5-8C24-C60AB1DC55DB}"/>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861116B2-C307-4C4D-92AE-C37C1A4D067F}"/>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C0BFF797-FC6D-43F6-B880-C0A25A62DD15}"/>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2FC1E4AA-5A5A-455F-9F72-74BBE1334249}"/>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84DC4924-3656-4841-981D-113518BB506D}"/>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D58B985E-696F-4A15-A050-0B3AF7A93473}"/>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22B4C5E6-E068-400E-8CBB-0D424A05820D}"/>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BC61588B-3236-465C-97F8-4BD90229CB27}"/>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7B25B06D-A857-49E4-A309-1E29443B77BC}"/>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71DCCEFE-8491-4539-8C70-5B72FEDDA59F}"/>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F4653147-19F2-4E99-B98D-9C670182833D}"/>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C8F3F129-699A-4FC4-9F10-4F3216252BD7}"/>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2AE19092-06EE-4663-AEB6-0BF412D2F4C7}"/>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B0827D3F-99B9-485A-BB3B-E46C60419E6D}"/>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D4937661-2F6A-49CD-A353-4A7F1E337DA8}"/>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CBFD141D-AAFD-49F2-900D-171D004BFB90}"/>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41DE2C28-9D03-4018-8729-2C031937CCE7}"/>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BE1FB5A7-2210-4FD8-8EE6-7C967DD24A8D}"/>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E7FD60F4-7604-4927-A459-6DEA069FE718}"/>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A9D2821F-F776-42FF-821E-B88E54EC1498}"/>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237A2A04-E3F9-4216-B28B-5ACFF04FCE00}"/>
            </a:ext>
          </a:extLst>
        </xdr:cNvPr>
        <xdr:cNvCxnSpPr/>
      </xdr:nvCxnSpPr>
      <xdr:spPr>
        <a:xfrm flipV="1">
          <a:off x="4180840" y="12650107"/>
          <a:ext cx="0" cy="1447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071E34DB-914D-4286-A3B1-CD0F7E331926}"/>
            </a:ext>
          </a:extLst>
        </xdr:cNvPr>
        <xdr:cNvSpPr txBox="1"/>
      </xdr:nvSpPr>
      <xdr:spPr>
        <a:xfrm>
          <a:off x="4219575" y="1409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6142AC4C-F8DB-4FE3-8741-69531DBFA147}"/>
            </a:ext>
          </a:extLst>
        </xdr:cNvPr>
        <xdr:cNvCxnSpPr/>
      </xdr:nvCxnSpPr>
      <xdr:spPr>
        <a:xfrm>
          <a:off x="4105275" y="140973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7AC5D623-69DF-4E8C-AFB8-C170801C85EA}"/>
            </a:ext>
          </a:extLst>
        </xdr:cNvPr>
        <xdr:cNvSpPr txBox="1"/>
      </xdr:nvSpPr>
      <xdr:spPr>
        <a:xfrm>
          <a:off x="4219575" y="124475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C2733CD3-7213-4DBB-BDD6-DFB82FA1F1A6}"/>
            </a:ext>
          </a:extLst>
        </xdr:cNvPr>
        <xdr:cNvCxnSpPr/>
      </xdr:nvCxnSpPr>
      <xdr:spPr>
        <a:xfrm>
          <a:off x="4105275" y="126501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6119EF7B-E3CF-4052-8476-076EEFC10258}"/>
            </a:ext>
          </a:extLst>
        </xdr:cNvPr>
        <xdr:cNvSpPr txBox="1"/>
      </xdr:nvSpPr>
      <xdr:spPr>
        <a:xfrm>
          <a:off x="4219575" y="133269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483CF9C7-E5CE-4CA6-864E-00B7D0D5DD89}"/>
            </a:ext>
          </a:extLst>
        </xdr:cNvPr>
        <xdr:cNvSpPr/>
      </xdr:nvSpPr>
      <xdr:spPr>
        <a:xfrm>
          <a:off x="4124325" y="1346599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DA0FE0A8-66A3-4867-8499-F298BE363A02}"/>
            </a:ext>
          </a:extLst>
        </xdr:cNvPr>
        <xdr:cNvSpPr/>
      </xdr:nvSpPr>
      <xdr:spPr>
        <a:xfrm>
          <a:off x="3381375" y="134480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DA170ADC-DA84-4209-B1D3-527244102A9A}"/>
            </a:ext>
          </a:extLst>
        </xdr:cNvPr>
        <xdr:cNvSpPr/>
      </xdr:nvSpPr>
      <xdr:spPr>
        <a:xfrm>
          <a:off x="2571750" y="1345093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83A416A4-0BBD-4C73-9CCA-9DD6354A129C}"/>
            </a:ext>
          </a:extLst>
        </xdr:cNvPr>
        <xdr:cNvSpPr/>
      </xdr:nvSpPr>
      <xdr:spPr>
        <a:xfrm>
          <a:off x="1781175" y="1343959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77EEE00E-1302-4EE5-8A20-73ADAA999AD0}"/>
            </a:ext>
          </a:extLst>
        </xdr:cNvPr>
        <xdr:cNvSpPr/>
      </xdr:nvSpPr>
      <xdr:spPr>
        <a:xfrm>
          <a:off x="981075" y="1344122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47807D2-5CE6-488C-A04F-DA05DA925270}"/>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FF28AB0-02C6-4669-8260-6152E7A42D8F}"/>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83509EF-0DE1-4948-B9E2-ABDFA53508AE}"/>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9037E9A-F1C0-4E97-ADD1-24E85DABAEFF}"/>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A9478E2-4EA3-45BB-94B2-C025B8F94779}"/>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170180</xdr:rowOff>
    </xdr:from>
    <xdr:to>
      <xdr:col>24</xdr:col>
      <xdr:colOff>114300</xdr:colOff>
      <xdr:row>85</xdr:row>
      <xdr:rowOff>100330</xdr:rowOff>
    </xdr:to>
    <xdr:sp macro="" textlink="">
      <xdr:nvSpPr>
        <xdr:cNvPr id="304" name="楕円 303">
          <a:extLst>
            <a:ext uri="{FF2B5EF4-FFF2-40B4-BE49-F238E27FC236}">
              <a16:creationId xmlns:a16="http://schemas.microsoft.com/office/drawing/2014/main" id="{B7B5AC9B-91BA-4513-AFDC-3E5642F13285}"/>
            </a:ext>
          </a:extLst>
        </xdr:cNvPr>
        <xdr:cNvSpPr/>
      </xdr:nvSpPr>
      <xdr:spPr>
        <a:xfrm>
          <a:off x="4124325" y="137718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148607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8697FCD8-D542-4CEA-958B-668685BAEA86}"/>
            </a:ext>
          </a:extLst>
        </xdr:cNvPr>
        <xdr:cNvSpPr txBox="1"/>
      </xdr:nvSpPr>
      <xdr:spPr>
        <a:xfrm>
          <a:off x="4219575" y="1375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135889</xdr:rowOff>
    </xdr:from>
    <xdr:to>
      <xdr:col>20</xdr:col>
      <xdr:colOff>38100</xdr:colOff>
      <xdr:row>85</xdr:row>
      <xdr:rowOff>66039</xdr:rowOff>
    </xdr:to>
    <xdr:sp macro="" textlink="">
      <xdr:nvSpPr>
        <xdr:cNvPr id="306" name="楕円 305">
          <a:extLst>
            <a:ext uri="{FF2B5EF4-FFF2-40B4-BE49-F238E27FC236}">
              <a16:creationId xmlns:a16="http://schemas.microsoft.com/office/drawing/2014/main" id="{7F882EC6-0ADC-4435-98BA-993A2B0CF8F5}"/>
            </a:ext>
          </a:extLst>
        </xdr:cNvPr>
        <xdr:cNvSpPr/>
      </xdr:nvSpPr>
      <xdr:spPr>
        <a:xfrm>
          <a:off x="3381375" y="1374711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15239</xdr:rowOff>
    </xdr:from>
    <xdr:to>
      <xdr:col>24</xdr:col>
      <xdr:colOff>63500</xdr:colOff>
      <xdr:row>85</xdr:row>
      <xdr:rowOff>49530</xdr:rowOff>
    </xdr:to>
    <xdr:cxnSp macro="">
      <xdr:nvCxnSpPr>
        <xdr:cNvPr id="307" name="直線コネクタ 306">
          <a:extLst>
            <a:ext uri="{FF2B5EF4-FFF2-40B4-BE49-F238E27FC236}">
              <a16:creationId xmlns:a16="http://schemas.microsoft.com/office/drawing/2014/main" id="{9A66C0DE-4330-4C30-B280-A4049630B092}"/>
            </a:ext>
          </a:extLst>
        </xdr:cNvPr>
        <xdr:cNvCxnSpPr/>
      </xdr:nvCxnSpPr>
      <xdr:spPr>
        <a:xfrm>
          <a:off x="3429000" y="13785214"/>
          <a:ext cx="752475"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98334</xdr:rowOff>
    </xdr:from>
    <xdr:to>
      <xdr:col>15</xdr:col>
      <xdr:colOff>101600</xdr:colOff>
      <xdr:row>85</xdr:row>
      <xdr:rowOff>28484</xdr:rowOff>
    </xdr:to>
    <xdr:sp macro="" textlink="">
      <xdr:nvSpPr>
        <xdr:cNvPr id="308" name="楕円 307">
          <a:extLst>
            <a:ext uri="{FF2B5EF4-FFF2-40B4-BE49-F238E27FC236}">
              <a16:creationId xmlns:a16="http://schemas.microsoft.com/office/drawing/2014/main" id="{6EA9ACA7-32D9-4480-8069-8A87A8E32494}"/>
            </a:ext>
          </a:extLst>
        </xdr:cNvPr>
        <xdr:cNvSpPr/>
      </xdr:nvSpPr>
      <xdr:spPr>
        <a:xfrm>
          <a:off x="2571750" y="1370955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149134</xdr:rowOff>
    </xdr:from>
    <xdr:to>
      <xdr:col>19</xdr:col>
      <xdr:colOff>177800</xdr:colOff>
      <xdr:row>85</xdr:row>
      <xdr:rowOff>15239</xdr:rowOff>
    </xdr:to>
    <xdr:cxnSp macro="">
      <xdr:nvCxnSpPr>
        <xdr:cNvPr id="309" name="直線コネクタ 308">
          <a:extLst>
            <a:ext uri="{FF2B5EF4-FFF2-40B4-BE49-F238E27FC236}">
              <a16:creationId xmlns:a16="http://schemas.microsoft.com/office/drawing/2014/main" id="{5BBC1FFD-5C95-4AC5-A0D1-6034B9E7D41D}"/>
            </a:ext>
          </a:extLst>
        </xdr:cNvPr>
        <xdr:cNvCxnSpPr/>
      </xdr:nvCxnSpPr>
      <xdr:spPr>
        <a:xfrm>
          <a:off x="2619375" y="13757184"/>
          <a:ext cx="809625" cy="28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75474</xdr:rowOff>
    </xdr:from>
    <xdr:to>
      <xdr:col>10</xdr:col>
      <xdr:colOff>165100</xdr:colOff>
      <xdr:row>85</xdr:row>
      <xdr:rowOff>5624</xdr:rowOff>
    </xdr:to>
    <xdr:sp macro="" textlink="">
      <xdr:nvSpPr>
        <xdr:cNvPr id="310" name="楕円 309">
          <a:extLst>
            <a:ext uri="{FF2B5EF4-FFF2-40B4-BE49-F238E27FC236}">
              <a16:creationId xmlns:a16="http://schemas.microsoft.com/office/drawing/2014/main" id="{56D36C52-64BD-4E6A-B913-D35A265D0793}"/>
            </a:ext>
          </a:extLst>
        </xdr:cNvPr>
        <xdr:cNvSpPr/>
      </xdr:nvSpPr>
      <xdr:spPr>
        <a:xfrm>
          <a:off x="1781175" y="1368669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126274</xdr:rowOff>
    </xdr:from>
    <xdr:to>
      <xdr:col>15</xdr:col>
      <xdr:colOff>50800</xdr:colOff>
      <xdr:row>84</xdr:row>
      <xdr:rowOff>149134</xdr:rowOff>
    </xdr:to>
    <xdr:cxnSp macro="">
      <xdr:nvCxnSpPr>
        <xdr:cNvPr id="311" name="直線コネクタ 310">
          <a:extLst>
            <a:ext uri="{FF2B5EF4-FFF2-40B4-BE49-F238E27FC236}">
              <a16:creationId xmlns:a16="http://schemas.microsoft.com/office/drawing/2014/main" id="{9D21BAFD-B9E1-43D3-98D2-24DC5DDA1EE0}"/>
            </a:ext>
          </a:extLst>
        </xdr:cNvPr>
        <xdr:cNvCxnSpPr/>
      </xdr:nvCxnSpPr>
      <xdr:spPr>
        <a:xfrm>
          <a:off x="1828800" y="13734324"/>
          <a:ext cx="79057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47716</xdr:rowOff>
    </xdr:from>
    <xdr:to>
      <xdr:col>6</xdr:col>
      <xdr:colOff>38100</xdr:colOff>
      <xdr:row>84</xdr:row>
      <xdr:rowOff>149316</xdr:rowOff>
    </xdr:to>
    <xdr:sp macro="" textlink="">
      <xdr:nvSpPr>
        <xdr:cNvPr id="312" name="楕円 311">
          <a:extLst>
            <a:ext uri="{FF2B5EF4-FFF2-40B4-BE49-F238E27FC236}">
              <a16:creationId xmlns:a16="http://schemas.microsoft.com/office/drawing/2014/main" id="{0714A036-953F-4E45-8B34-9F0A3AC90F36}"/>
            </a:ext>
          </a:extLst>
        </xdr:cNvPr>
        <xdr:cNvSpPr/>
      </xdr:nvSpPr>
      <xdr:spPr>
        <a:xfrm>
          <a:off x="981075" y="1365576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98516</xdr:rowOff>
    </xdr:from>
    <xdr:to>
      <xdr:col>10</xdr:col>
      <xdr:colOff>114300</xdr:colOff>
      <xdr:row>84</xdr:row>
      <xdr:rowOff>126274</xdr:rowOff>
    </xdr:to>
    <xdr:cxnSp macro="">
      <xdr:nvCxnSpPr>
        <xdr:cNvPr id="313" name="直線コネクタ 312">
          <a:extLst>
            <a:ext uri="{FF2B5EF4-FFF2-40B4-BE49-F238E27FC236}">
              <a16:creationId xmlns:a16="http://schemas.microsoft.com/office/drawing/2014/main" id="{53CF0DF7-B1F7-4E5D-A68E-19777012DDD0}"/>
            </a:ext>
          </a:extLst>
        </xdr:cNvPr>
        <xdr:cNvCxnSpPr/>
      </xdr:nvCxnSpPr>
      <xdr:spPr>
        <a:xfrm>
          <a:off x="1028700" y="13712916"/>
          <a:ext cx="800100" cy="21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14" name="n_1aveValue【公営住宅】&#10;有形固定資産減価償却率">
          <a:extLst>
            <a:ext uri="{FF2B5EF4-FFF2-40B4-BE49-F238E27FC236}">
              <a16:creationId xmlns:a16="http://schemas.microsoft.com/office/drawing/2014/main" id="{53049A77-1500-4C1D-BD93-7FE47B560B38}"/>
            </a:ext>
          </a:extLst>
        </xdr:cNvPr>
        <xdr:cNvSpPr txBox="1"/>
      </xdr:nvSpPr>
      <xdr:spPr>
        <a:xfrm>
          <a:off x="3239144" y="1324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15" name="n_2aveValue【公営住宅】&#10;有形固定資産減価償却率">
          <a:extLst>
            <a:ext uri="{FF2B5EF4-FFF2-40B4-BE49-F238E27FC236}">
              <a16:creationId xmlns:a16="http://schemas.microsoft.com/office/drawing/2014/main" id="{39BCCED2-032B-487D-A617-4829729C021A}"/>
            </a:ext>
          </a:extLst>
        </xdr:cNvPr>
        <xdr:cNvSpPr txBox="1"/>
      </xdr:nvSpPr>
      <xdr:spPr>
        <a:xfrm>
          <a:off x="2439044" y="13229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316" name="n_3aveValue【公営住宅】&#10;有形固定資産減価償却率">
          <a:extLst>
            <a:ext uri="{FF2B5EF4-FFF2-40B4-BE49-F238E27FC236}">
              <a16:creationId xmlns:a16="http://schemas.microsoft.com/office/drawing/2014/main" id="{B1A801C9-8810-43F7-8654-CB22DB159AA2}"/>
            </a:ext>
          </a:extLst>
        </xdr:cNvPr>
        <xdr:cNvSpPr txBox="1"/>
      </xdr:nvSpPr>
      <xdr:spPr>
        <a:xfrm>
          <a:off x="1648469" y="13227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17" name="n_4aveValue【公営住宅】&#10;有形固定資産減価償却率">
          <a:extLst>
            <a:ext uri="{FF2B5EF4-FFF2-40B4-BE49-F238E27FC236}">
              <a16:creationId xmlns:a16="http://schemas.microsoft.com/office/drawing/2014/main" id="{73CCB906-A304-48C1-893E-5D8EFF32DEAF}"/>
            </a:ext>
          </a:extLst>
        </xdr:cNvPr>
        <xdr:cNvSpPr txBox="1"/>
      </xdr:nvSpPr>
      <xdr:spPr>
        <a:xfrm>
          <a:off x="848369" y="13229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57166</xdr:rowOff>
    </xdr:from>
    <xdr:ext cx="405111" cy="259045"/>
    <xdr:sp macro="" textlink="">
      <xdr:nvSpPr>
        <xdr:cNvPr id="318" name="n_1mainValue【公営住宅】&#10;有形固定資産減価償却率">
          <a:extLst>
            <a:ext uri="{FF2B5EF4-FFF2-40B4-BE49-F238E27FC236}">
              <a16:creationId xmlns:a16="http://schemas.microsoft.com/office/drawing/2014/main" id="{87976543-61F3-42D6-9559-B2288AC3B5EA}"/>
            </a:ext>
          </a:extLst>
        </xdr:cNvPr>
        <xdr:cNvSpPr txBox="1"/>
      </xdr:nvSpPr>
      <xdr:spPr>
        <a:xfrm>
          <a:off x="3239144" y="13830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19611</xdr:rowOff>
    </xdr:from>
    <xdr:ext cx="405111" cy="259045"/>
    <xdr:sp macro="" textlink="">
      <xdr:nvSpPr>
        <xdr:cNvPr id="319" name="n_2mainValue【公営住宅】&#10;有形固定資産減価償却率">
          <a:extLst>
            <a:ext uri="{FF2B5EF4-FFF2-40B4-BE49-F238E27FC236}">
              <a16:creationId xmlns:a16="http://schemas.microsoft.com/office/drawing/2014/main" id="{59CDA7F2-9038-49FE-ACCE-E366624CE2BC}"/>
            </a:ext>
          </a:extLst>
        </xdr:cNvPr>
        <xdr:cNvSpPr txBox="1"/>
      </xdr:nvSpPr>
      <xdr:spPr>
        <a:xfrm>
          <a:off x="2439044" y="13792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168201</xdr:rowOff>
    </xdr:from>
    <xdr:ext cx="405111" cy="259045"/>
    <xdr:sp macro="" textlink="">
      <xdr:nvSpPr>
        <xdr:cNvPr id="320" name="n_3mainValue【公営住宅】&#10;有形固定資産減価償却率">
          <a:extLst>
            <a:ext uri="{FF2B5EF4-FFF2-40B4-BE49-F238E27FC236}">
              <a16:creationId xmlns:a16="http://schemas.microsoft.com/office/drawing/2014/main" id="{632B4CCC-885A-4156-8A7C-2D4146BB99F4}"/>
            </a:ext>
          </a:extLst>
        </xdr:cNvPr>
        <xdr:cNvSpPr txBox="1"/>
      </xdr:nvSpPr>
      <xdr:spPr>
        <a:xfrm>
          <a:off x="1648469" y="13776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140443</xdr:rowOff>
    </xdr:from>
    <xdr:ext cx="405111" cy="259045"/>
    <xdr:sp macro="" textlink="">
      <xdr:nvSpPr>
        <xdr:cNvPr id="321" name="n_4mainValue【公営住宅】&#10;有形固定資産減価償却率">
          <a:extLst>
            <a:ext uri="{FF2B5EF4-FFF2-40B4-BE49-F238E27FC236}">
              <a16:creationId xmlns:a16="http://schemas.microsoft.com/office/drawing/2014/main" id="{4BD4D753-0A09-4AEB-AF31-F73606323A00}"/>
            </a:ext>
          </a:extLst>
        </xdr:cNvPr>
        <xdr:cNvSpPr txBox="1"/>
      </xdr:nvSpPr>
      <xdr:spPr>
        <a:xfrm>
          <a:off x="848369" y="13754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B6482096-EF23-44D4-A47F-B3C7EEDCC87C}"/>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7686CF03-942E-41DE-9ADD-377CA0C2588C}"/>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FC1FC27F-61D3-4F26-B124-EDB1E05DD3CC}"/>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7C55E12E-D933-40DA-A3DF-2F4C9BBAB4F6}"/>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A99537BA-6DDA-4E07-AE6E-7643929AA5BC}"/>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84BE6E2D-CC58-49BB-AAE3-87A62E912333}"/>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BE200E20-FFB4-4985-9667-3DED64DAF983}"/>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C89A1229-605D-4C43-897E-FB4C1FA972C6}"/>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10B9D6A4-FCD7-42D8-BCFA-5EE86E52EAA0}"/>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E9B8AB29-2693-4C6D-B53B-A21552A127CE}"/>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F3759465-8EBE-44F9-B35A-29856458F9E7}"/>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20320BAB-DE80-48C2-9236-098A9AD70CA4}"/>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8D568FAF-62CB-4265-9512-7442CDAB1515}"/>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D8F60AB-0AC7-4B72-82A6-A0AB741460F3}"/>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6B7D9D09-1544-4E05-B4FB-FA8D9C697D23}"/>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38673EE7-29CE-4150-AB24-7A4699ED4D49}"/>
            </a:ext>
          </a:extLst>
        </xdr:cNvPr>
        <xdr:cNvSpPr txBox="1"/>
      </xdr:nvSpPr>
      <xdr:spPr>
        <a:xfrm>
          <a:off x="5478976" y="131896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2836D5DE-D55A-453B-93C0-91F2FFE9E699}"/>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77C4F8C0-046F-46CD-BA39-07FF043777D3}"/>
            </a:ext>
          </a:extLst>
        </xdr:cNvPr>
        <xdr:cNvSpPr txBox="1"/>
      </xdr:nvSpPr>
      <xdr:spPr>
        <a:xfrm>
          <a:off x="5478976" y="12827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E4A0D394-25E3-413B-AB1E-16665C08B336}"/>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D4F4BACC-A89F-43BC-9AEB-D45A99A3CE3E}"/>
            </a:ext>
          </a:extLst>
        </xdr:cNvPr>
        <xdr:cNvSpPr txBox="1"/>
      </xdr:nvSpPr>
      <xdr:spPr>
        <a:xfrm>
          <a:off x="5478976" y="12475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88D88521-E1E0-4A97-8AE1-F5594E01C2F6}"/>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3591961D-F657-4B83-A176-28B61EACF6C1}"/>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B1CAFEEF-CD1D-40D0-8891-EDFA53F878F7}"/>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67D6BA3B-C9AE-4F62-B45F-E950D00C26A9}"/>
            </a:ext>
          </a:extLst>
        </xdr:cNvPr>
        <xdr:cNvCxnSpPr/>
      </xdr:nvCxnSpPr>
      <xdr:spPr>
        <a:xfrm flipV="1">
          <a:off x="9429115" y="12735764"/>
          <a:ext cx="0" cy="1303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A7EAD92F-F774-4DEF-8424-5619BC8A23FC}"/>
            </a:ext>
          </a:extLst>
        </xdr:cNvPr>
        <xdr:cNvSpPr txBox="1"/>
      </xdr:nvSpPr>
      <xdr:spPr>
        <a:xfrm>
          <a:off x="9467850" y="14042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BCCEAD83-A323-44CE-B5EB-BA66E7FFEDC4}"/>
            </a:ext>
          </a:extLst>
        </xdr:cNvPr>
        <xdr:cNvCxnSpPr/>
      </xdr:nvCxnSpPr>
      <xdr:spPr>
        <a:xfrm>
          <a:off x="9363075" y="1403906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F8A9F7B3-AC8A-49E7-9E0E-D62EE579A6D9}"/>
            </a:ext>
          </a:extLst>
        </xdr:cNvPr>
        <xdr:cNvSpPr txBox="1"/>
      </xdr:nvSpPr>
      <xdr:spPr>
        <a:xfrm>
          <a:off x="9467850" y="1252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7BC287DB-069F-4435-8974-A2B7725AEAFA}"/>
            </a:ext>
          </a:extLst>
        </xdr:cNvPr>
        <xdr:cNvCxnSpPr/>
      </xdr:nvCxnSpPr>
      <xdr:spPr>
        <a:xfrm>
          <a:off x="9363075" y="127357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50" name="【公営住宅】&#10;一人当たり面積平均値テキスト">
          <a:extLst>
            <a:ext uri="{FF2B5EF4-FFF2-40B4-BE49-F238E27FC236}">
              <a16:creationId xmlns:a16="http://schemas.microsoft.com/office/drawing/2014/main" id="{B49C2E0B-666A-41F5-BAA6-F522F7561710}"/>
            </a:ext>
          </a:extLst>
        </xdr:cNvPr>
        <xdr:cNvSpPr txBox="1"/>
      </xdr:nvSpPr>
      <xdr:spPr>
        <a:xfrm>
          <a:off x="9467850" y="134999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1152E315-52E3-4F6A-9208-0C819C19B7BA}"/>
            </a:ext>
          </a:extLst>
        </xdr:cNvPr>
        <xdr:cNvSpPr/>
      </xdr:nvSpPr>
      <xdr:spPr>
        <a:xfrm>
          <a:off x="9401175" y="1363903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BD3A7AA3-0D2A-46B2-98C3-7089B75D41DA}"/>
            </a:ext>
          </a:extLst>
        </xdr:cNvPr>
        <xdr:cNvSpPr/>
      </xdr:nvSpPr>
      <xdr:spPr>
        <a:xfrm>
          <a:off x="8639175" y="136518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34ED280C-7D86-4F91-A717-85393D8FC022}"/>
            </a:ext>
          </a:extLst>
        </xdr:cNvPr>
        <xdr:cNvSpPr/>
      </xdr:nvSpPr>
      <xdr:spPr>
        <a:xfrm>
          <a:off x="7839075" y="136566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0A6D4B67-D23B-4625-BC72-B43E98DE87EA}"/>
            </a:ext>
          </a:extLst>
        </xdr:cNvPr>
        <xdr:cNvSpPr/>
      </xdr:nvSpPr>
      <xdr:spPr>
        <a:xfrm>
          <a:off x="7029450" y="1367137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CD2C3B00-7CCE-44A7-915B-88DF7608B08D}"/>
            </a:ext>
          </a:extLst>
        </xdr:cNvPr>
        <xdr:cNvSpPr/>
      </xdr:nvSpPr>
      <xdr:spPr>
        <a:xfrm>
          <a:off x="6238875" y="136516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A575262-BF4A-4DEB-B316-DDCC3B4F8CFE}"/>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D29E578-6417-4F08-8F8C-1482FFF39571}"/>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1F28351-6A1C-4E08-A53C-F6BC52CBBB18}"/>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5D68686-1DBC-4E1A-A209-2BC674471FB0}"/>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2438E441-6C91-43A7-A935-B36ED260FC3E}"/>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77215</xdr:rowOff>
    </xdr:from>
    <xdr:to>
      <xdr:col>55</xdr:col>
      <xdr:colOff>50800</xdr:colOff>
      <xdr:row>85</xdr:row>
      <xdr:rowOff>7365</xdr:rowOff>
    </xdr:to>
    <xdr:sp macro="" textlink="">
      <xdr:nvSpPr>
        <xdr:cNvPr id="361" name="楕円 360">
          <a:extLst>
            <a:ext uri="{FF2B5EF4-FFF2-40B4-BE49-F238E27FC236}">
              <a16:creationId xmlns:a16="http://schemas.microsoft.com/office/drawing/2014/main" id="{FA66212A-D658-4D03-B534-5D67B16B4B9D}"/>
            </a:ext>
          </a:extLst>
        </xdr:cNvPr>
        <xdr:cNvSpPr/>
      </xdr:nvSpPr>
      <xdr:spPr>
        <a:xfrm>
          <a:off x="9401175" y="1368844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55642</xdr:rowOff>
    </xdr:from>
    <xdr:ext cx="469744" cy="259045"/>
    <xdr:sp macro="" textlink="">
      <xdr:nvSpPr>
        <xdr:cNvPr id="362" name="【公営住宅】&#10;一人当たり面積該当値テキスト">
          <a:extLst>
            <a:ext uri="{FF2B5EF4-FFF2-40B4-BE49-F238E27FC236}">
              <a16:creationId xmlns:a16="http://schemas.microsoft.com/office/drawing/2014/main" id="{7124B8BA-49E4-4A52-A0DD-DC55281B5278}"/>
            </a:ext>
          </a:extLst>
        </xdr:cNvPr>
        <xdr:cNvSpPr txBox="1"/>
      </xdr:nvSpPr>
      <xdr:spPr>
        <a:xfrm>
          <a:off x="9467850" y="13666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84379</xdr:rowOff>
    </xdr:from>
    <xdr:to>
      <xdr:col>50</xdr:col>
      <xdr:colOff>165100</xdr:colOff>
      <xdr:row>85</xdr:row>
      <xdr:rowOff>14529</xdr:rowOff>
    </xdr:to>
    <xdr:sp macro="" textlink="">
      <xdr:nvSpPr>
        <xdr:cNvPr id="363" name="楕円 362">
          <a:extLst>
            <a:ext uri="{FF2B5EF4-FFF2-40B4-BE49-F238E27FC236}">
              <a16:creationId xmlns:a16="http://schemas.microsoft.com/office/drawing/2014/main" id="{C63C4630-FD0D-4310-93BB-26EC6B24287D}"/>
            </a:ext>
          </a:extLst>
        </xdr:cNvPr>
        <xdr:cNvSpPr/>
      </xdr:nvSpPr>
      <xdr:spPr>
        <a:xfrm>
          <a:off x="8639175" y="1369877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128015</xdr:rowOff>
    </xdr:from>
    <xdr:to>
      <xdr:col>55</xdr:col>
      <xdr:colOff>0</xdr:colOff>
      <xdr:row>84</xdr:row>
      <xdr:rowOff>135179</xdr:rowOff>
    </xdr:to>
    <xdr:cxnSp macro="">
      <xdr:nvCxnSpPr>
        <xdr:cNvPr id="364" name="直線コネクタ 363">
          <a:extLst>
            <a:ext uri="{FF2B5EF4-FFF2-40B4-BE49-F238E27FC236}">
              <a16:creationId xmlns:a16="http://schemas.microsoft.com/office/drawing/2014/main" id="{6720B8A8-F499-481A-B815-8F5B39679A65}"/>
            </a:ext>
          </a:extLst>
        </xdr:cNvPr>
        <xdr:cNvCxnSpPr/>
      </xdr:nvCxnSpPr>
      <xdr:spPr>
        <a:xfrm flipV="1">
          <a:off x="8686800" y="13736065"/>
          <a:ext cx="742950" cy="10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93675</xdr:rowOff>
    </xdr:from>
    <xdr:to>
      <xdr:col>46</xdr:col>
      <xdr:colOff>38100</xdr:colOff>
      <xdr:row>85</xdr:row>
      <xdr:rowOff>23825</xdr:rowOff>
    </xdr:to>
    <xdr:sp macro="" textlink="">
      <xdr:nvSpPr>
        <xdr:cNvPr id="365" name="楕円 364">
          <a:extLst>
            <a:ext uri="{FF2B5EF4-FFF2-40B4-BE49-F238E27FC236}">
              <a16:creationId xmlns:a16="http://schemas.microsoft.com/office/drawing/2014/main" id="{C6E83C71-1FCC-4A79-954B-0530591EA2BB}"/>
            </a:ext>
          </a:extLst>
        </xdr:cNvPr>
        <xdr:cNvSpPr/>
      </xdr:nvSpPr>
      <xdr:spPr>
        <a:xfrm>
          <a:off x="7839075" y="137049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135179</xdr:rowOff>
    </xdr:from>
    <xdr:to>
      <xdr:col>50</xdr:col>
      <xdr:colOff>114300</xdr:colOff>
      <xdr:row>84</xdr:row>
      <xdr:rowOff>144475</xdr:rowOff>
    </xdr:to>
    <xdr:cxnSp macro="">
      <xdr:nvCxnSpPr>
        <xdr:cNvPr id="366" name="直線コネクタ 365">
          <a:extLst>
            <a:ext uri="{FF2B5EF4-FFF2-40B4-BE49-F238E27FC236}">
              <a16:creationId xmlns:a16="http://schemas.microsoft.com/office/drawing/2014/main" id="{3ECE1F51-268A-423C-8727-84224120692E}"/>
            </a:ext>
          </a:extLst>
        </xdr:cNvPr>
        <xdr:cNvCxnSpPr/>
      </xdr:nvCxnSpPr>
      <xdr:spPr>
        <a:xfrm flipV="1">
          <a:off x="7886700" y="13746404"/>
          <a:ext cx="800100" cy="6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96265</xdr:rowOff>
    </xdr:from>
    <xdr:to>
      <xdr:col>41</xdr:col>
      <xdr:colOff>101600</xdr:colOff>
      <xdr:row>85</xdr:row>
      <xdr:rowOff>26415</xdr:rowOff>
    </xdr:to>
    <xdr:sp macro="" textlink="">
      <xdr:nvSpPr>
        <xdr:cNvPr id="367" name="楕円 366">
          <a:extLst>
            <a:ext uri="{FF2B5EF4-FFF2-40B4-BE49-F238E27FC236}">
              <a16:creationId xmlns:a16="http://schemas.microsoft.com/office/drawing/2014/main" id="{62CD25ED-39AA-4985-B84C-FD6832F8B167}"/>
            </a:ext>
          </a:extLst>
        </xdr:cNvPr>
        <xdr:cNvSpPr/>
      </xdr:nvSpPr>
      <xdr:spPr>
        <a:xfrm>
          <a:off x="7029450" y="137074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144475</xdr:rowOff>
    </xdr:from>
    <xdr:to>
      <xdr:col>45</xdr:col>
      <xdr:colOff>177800</xdr:colOff>
      <xdr:row>84</xdr:row>
      <xdr:rowOff>147065</xdr:rowOff>
    </xdr:to>
    <xdr:cxnSp macro="">
      <xdr:nvCxnSpPr>
        <xdr:cNvPr id="368" name="直線コネクタ 367">
          <a:extLst>
            <a:ext uri="{FF2B5EF4-FFF2-40B4-BE49-F238E27FC236}">
              <a16:creationId xmlns:a16="http://schemas.microsoft.com/office/drawing/2014/main" id="{8E1246AE-C507-4AC4-8870-00EB1074BD3A}"/>
            </a:ext>
          </a:extLst>
        </xdr:cNvPr>
        <xdr:cNvCxnSpPr/>
      </xdr:nvCxnSpPr>
      <xdr:spPr>
        <a:xfrm flipV="1">
          <a:off x="7077075" y="13752525"/>
          <a:ext cx="809625" cy="2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103124</xdr:rowOff>
    </xdr:from>
    <xdr:to>
      <xdr:col>36</xdr:col>
      <xdr:colOff>165100</xdr:colOff>
      <xdr:row>85</xdr:row>
      <xdr:rowOff>33274</xdr:rowOff>
    </xdr:to>
    <xdr:sp macro="" textlink="">
      <xdr:nvSpPr>
        <xdr:cNvPr id="369" name="楕円 368">
          <a:extLst>
            <a:ext uri="{FF2B5EF4-FFF2-40B4-BE49-F238E27FC236}">
              <a16:creationId xmlns:a16="http://schemas.microsoft.com/office/drawing/2014/main" id="{F5B559CA-14B9-4953-A74D-77108FDE9B72}"/>
            </a:ext>
          </a:extLst>
        </xdr:cNvPr>
        <xdr:cNvSpPr/>
      </xdr:nvSpPr>
      <xdr:spPr>
        <a:xfrm>
          <a:off x="6238875" y="1371752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147065</xdr:rowOff>
    </xdr:from>
    <xdr:to>
      <xdr:col>41</xdr:col>
      <xdr:colOff>50800</xdr:colOff>
      <xdr:row>84</xdr:row>
      <xdr:rowOff>153924</xdr:rowOff>
    </xdr:to>
    <xdr:cxnSp macro="">
      <xdr:nvCxnSpPr>
        <xdr:cNvPr id="370" name="直線コネクタ 369">
          <a:extLst>
            <a:ext uri="{FF2B5EF4-FFF2-40B4-BE49-F238E27FC236}">
              <a16:creationId xmlns:a16="http://schemas.microsoft.com/office/drawing/2014/main" id="{DDCB2666-C189-4AA7-A261-F612D393F0C0}"/>
            </a:ext>
          </a:extLst>
        </xdr:cNvPr>
        <xdr:cNvCxnSpPr/>
      </xdr:nvCxnSpPr>
      <xdr:spPr>
        <a:xfrm flipV="1">
          <a:off x="6286500" y="13755115"/>
          <a:ext cx="790575" cy="10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371" name="n_1aveValue【公営住宅】&#10;一人当たり面積">
          <a:extLst>
            <a:ext uri="{FF2B5EF4-FFF2-40B4-BE49-F238E27FC236}">
              <a16:creationId xmlns:a16="http://schemas.microsoft.com/office/drawing/2014/main" id="{26C85499-2A7D-4201-A044-A07BAD151A85}"/>
            </a:ext>
          </a:extLst>
        </xdr:cNvPr>
        <xdr:cNvSpPr txBox="1"/>
      </xdr:nvSpPr>
      <xdr:spPr>
        <a:xfrm>
          <a:off x="8458277" y="13449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72" name="n_2aveValue【公営住宅】&#10;一人当たり面積">
          <a:extLst>
            <a:ext uri="{FF2B5EF4-FFF2-40B4-BE49-F238E27FC236}">
              <a16:creationId xmlns:a16="http://schemas.microsoft.com/office/drawing/2014/main" id="{6B6FC2CC-F380-4C23-945E-D8F2870F8904}"/>
            </a:ext>
          </a:extLst>
        </xdr:cNvPr>
        <xdr:cNvSpPr txBox="1"/>
      </xdr:nvSpPr>
      <xdr:spPr>
        <a:xfrm>
          <a:off x="7677227" y="1345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73" name="n_3aveValue【公営住宅】&#10;一人当たり面積">
          <a:extLst>
            <a:ext uri="{FF2B5EF4-FFF2-40B4-BE49-F238E27FC236}">
              <a16:creationId xmlns:a16="http://schemas.microsoft.com/office/drawing/2014/main" id="{DAD44B18-E720-4187-9D4C-F4BB64D438AB}"/>
            </a:ext>
          </a:extLst>
        </xdr:cNvPr>
        <xdr:cNvSpPr txBox="1"/>
      </xdr:nvSpPr>
      <xdr:spPr>
        <a:xfrm>
          <a:off x="6867602" y="1345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74" name="n_4aveValue【公営住宅】&#10;一人当たり面積">
          <a:extLst>
            <a:ext uri="{FF2B5EF4-FFF2-40B4-BE49-F238E27FC236}">
              <a16:creationId xmlns:a16="http://schemas.microsoft.com/office/drawing/2014/main" id="{5F1DADD4-F298-4969-B376-AB3C32C127B0}"/>
            </a:ext>
          </a:extLst>
        </xdr:cNvPr>
        <xdr:cNvSpPr txBox="1"/>
      </xdr:nvSpPr>
      <xdr:spPr>
        <a:xfrm>
          <a:off x="6067502" y="1344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5656</xdr:rowOff>
    </xdr:from>
    <xdr:ext cx="469744" cy="259045"/>
    <xdr:sp macro="" textlink="">
      <xdr:nvSpPr>
        <xdr:cNvPr id="375" name="n_1mainValue【公営住宅】&#10;一人当たり面積">
          <a:extLst>
            <a:ext uri="{FF2B5EF4-FFF2-40B4-BE49-F238E27FC236}">
              <a16:creationId xmlns:a16="http://schemas.microsoft.com/office/drawing/2014/main" id="{686B528C-A19A-45CC-BF4B-F115040C9508}"/>
            </a:ext>
          </a:extLst>
        </xdr:cNvPr>
        <xdr:cNvSpPr txBox="1"/>
      </xdr:nvSpPr>
      <xdr:spPr>
        <a:xfrm>
          <a:off x="8458277" y="13781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14952</xdr:rowOff>
    </xdr:from>
    <xdr:ext cx="469744" cy="259045"/>
    <xdr:sp macro="" textlink="">
      <xdr:nvSpPr>
        <xdr:cNvPr id="376" name="n_2mainValue【公営住宅】&#10;一人当たり面積">
          <a:extLst>
            <a:ext uri="{FF2B5EF4-FFF2-40B4-BE49-F238E27FC236}">
              <a16:creationId xmlns:a16="http://schemas.microsoft.com/office/drawing/2014/main" id="{F243C621-F382-41EB-B0F6-8B486BEE4A20}"/>
            </a:ext>
          </a:extLst>
        </xdr:cNvPr>
        <xdr:cNvSpPr txBox="1"/>
      </xdr:nvSpPr>
      <xdr:spPr>
        <a:xfrm>
          <a:off x="7677227" y="1378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17542</xdr:rowOff>
    </xdr:from>
    <xdr:ext cx="469744" cy="259045"/>
    <xdr:sp macro="" textlink="">
      <xdr:nvSpPr>
        <xdr:cNvPr id="377" name="n_3mainValue【公営住宅】&#10;一人当たり面積">
          <a:extLst>
            <a:ext uri="{FF2B5EF4-FFF2-40B4-BE49-F238E27FC236}">
              <a16:creationId xmlns:a16="http://schemas.microsoft.com/office/drawing/2014/main" id="{42933D62-6294-4953-870E-08257549ABF2}"/>
            </a:ext>
          </a:extLst>
        </xdr:cNvPr>
        <xdr:cNvSpPr txBox="1"/>
      </xdr:nvSpPr>
      <xdr:spPr>
        <a:xfrm>
          <a:off x="6867602" y="13790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24401</xdr:rowOff>
    </xdr:from>
    <xdr:ext cx="469744" cy="259045"/>
    <xdr:sp macro="" textlink="">
      <xdr:nvSpPr>
        <xdr:cNvPr id="378" name="n_4mainValue【公営住宅】&#10;一人当たり面積">
          <a:extLst>
            <a:ext uri="{FF2B5EF4-FFF2-40B4-BE49-F238E27FC236}">
              <a16:creationId xmlns:a16="http://schemas.microsoft.com/office/drawing/2014/main" id="{C85E206B-DBF7-4FF8-B445-E3DDB4669B24}"/>
            </a:ext>
          </a:extLst>
        </xdr:cNvPr>
        <xdr:cNvSpPr txBox="1"/>
      </xdr:nvSpPr>
      <xdr:spPr>
        <a:xfrm>
          <a:off x="6067502" y="13800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6C53ED7F-D846-46BA-99A4-56D05381ABE4}"/>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9B6A7AFE-9483-4C51-8CAC-8DBB110B82EE}"/>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883B89A7-C4C2-4118-83C8-C1ECC5E2C63F}"/>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47B2D88C-A21B-48EE-9A8D-440155F5263F}"/>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5DF2AF5B-E9B6-4742-83A4-99A249DC2354}"/>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59E713FF-199A-44D8-9BD2-483381C2F90C}"/>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59EFF5CE-CEDA-41D3-BAFF-EBDBA828723E}"/>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C1C5B1A3-3014-4E39-9DE2-C01F7564DCD7}"/>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8703FAD1-34AE-4EBB-83C1-77C183902AF8}"/>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A93C217D-A86E-4CBB-B443-F876DE2B3A38}"/>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7F2D5D40-0A2A-4276-9DD0-A537065678AB}"/>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1CE29FC8-2441-44BC-AA17-AEE7497489FE}"/>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D8D82801-1E94-4664-9D83-EC801421CA84}"/>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742447CA-319A-4210-AB0D-E1937B8B88FC}"/>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28913394-A91C-4422-8977-389CA230FFED}"/>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22350755-CE6D-44C8-A182-34BC8204D6C4}"/>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8E1B2673-2BF8-46D1-BE73-66373AE3DA06}"/>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963F8388-27FE-4FAD-BCD0-67BF48F352E1}"/>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8E32A9CC-329D-4CC0-9DEA-5469E4D0B23D}"/>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881A2756-2534-46A8-9911-D2CB5678FE7C}"/>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52C58F14-09DD-4509-BF69-38FE8EAC2B78}"/>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2EF80D16-0AC2-44E3-A23F-DBD694B2B0B4}"/>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A095D859-3307-42F0-8668-2F31A51D71DB}"/>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393E1D3D-E19F-432E-9E49-1A840926E1AF}"/>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7E273838-95C8-4207-93D2-C4736CD8D330}"/>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FD7FBA23-DB52-4914-B9BE-B46E9A59A7C4}"/>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C8477CA1-2FBE-4803-90B1-CE03183EE39A}"/>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243F74B8-63DE-4289-A5F1-5980E670F16E}"/>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F25BEC5A-1AE2-4D7C-87A6-10A449C52C9C}"/>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44A12BA7-D3B0-4B31-A298-87377DE8B70A}"/>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59769DF0-993D-451B-B603-8EDC54124C46}"/>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5BB75D02-1A04-4DD4-8018-816236373BC3}"/>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392B616C-E150-497C-8087-EF8ED486F7F3}"/>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AA461C55-1D84-4844-B8B3-DC41E1DD66D4}"/>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8A626804-5AFE-46BD-B750-717ED75F1ADB}"/>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23E7526E-97BE-4A20-A05A-5A186D034B48}"/>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A21249A2-F7DB-4323-A4F5-27E7536BA435}"/>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FCA84155-5C43-4274-A27E-6DE01AEC5583}"/>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7C987E4E-97B0-48A7-9602-43E540411090}"/>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8BF7B6A3-C3AD-49AE-9D74-CD8344276D5E}"/>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5E9602D6-E48D-4261-AEC3-CF765240E9C2}"/>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EEC17E10-F17A-4ACE-94E0-9270779CEB01}"/>
            </a:ext>
          </a:extLst>
        </xdr:cNvPr>
        <xdr:cNvCxnSpPr/>
      </xdr:nvCxnSpPr>
      <xdr:spPr>
        <a:xfrm flipV="1">
          <a:off x="14696439" y="5430883"/>
          <a:ext cx="0" cy="1472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FE7F8D6C-1B4E-4479-B43A-41D6ED9DEC64}"/>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444EACF1-8618-4C01-8C18-402807143463}"/>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5E7D2873-8EC4-4449-9625-261B715FF881}"/>
            </a:ext>
          </a:extLst>
        </xdr:cNvPr>
        <xdr:cNvSpPr txBox="1"/>
      </xdr:nvSpPr>
      <xdr:spPr>
        <a:xfrm>
          <a:off x="14735175" y="52188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4" name="直線コネクタ 423">
          <a:extLst>
            <a:ext uri="{FF2B5EF4-FFF2-40B4-BE49-F238E27FC236}">
              <a16:creationId xmlns:a16="http://schemas.microsoft.com/office/drawing/2014/main" id="{AD408A8D-6896-41F1-8D7A-83612E88164D}"/>
            </a:ext>
          </a:extLst>
        </xdr:cNvPr>
        <xdr:cNvCxnSpPr/>
      </xdr:nvCxnSpPr>
      <xdr:spPr>
        <a:xfrm>
          <a:off x="14611350" y="54308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5AE60C5D-1927-4FEB-B5C8-3C863129BB20}"/>
            </a:ext>
          </a:extLst>
        </xdr:cNvPr>
        <xdr:cNvSpPr txBox="1"/>
      </xdr:nvSpPr>
      <xdr:spPr>
        <a:xfrm>
          <a:off x="14735175" y="59980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26" name="フローチャート: 判断 425">
          <a:extLst>
            <a:ext uri="{FF2B5EF4-FFF2-40B4-BE49-F238E27FC236}">
              <a16:creationId xmlns:a16="http://schemas.microsoft.com/office/drawing/2014/main" id="{1B5F8B32-6830-4A24-936A-266A28C587CA}"/>
            </a:ext>
          </a:extLst>
        </xdr:cNvPr>
        <xdr:cNvSpPr/>
      </xdr:nvSpPr>
      <xdr:spPr>
        <a:xfrm>
          <a:off x="14649450" y="613391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7" name="フローチャート: 判断 426">
          <a:extLst>
            <a:ext uri="{FF2B5EF4-FFF2-40B4-BE49-F238E27FC236}">
              <a16:creationId xmlns:a16="http://schemas.microsoft.com/office/drawing/2014/main" id="{A747AA43-B967-469D-A09E-FB3BA1368BB2}"/>
            </a:ext>
          </a:extLst>
        </xdr:cNvPr>
        <xdr:cNvSpPr/>
      </xdr:nvSpPr>
      <xdr:spPr>
        <a:xfrm>
          <a:off x="13887450" y="614217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8" name="フローチャート: 判断 427">
          <a:extLst>
            <a:ext uri="{FF2B5EF4-FFF2-40B4-BE49-F238E27FC236}">
              <a16:creationId xmlns:a16="http://schemas.microsoft.com/office/drawing/2014/main" id="{3DC0985C-343F-4AB0-905F-FC6C4D30787F}"/>
            </a:ext>
          </a:extLst>
        </xdr:cNvPr>
        <xdr:cNvSpPr/>
      </xdr:nvSpPr>
      <xdr:spPr>
        <a:xfrm>
          <a:off x="13096875" y="614054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9" name="フローチャート: 判断 428">
          <a:extLst>
            <a:ext uri="{FF2B5EF4-FFF2-40B4-BE49-F238E27FC236}">
              <a16:creationId xmlns:a16="http://schemas.microsoft.com/office/drawing/2014/main" id="{73BEF6A0-2328-4C27-A96E-E60FB37CB8A9}"/>
            </a:ext>
          </a:extLst>
        </xdr:cNvPr>
        <xdr:cNvSpPr/>
      </xdr:nvSpPr>
      <xdr:spPr>
        <a:xfrm>
          <a:off x="12296775" y="612403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0" name="フローチャート: 判断 429">
          <a:extLst>
            <a:ext uri="{FF2B5EF4-FFF2-40B4-BE49-F238E27FC236}">
              <a16:creationId xmlns:a16="http://schemas.microsoft.com/office/drawing/2014/main" id="{37193561-D551-4C7E-9DEA-A9DFC4BF6674}"/>
            </a:ext>
          </a:extLst>
        </xdr:cNvPr>
        <xdr:cNvSpPr/>
      </xdr:nvSpPr>
      <xdr:spPr>
        <a:xfrm>
          <a:off x="11487150" y="610280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B44AB2C-6250-43FE-BA59-A17E992748FD}"/>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4D7C5D8-241E-4015-AB90-F6A6C21650D5}"/>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5A67E5B0-0581-4215-9A17-C7B9054EB1AC}"/>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BD15C69C-E393-4C31-9067-D31FC78EF12B}"/>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314C9D53-9868-40DD-AC20-3DB93E077C3F}"/>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100512</xdr:rowOff>
    </xdr:from>
    <xdr:to>
      <xdr:col>85</xdr:col>
      <xdr:colOff>177800</xdr:colOff>
      <xdr:row>42</xdr:row>
      <xdr:rowOff>30662</xdr:rowOff>
    </xdr:to>
    <xdr:sp macro="" textlink="">
      <xdr:nvSpPr>
        <xdr:cNvPr id="436" name="楕円 435">
          <a:extLst>
            <a:ext uri="{FF2B5EF4-FFF2-40B4-BE49-F238E27FC236}">
              <a16:creationId xmlns:a16="http://schemas.microsoft.com/office/drawing/2014/main" id="{F3208F95-F73D-4C27-9635-1D412447E9DE}"/>
            </a:ext>
          </a:extLst>
        </xdr:cNvPr>
        <xdr:cNvSpPr/>
      </xdr:nvSpPr>
      <xdr:spPr>
        <a:xfrm>
          <a:off x="14649450" y="675213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15439</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99FF9F13-9D04-45C2-AA86-47DD9519EDAA}"/>
            </a:ext>
          </a:extLst>
        </xdr:cNvPr>
        <xdr:cNvSpPr txBox="1"/>
      </xdr:nvSpPr>
      <xdr:spPr>
        <a:xfrm>
          <a:off x="14735175" y="6660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93980</xdr:rowOff>
    </xdr:from>
    <xdr:to>
      <xdr:col>81</xdr:col>
      <xdr:colOff>101600</xdr:colOff>
      <xdr:row>42</xdr:row>
      <xdr:rowOff>24130</xdr:rowOff>
    </xdr:to>
    <xdr:sp macro="" textlink="">
      <xdr:nvSpPr>
        <xdr:cNvPr id="438" name="楕円 437">
          <a:extLst>
            <a:ext uri="{FF2B5EF4-FFF2-40B4-BE49-F238E27FC236}">
              <a16:creationId xmlns:a16="http://schemas.microsoft.com/office/drawing/2014/main" id="{08F03B55-B781-4141-B86E-CFB0CDFDAC9D}"/>
            </a:ext>
          </a:extLst>
        </xdr:cNvPr>
        <xdr:cNvSpPr/>
      </xdr:nvSpPr>
      <xdr:spPr>
        <a:xfrm>
          <a:off x="13887450" y="67424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144780</xdr:rowOff>
    </xdr:from>
    <xdr:to>
      <xdr:col>85</xdr:col>
      <xdr:colOff>127000</xdr:colOff>
      <xdr:row>41</xdr:row>
      <xdr:rowOff>151312</xdr:rowOff>
    </xdr:to>
    <xdr:cxnSp macro="">
      <xdr:nvCxnSpPr>
        <xdr:cNvPr id="439" name="直線コネクタ 438">
          <a:extLst>
            <a:ext uri="{FF2B5EF4-FFF2-40B4-BE49-F238E27FC236}">
              <a16:creationId xmlns:a16="http://schemas.microsoft.com/office/drawing/2014/main" id="{C1920979-B10E-463B-83FD-279883855ACA}"/>
            </a:ext>
          </a:extLst>
        </xdr:cNvPr>
        <xdr:cNvCxnSpPr/>
      </xdr:nvCxnSpPr>
      <xdr:spPr>
        <a:xfrm>
          <a:off x="13935075" y="6790055"/>
          <a:ext cx="762000" cy="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89081</xdr:rowOff>
    </xdr:from>
    <xdr:to>
      <xdr:col>76</xdr:col>
      <xdr:colOff>165100</xdr:colOff>
      <xdr:row>42</xdr:row>
      <xdr:rowOff>19231</xdr:rowOff>
    </xdr:to>
    <xdr:sp macro="" textlink="">
      <xdr:nvSpPr>
        <xdr:cNvPr id="440" name="楕円 439">
          <a:extLst>
            <a:ext uri="{FF2B5EF4-FFF2-40B4-BE49-F238E27FC236}">
              <a16:creationId xmlns:a16="http://schemas.microsoft.com/office/drawing/2014/main" id="{616DBE72-3B0E-4EA2-AB8A-017585FA5152}"/>
            </a:ext>
          </a:extLst>
        </xdr:cNvPr>
        <xdr:cNvSpPr/>
      </xdr:nvSpPr>
      <xdr:spPr>
        <a:xfrm>
          <a:off x="13096875" y="673435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139881</xdr:rowOff>
    </xdr:from>
    <xdr:to>
      <xdr:col>81</xdr:col>
      <xdr:colOff>50800</xdr:colOff>
      <xdr:row>41</xdr:row>
      <xdr:rowOff>144780</xdr:rowOff>
    </xdr:to>
    <xdr:cxnSp macro="">
      <xdr:nvCxnSpPr>
        <xdr:cNvPr id="441" name="直線コネクタ 440">
          <a:extLst>
            <a:ext uri="{FF2B5EF4-FFF2-40B4-BE49-F238E27FC236}">
              <a16:creationId xmlns:a16="http://schemas.microsoft.com/office/drawing/2014/main" id="{DFA19BA1-1CDA-400B-B806-9795BE612705}"/>
            </a:ext>
          </a:extLst>
        </xdr:cNvPr>
        <xdr:cNvCxnSpPr/>
      </xdr:nvCxnSpPr>
      <xdr:spPr>
        <a:xfrm>
          <a:off x="13144500" y="6791506"/>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82550</xdr:rowOff>
    </xdr:from>
    <xdr:to>
      <xdr:col>72</xdr:col>
      <xdr:colOff>38100</xdr:colOff>
      <xdr:row>42</xdr:row>
      <xdr:rowOff>12700</xdr:rowOff>
    </xdr:to>
    <xdr:sp macro="" textlink="">
      <xdr:nvSpPr>
        <xdr:cNvPr id="442" name="楕円 441">
          <a:extLst>
            <a:ext uri="{FF2B5EF4-FFF2-40B4-BE49-F238E27FC236}">
              <a16:creationId xmlns:a16="http://schemas.microsoft.com/office/drawing/2014/main" id="{687563E6-9FA6-4EEF-AC0C-57606CC6EEE8}"/>
            </a:ext>
          </a:extLst>
        </xdr:cNvPr>
        <xdr:cNvSpPr/>
      </xdr:nvSpPr>
      <xdr:spPr>
        <a:xfrm>
          <a:off x="12296775" y="67341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133350</xdr:rowOff>
    </xdr:from>
    <xdr:to>
      <xdr:col>76</xdr:col>
      <xdr:colOff>114300</xdr:colOff>
      <xdr:row>41</xdr:row>
      <xdr:rowOff>139881</xdr:rowOff>
    </xdr:to>
    <xdr:cxnSp macro="">
      <xdr:nvCxnSpPr>
        <xdr:cNvPr id="443" name="直線コネクタ 442">
          <a:extLst>
            <a:ext uri="{FF2B5EF4-FFF2-40B4-BE49-F238E27FC236}">
              <a16:creationId xmlns:a16="http://schemas.microsoft.com/office/drawing/2014/main" id="{98334E53-0DF0-4054-BB8A-831B58796397}"/>
            </a:ext>
          </a:extLst>
        </xdr:cNvPr>
        <xdr:cNvCxnSpPr/>
      </xdr:nvCxnSpPr>
      <xdr:spPr>
        <a:xfrm>
          <a:off x="12344400" y="6781800"/>
          <a:ext cx="800100"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56424</xdr:rowOff>
    </xdr:from>
    <xdr:to>
      <xdr:col>67</xdr:col>
      <xdr:colOff>101600</xdr:colOff>
      <xdr:row>41</xdr:row>
      <xdr:rowOff>158024</xdr:rowOff>
    </xdr:to>
    <xdr:sp macro="" textlink="">
      <xdr:nvSpPr>
        <xdr:cNvPr id="444" name="楕円 443">
          <a:extLst>
            <a:ext uri="{FF2B5EF4-FFF2-40B4-BE49-F238E27FC236}">
              <a16:creationId xmlns:a16="http://schemas.microsoft.com/office/drawing/2014/main" id="{1A70135D-9DF7-481D-804A-EB847BB88717}"/>
            </a:ext>
          </a:extLst>
        </xdr:cNvPr>
        <xdr:cNvSpPr/>
      </xdr:nvSpPr>
      <xdr:spPr>
        <a:xfrm>
          <a:off x="11487150" y="670487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107224</xdr:rowOff>
    </xdr:from>
    <xdr:to>
      <xdr:col>71</xdr:col>
      <xdr:colOff>177800</xdr:colOff>
      <xdr:row>41</xdr:row>
      <xdr:rowOff>133350</xdr:rowOff>
    </xdr:to>
    <xdr:cxnSp macro="">
      <xdr:nvCxnSpPr>
        <xdr:cNvPr id="445" name="直線コネクタ 444">
          <a:extLst>
            <a:ext uri="{FF2B5EF4-FFF2-40B4-BE49-F238E27FC236}">
              <a16:creationId xmlns:a16="http://schemas.microsoft.com/office/drawing/2014/main" id="{9E9437D9-7D3A-4539-BC61-37FB62FDE8D8}"/>
            </a:ext>
          </a:extLst>
        </xdr:cNvPr>
        <xdr:cNvCxnSpPr/>
      </xdr:nvCxnSpPr>
      <xdr:spPr>
        <a:xfrm>
          <a:off x="11534775" y="6752499"/>
          <a:ext cx="809625" cy="2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490C0F12-5406-40A0-843D-05232D996523}"/>
            </a:ext>
          </a:extLst>
        </xdr:cNvPr>
        <xdr:cNvSpPr txBox="1"/>
      </xdr:nvSpPr>
      <xdr:spPr>
        <a:xfrm>
          <a:off x="13745219" y="5926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DCF628E0-E35E-4B38-9B57-E483273D722D}"/>
            </a:ext>
          </a:extLst>
        </xdr:cNvPr>
        <xdr:cNvSpPr txBox="1"/>
      </xdr:nvSpPr>
      <xdr:spPr>
        <a:xfrm>
          <a:off x="12964169" y="5925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AF70E081-CA7F-4AC0-8FB9-FD4C10A0BD6C}"/>
            </a:ext>
          </a:extLst>
        </xdr:cNvPr>
        <xdr:cNvSpPr txBox="1"/>
      </xdr:nvSpPr>
      <xdr:spPr>
        <a:xfrm>
          <a:off x="12164069" y="5902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C1CDD67E-00E3-4F5D-A8A1-BB7EAD8F3AD1}"/>
            </a:ext>
          </a:extLst>
        </xdr:cNvPr>
        <xdr:cNvSpPr txBox="1"/>
      </xdr:nvSpPr>
      <xdr:spPr>
        <a:xfrm>
          <a:off x="11354444" y="5887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15257</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FDD4E278-33D5-4E30-AE45-1F3C74CDE938}"/>
            </a:ext>
          </a:extLst>
        </xdr:cNvPr>
        <xdr:cNvSpPr txBox="1"/>
      </xdr:nvSpPr>
      <xdr:spPr>
        <a:xfrm>
          <a:off x="13745219" y="6822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10358</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867DB248-16CD-4C6D-9599-B76B96ACB6A8}"/>
            </a:ext>
          </a:extLst>
        </xdr:cNvPr>
        <xdr:cNvSpPr txBox="1"/>
      </xdr:nvSpPr>
      <xdr:spPr>
        <a:xfrm>
          <a:off x="12964169" y="6817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3827</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0C306CEB-CED5-4CE6-B1F3-984E958AF8E6}"/>
            </a:ext>
          </a:extLst>
        </xdr:cNvPr>
        <xdr:cNvSpPr txBox="1"/>
      </xdr:nvSpPr>
      <xdr:spPr>
        <a:xfrm>
          <a:off x="12164069" y="6817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149151</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F2A10A04-30DD-43F3-8763-706B99504220}"/>
            </a:ext>
          </a:extLst>
        </xdr:cNvPr>
        <xdr:cNvSpPr txBox="1"/>
      </xdr:nvSpPr>
      <xdr:spPr>
        <a:xfrm>
          <a:off x="11354444" y="6794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177E3394-8284-4F27-B988-EE9CABB51884}"/>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8B6DCD55-67DE-4B19-949E-CDCA4234FFD2}"/>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2E2136E5-D379-47DE-84FF-A069078AC98F}"/>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382A1D6B-B080-41AD-B9D7-F2D2B50B5F18}"/>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6206889D-4130-49B5-8113-1E495CEDC88E}"/>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BD7275BE-5310-43AC-9CF2-54670F18B4A6}"/>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59B3588B-4E64-459A-B070-BD679114F50D}"/>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79E2D2CF-469D-4426-AC0C-F25F8DAB36B2}"/>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587C7CA6-567F-4F0B-867D-29BDB483E54A}"/>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01E3DD0D-EB1F-4840-8C95-101B342AFFB4}"/>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1445DD66-B0A3-408E-B096-B459396590EA}"/>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id="{9A004BE3-65DE-4CFB-A102-B398FF37A263}"/>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3D2D4C8F-DC57-49A1-BAE9-D67F35A0185B}"/>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id="{837A04CD-1FE7-4A91-991B-4B18FA38DE61}"/>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1CF606DE-BB53-48C5-BA00-8B702B9896D1}"/>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id="{F0FFAB37-82AB-4293-850B-7501C11F2D42}"/>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25554934-DB93-40AB-85AA-CBBD8E352A32}"/>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id="{313FDB03-5CA1-48E7-A594-3BB1ADE9A9B8}"/>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3BC04FD7-2DF6-49C0-A30D-11EC1BD2BEF9}"/>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8854F27E-4CB0-4943-A440-73AF7404A13B}"/>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3F6CFE11-6B67-430B-A2D3-25B20A1E8216}"/>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5" name="直線コネクタ 474">
          <a:extLst>
            <a:ext uri="{FF2B5EF4-FFF2-40B4-BE49-F238E27FC236}">
              <a16:creationId xmlns:a16="http://schemas.microsoft.com/office/drawing/2014/main" id="{4E45C5BD-F33A-4074-BF76-30753B477862}"/>
            </a:ext>
          </a:extLst>
        </xdr:cNvPr>
        <xdr:cNvCxnSpPr/>
      </xdr:nvCxnSpPr>
      <xdr:spPr>
        <a:xfrm flipV="1">
          <a:off x="19954239" y="5659272"/>
          <a:ext cx="0" cy="109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A06D0C28-10C0-41EB-9B36-71AFF62CE639}"/>
            </a:ext>
          </a:extLst>
        </xdr:cNvPr>
        <xdr:cNvSpPr txBox="1"/>
      </xdr:nvSpPr>
      <xdr:spPr>
        <a:xfrm>
          <a:off x="19992975"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7" name="直線コネクタ 476">
          <a:extLst>
            <a:ext uri="{FF2B5EF4-FFF2-40B4-BE49-F238E27FC236}">
              <a16:creationId xmlns:a16="http://schemas.microsoft.com/office/drawing/2014/main" id="{0F842A17-38F2-428D-B696-DE931A243AB5}"/>
            </a:ext>
          </a:extLst>
        </xdr:cNvPr>
        <xdr:cNvCxnSpPr/>
      </xdr:nvCxnSpPr>
      <xdr:spPr>
        <a:xfrm>
          <a:off x="19878675" y="67557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0FEDB324-2742-4E0D-9C81-0060ED1260CC}"/>
            </a:ext>
          </a:extLst>
        </xdr:cNvPr>
        <xdr:cNvSpPr txBox="1"/>
      </xdr:nvSpPr>
      <xdr:spPr>
        <a:xfrm>
          <a:off x="19992975" y="5437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9" name="直線コネクタ 478">
          <a:extLst>
            <a:ext uri="{FF2B5EF4-FFF2-40B4-BE49-F238E27FC236}">
              <a16:creationId xmlns:a16="http://schemas.microsoft.com/office/drawing/2014/main" id="{5E728183-7D7A-40D8-8D23-3F27286BBAE0}"/>
            </a:ext>
          </a:extLst>
        </xdr:cNvPr>
        <xdr:cNvCxnSpPr/>
      </xdr:nvCxnSpPr>
      <xdr:spPr>
        <a:xfrm>
          <a:off x="19878675" y="56592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12971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217672D8-D985-4498-AFB8-BFCAA1B51D9F}"/>
            </a:ext>
          </a:extLst>
        </xdr:cNvPr>
        <xdr:cNvSpPr txBox="1"/>
      </xdr:nvSpPr>
      <xdr:spPr>
        <a:xfrm>
          <a:off x="19992975" y="64963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1" name="フローチャート: 判断 480">
          <a:extLst>
            <a:ext uri="{FF2B5EF4-FFF2-40B4-BE49-F238E27FC236}">
              <a16:creationId xmlns:a16="http://schemas.microsoft.com/office/drawing/2014/main" id="{A586E018-713D-43FF-BF39-E74217AA6885}"/>
            </a:ext>
          </a:extLst>
        </xdr:cNvPr>
        <xdr:cNvSpPr/>
      </xdr:nvSpPr>
      <xdr:spPr>
        <a:xfrm>
          <a:off x="19897725" y="651789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2" name="フローチャート: 判断 481">
          <a:extLst>
            <a:ext uri="{FF2B5EF4-FFF2-40B4-BE49-F238E27FC236}">
              <a16:creationId xmlns:a16="http://schemas.microsoft.com/office/drawing/2014/main" id="{8AA6CA38-E7D5-4EC0-9AF2-1CB55866C41F}"/>
            </a:ext>
          </a:extLst>
        </xdr:cNvPr>
        <xdr:cNvSpPr/>
      </xdr:nvSpPr>
      <xdr:spPr>
        <a:xfrm>
          <a:off x="19154775" y="652518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3" name="フローチャート: 判断 482">
          <a:extLst>
            <a:ext uri="{FF2B5EF4-FFF2-40B4-BE49-F238E27FC236}">
              <a16:creationId xmlns:a16="http://schemas.microsoft.com/office/drawing/2014/main" id="{595534AF-B427-4E3D-B672-6791696D85B3}"/>
            </a:ext>
          </a:extLst>
        </xdr:cNvPr>
        <xdr:cNvSpPr/>
      </xdr:nvSpPr>
      <xdr:spPr>
        <a:xfrm>
          <a:off x="18345150" y="653343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4" name="フローチャート: 判断 483">
          <a:extLst>
            <a:ext uri="{FF2B5EF4-FFF2-40B4-BE49-F238E27FC236}">
              <a16:creationId xmlns:a16="http://schemas.microsoft.com/office/drawing/2014/main" id="{FEE8382E-D85E-4489-934C-FEF87D596F4E}"/>
            </a:ext>
          </a:extLst>
        </xdr:cNvPr>
        <xdr:cNvSpPr/>
      </xdr:nvSpPr>
      <xdr:spPr>
        <a:xfrm>
          <a:off x="17554575" y="65430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85" name="フローチャート: 判断 484">
          <a:extLst>
            <a:ext uri="{FF2B5EF4-FFF2-40B4-BE49-F238E27FC236}">
              <a16:creationId xmlns:a16="http://schemas.microsoft.com/office/drawing/2014/main" id="{D60FAE18-2C6D-4064-A189-092043BC1456}"/>
            </a:ext>
          </a:extLst>
        </xdr:cNvPr>
        <xdr:cNvSpPr/>
      </xdr:nvSpPr>
      <xdr:spPr>
        <a:xfrm>
          <a:off x="16754475" y="655167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148495E8-F97D-4E93-9822-854E1689A3DC}"/>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B51AF86D-FF70-445E-8695-E0DF81B3FC82}"/>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69877B66-0385-4673-B56C-BB9CD1ACC6D9}"/>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391B5710-B64E-4FFD-B470-79ADB36E951E}"/>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9E31F2DE-C90E-4836-9BEB-9CAFD2E72895}"/>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160731</xdr:rowOff>
    </xdr:from>
    <xdr:to>
      <xdr:col>116</xdr:col>
      <xdr:colOff>114300</xdr:colOff>
      <xdr:row>40</xdr:row>
      <xdr:rowOff>90881</xdr:rowOff>
    </xdr:to>
    <xdr:sp macro="" textlink="">
      <xdr:nvSpPr>
        <xdr:cNvPr id="491" name="楕円 490">
          <a:extLst>
            <a:ext uri="{FF2B5EF4-FFF2-40B4-BE49-F238E27FC236}">
              <a16:creationId xmlns:a16="http://schemas.microsoft.com/office/drawing/2014/main" id="{C3BD2CD3-2A98-4115-98DC-FA4BFC400373}"/>
            </a:ext>
          </a:extLst>
        </xdr:cNvPr>
        <xdr:cNvSpPr/>
      </xdr:nvSpPr>
      <xdr:spPr>
        <a:xfrm>
          <a:off x="19897725" y="648850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12158</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0E71DC75-A99E-4B1A-9A3A-F7C7FA27459C}"/>
            </a:ext>
          </a:extLst>
        </xdr:cNvPr>
        <xdr:cNvSpPr txBox="1"/>
      </xdr:nvSpPr>
      <xdr:spPr>
        <a:xfrm>
          <a:off x="19992975" y="6333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166675</xdr:rowOff>
    </xdr:from>
    <xdr:to>
      <xdr:col>112</xdr:col>
      <xdr:colOff>38100</xdr:colOff>
      <xdr:row>40</xdr:row>
      <xdr:rowOff>96825</xdr:rowOff>
    </xdr:to>
    <xdr:sp macro="" textlink="">
      <xdr:nvSpPr>
        <xdr:cNvPr id="493" name="楕円 492">
          <a:extLst>
            <a:ext uri="{FF2B5EF4-FFF2-40B4-BE49-F238E27FC236}">
              <a16:creationId xmlns:a16="http://schemas.microsoft.com/office/drawing/2014/main" id="{BED0980D-5B17-4BE3-A34A-3EDC0B90EFC9}"/>
            </a:ext>
          </a:extLst>
        </xdr:cNvPr>
        <xdr:cNvSpPr/>
      </xdr:nvSpPr>
      <xdr:spPr>
        <a:xfrm>
          <a:off x="19154775" y="64881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40081</xdr:rowOff>
    </xdr:from>
    <xdr:to>
      <xdr:col>116</xdr:col>
      <xdr:colOff>63500</xdr:colOff>
      <xdr:row>40</xdr:row>
      <xdr:rowOff>46025</xdr:rowOff>
    </xdr:to>
    <xdr:cxnSp macro="">
      <xdr:nvCxnSpPr>
        <xdr:cNvPr id="494" name="直線コネクタ 493">
          <a:extLst>
            <a:ext uri="{FF2B5EF4-FFF2-40B4-BE49-F238E27FC236}">
              <a16:creationId xmlns:a16="http://schemas.microsoft.com/office/drawing/2014/main" id="{399CD352-88A1-4DA1-9077-C903F9EC4C3F}"/>
            </a:ext>
          </a:extLst>
        </xdr:cNvPr>
        <xdr:cNvCxnSpPr/>
      </xdr:nvCxnSpPr>
      <xdr:spPr>
        <a:xfrm flipV="1">
          <a:off x="19202400" y="6526606"/>
          <a:ext cx="752475" cy="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2540</xdr:rowOff>
    </xdr:from>
    <xdr:to>
      <xdr:col>107</xdr:col>
      <xdr:colOff>101600</xdr:colOff>
      <xdr:row>40</xdr:row>
      <xdr:rowOff>104140</xdr:rowOff>
    </xdr:to>
    <xdr:sp macro="" textlink="">
      <xdr:nvSpPr>
        <xdr:cNvPr id="495" name="楕円 494">
          <a:extLst>
            <a:ext uri="{FF2B5EF4-FFF2-40B4-BE49-F238E27FC236}">
              <a16:creationId xmlns:a16="http://schemas.microsoft.com/office/drawing/2014/main" id="{01A4493E-6B76-44F1-8354-0F7DE3827E65}"/>
            </a:ext>
          </a:extLst>
        </xdr:cNvPr>
        <xdr:cNvSpPr/>
      </xdr:nvSpPr>
      <xdr:spPr>
        <a:xfrm>
          <a:off x="18345150" y="64890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46025</xdr:rowOff>
    </xdr:from>
    <xdr:to>
      <xdr:col>111</xdr:col>
      <xdr:colOff>177800</xdr:colOff>
      <xdr:row>40</xdr:row>
      <xdr:rowOff>53340</xdr:rowOff>
    </xdr:to>
    <xdr:cxnSp macro="">
      <xdr:nvCxnSpPr>
        <xdr:cNvPr id="496" name="直線コネクタ 495">
          <a:extLst>
            <a:ext uri="{FF2B5EF4-FFF2-40B4-BE49-F238E27FC236}">
              <a16:creationId xmlns:a16="http://schemas.microsoft.com/office/drawing/2014/main" id="{CFC91336-A3A3-4459-9E04-6C3008D87BBF}"/>
            </a:ext>
          </a:extLst>
        </xdr:cNvPr>
        <xdr:cNvCxnSpPr/>
      </xdr:nvCxnSpPr>
      <xdr:spPr>
        <a:xfrm flipV="1">
          <a:off x="18392775" y="6535725"/>
          <a:ext cx="809625" cy="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8941</xdr:rowOff>
    </xdr:from>
    <xdr:to>
      <xdr:col>102</xdr:col>
      <xdr:colOff>165100</xdr:colOff>
      <xdr:row>40</xdr:row>
      <xdr:rowOff>110541</xdr:rowOff>
    </xdr:to>
    <xdr:sp macro="" textlink="">
      <xdr:nvSpPr>
        <xdr:cNvPr id="497" name="楕円 496">
          <a:extLst>
            <a:ext uri="{FF2B5EF4-FFF2-40B4-BE49-F238E27FC236}">
              <a16:creationId xmlns:a16="http://schemas.microsoft.com/office/drawing/2014/main" id="{CBAF0E41-E532-4ABA-AA5A-C8309DBDF420}"/>
            </a:ext>
          </a:extLst>
        </xdr:cNvPr>
        <xdr:cNvSpPr/>
      </xdr:nvSpPr>
      <xdr:spPr>
        <a:xfrm>
          <a:off x="17554575" y="649864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53340</xdr:rowOff>
    </xdr:from>
    <xdr:to>
      <xdr:col>107</xdr:col>
      <xdr:colOff>50800</xdr:colOff>
      <xdr:row>40</xdr:row>
      <xdr:rowOff>59741</xdr:rowOff>
    </xdr:to>
    <xdr:cxnSp macro="">
      <xdr:nvCxnSpPr>
        <xdr:cNvPr id="498" name="直線コネクタ 497">
          <a:extLst>
            <a:ext uri="{FF2B5EF4-FFF2-40B4-BE49-F238E27FC236}">
              <a16:creationId xmlns:a16="http://schemas.microsoft.com/office/drawing/2014/main" id="{050387BC-A3C1-4F82-90EE-B073C704663C}"/>
            </a:ext>
          </a:extLst>
        </xdr:cNvPr>
        <xdr:cNvCxnSpPr/>
      </xdr:nvCxnSpPr>
      <xdr:spPr>
        <a:xfrm flipV="1">
          <a:off x="17602200" y="6536690"/>
          <a:ext cx="790575" cy="9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21742</xdr:rowOff>
    </xdr:from>
    <xdr:to>
      <xdr:col>98</xdr:col>
      <xdr:colOff>38100</xdr:colOff>
      <xdr:row>40</xdr:row>
      <xdr:rowOff>123342</xdr:rowOff>
    </xdr:to>
    <xdr:sp macro="" textlink="">
      <xdr:nvSpPr>
        <xdr:cNvPr id="499" name="楕円 498">
          <a:extLst>
            <a:ext uri="{FF2B5EF4-FFF2-40B4-BE49-F238E27FC236}">
              <a16:creationId xmlns:a16="http://schemas.microsoft.com/office/drawing/2014/main" id="{7B7E0CE9-93D5-45E0-B23C-959DDACBF176}"/>
            </a:ext>
          </a:extLst>
        </xdr:cNvPr>
        <xdr:cNvSpPr/>
      </xdr:nvSpPr>
      <xdr:spPr>
        <a:xfrm>
          <a:off x="16754475" y="650826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59741</xdr:rowOff>
    </xdr:from>
    <xdr:to>
      <xdr:col>102</xdr:col>
      <xdr:colOff>114300</xdr:colOff>
      <xdr:row>40</xdr:row>
      <xdr:rowOff>72542</xdr:rowOff>
    </xdr:to>
    <xdr:cxnSp macro="">
      <xdr:nvCxnSpPr>
        <xdr:cNvPr id="500" name="直線コネクタ 499">
          <a:extLst>
            <a:ext uri="{FF2B5EF4-FFF2-40B4-BE49-F238E27FC236}">
              <a16:creationId xmlns:a16="http://schemas.microsoft.com/office/drawing/2014/main" id="{8C5F6BDB-B6E3-47EE-8CFA-DF4F77046B9D}"/>
            </a:ext>
          </a:extLst>
        </xdr:cNvPr>
        <xdr:cNvCxnSpPr/>
      </xdr:nvCxnSpPr>
      <xdr:spPr>
        <a:xfrm flipV="1">
          <a:off x="16802100" y="6546266"/>
          <a:ext cx="800100" cy="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131386</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FAB162D7-073C-4B57-A425-E3FFB41C280B}"/>
            </a:ext>
          </a:extLst>
        </xdr:cNvPr>
        <xdr:cNvSpPr txBox="1"/>
      </xdr:nvSpPr>
      <xdr:spPr>
        <a:xfrm>
          <a:off x="18983402" y="6617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142815</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2240E0AE-EFDE-4CE1-8D02-C4DD6E140997}"/>
            </a:ext>
          </a:extLst>
        </xdr:cNvPr>
        <xdr:cNvSpPr txBox="1"/>
      </xdr:nvSpPr>
      <xdr:spPr>
        <a:xfrm>
          <a:off x="18183302" y="6632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149217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1D4A17B0-0B2E-46F6-86E0-962BC42278CC}"/>
            </a:ext>
          </a:extLst>
        </xdr:cNvPr>
        <xdr:cNvSpPr txBox="1"/>
      </xdr:nvSpPr>
      <xdr:spPr>
        <a:xfrm>
          <a:off x="17383202" y="6632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154703</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99FDC766-7655-4D88-B791-C8F99706989E}"/>
            </a:ext>
          </a:extLst>
        </xdr:cNvPr>
        <xdr:cNvSpPr txBox="1"/>
      </xdr:nvSpPr>
      <xdr:spPr>
        <a:xfrm>
          <a:off x="16592627" y="6641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113352</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FBCA43FE-1351-470B-87D9-16051B199102}"/>
            </a:ext>
          </a:extLst>
        </xdr:cNvPr>
        <xdr:cNvSpPr txBox="1"/>
      </xdr:nvSpPr>
      <xdr:spPr>
        <a:xfrm>
          <a:off x="18983402" y="627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120667</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763E0F36-18EA-4ADC-8E54-FEA6AAD288EF}"/>
            </a:ext>
          </a:extLst>
        </xdr:cNvPr>
        <xdr:cNvSpPr txBox="1"/>
      </xdr:nvSpPr>
      <xdr:spPr>
        <a:xfrm>
          <a:off x="18183302" y="6286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127068</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1DDC8DCA-BF7F-4404-96C3-EC4F4CB5E72E}"/>
            </a:ext>
          </a:extLst>
        </xdr:cNvPr>
        <xdr:cNvSpPr txBox="1"/>
      </xdr:nvSpPr>
      <xdr:spPr>
        <a:xfrm>
          <a:off x="17383202" y="6286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139869</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96A3E316-44AF-4953-8A6D-5CCFDC58ADA4}"/>
            </a:ext>
          </a:extLst>
        </xdr:cNvPr>
        <xdr:cNvSpPr txBox="1"/>
      </xdr:nvSpPr>
      <xdr:spPr>
        <a:xfrm>
          <a:off x="16592627" y="6305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601DCA5A-69C3-4585-866D-8FDF0CF65ED3}"/>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9FB869AD-9B0F-421D-A755-4D93B4ABD648}"/>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944840C5-1C06-40D1-B1D2-7557332BC81C}"/>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2E653DEA-A091-40A9-9156-7D66A065BFCC}"/>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4F00B72B-91BA-4EBA-8542-6DA725CDF578}"/>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210AD6F2-9210-4100-A8EC-FD12D60722AC}"/>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773A1F69-8EDA-4DCA-B8A9-CDA874F30718}"/>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64207E5A-451E-4242-8804-ADA25FFA2E7C}"/>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1AA9C3CB-04E2-477F-908D-F46E5E946841}"/>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94B892AC-5217-4005-9B02-F88AD063BFB3}"/>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D5B4D19A-3BC7-40E2-814D-5562D9CE1EF2}"/>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BD29EBF6-0F16-4DF6-A3A5-86FA24377CE8}"/>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7B234B4C-A023-4112-82C6-50E2BA5E5CAF}"/>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7EC3CFA9-8723-4A0E-AF7A-2BA85BEE0518}"/>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084397FA-D920-48E4-983B-1D7B66F1E1C4}"/>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4CA244BE-D6A7-45DA-B545-00746CF7C7FB}"/>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CDAA5C41-9C86-4178-8C86-6DAB389681D1}"/>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B7E52F60-E5F1-454E-8C28-A04A4CDB8314}"/>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0B0C0315-EC73-4CED-B2B8-F78299FC5A28}"/>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995245BC-F3E5-4088-8655-354EAACE2B58}"/>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B042EAF5-92F4-4712-B80A-5D70870148F7}"/>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13C7CA3E-CC93-4497-AFB8-14D49FD3B07F}"/>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02B4A811-9783-410D-8763-2635DBBA2941}"/>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48873200-67EF-4803-B147-1503E8BEDD1F}"/>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F26376A3-5C15-4CBC-9A6D-475B8094CDDD}"/>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34" name="直線コネクタ 533">
          <a:extLst>
            <a:ext uri="{FF2B5EF4-FFF2-40B4-BE49-F238E27FC236}">
              <a16:creationId xmlns:a16="http://schemas.microsoft.com/office/drawing/2014/main" id="{30B47E94-72AF-4F8E-A009-E2BFACB8E6C1}"/>
            </a:ext>
          </a:extLst>
        </xdr:cNvPr>
        <xdr:cNvCxnSpPr/>
      </xdr:nvCxnSpPr>
      <xdr:spPr>
        <a:xfrm flipV="1">
          <a:off x="14696439" y="9173663"/>
          <a:ext cx="0" cy="1285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D265A1A8-13D8-48AF-B408-172212BDED73}"/>
            </a:ext>
          </a:extLst>
        </xdr:cNvPr>
        <xdr:cNvSpPr txBox="1"/>
      </xdr:nvSpPr>
      <xdr:spPr>
        <a:xfrm>
          <a:off x="14735175" y="1046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36" name="直線コネクタ 535">
          <a:extLst>
            <a:ext uri="{FF2B5EF4-FFF2-40B4-BE49-F238E27FC236}">
              <a16:creationId xmlns:a16="http://schemas.microsoft.com/office/drawing/2014/main" id="{3E51CC12-4D8A-41E8-A2A5-2BA8F3872C3F}"/>
            </a:ext>
          </a:extLst>
        </xdr:cNvPr>
        <xdr:cNvCxnSpPr/>
      </xdr:nvCxnSpPr>
      <xdr:spPr>
        <a:xfrm>
          <a:off x="14611350" y="1045935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F8562C9D-50BD-4518-A2AC-6C45F27D806D}"/>
            </a:ext>
          </a:extLst>
        </xdr:cNvPr>
        <xdr:cNvSpPr txBox="1"/>
      </xdr:nvSpPr>
      <xdr:spPr>
        <a:xfrm>
          <a:off x="14735175" y="896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8" name="直線コネクタ 537">
          <a:extLst>
            <a:ext uri="{FF2B5EF4-FFF2-40B4-BE49-F238E27FC236}">
              <a16:creationId xmlns:a16="http://schemas.microsoft.com/office/drawing/2014/main" id="{04BB1C0B-03B8-4F5E-96B9-73C5E67D795F}"/>
            </a:ext>
          </a:extLst>
        </xdr:cNvPr>
        <xdr:cNvCxnSpPr/>
      </xdr:nvCxnSpPr>
      <xdr:spPr>
        <a:xfrm>
          <a:off x="14611350" y="91736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162758</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D1F6C1F0-2F3A-407B-88FF-85ED251FDDDF}"/>
            </a:ext>
          </a:extLst>
        </xdr:cNvPr>
        <xdr:cNvSpPr txBox="1"/>
      </xdr:nvSpPr>
      <xdr:spPr>
        <a:xfrm>
          <a:off x="14735175" y="98846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40" name="フローチャート: 判断 539">
          <a:extLst>
            <a:ext uri="{FF2B5EF4-FFF2-40B4-BE49-F238E27FC236}">
              <a16:creationId xmlns:a16="http://schemas.microsoft.com/office/drawing/2014/main" id="{8F5CFD26-7C1D-4A8A-9E02-85AB19D7477B}"/>
            </a:ext>
          </a:extLst>
        </xdr:cNvPr>
        <xdr:cNvSpPr/>
      </xdr:nvSpPr>
      <xdr:spPr>
        <a:xfrm>
          <a:off x="14649450" y="989665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41" name="フローチャート: 判断 540">
          <a:extLst>
            <a:ext uri="{FF2B5EF4-FFF2-40B4-BE49-F238E27FC236}">
              <a16:creationId xmlns:a16="http://schemas.microsoft.com/office/drawing/2014/main" id="{ED4F2F1C-730C-45F2-A1F6-1F05ED2C4785}"/>
            </a:ext>
          </a:extLst>
        </xdr:cNvPr>
        <xdr:cNvSpPr/>
      </xdr:nvSpPr>
      <xdr:spPr>
        <a:xfrm>
          <a:off x="13887450" y="989502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42" name="フローチャート: 判断 541">
          <a:extLst>
            <a:ext uri="{FF2B5EF4-FFF2-40B4-BE49-F238E27FC236}">
              <a16:creationId xmlns:a16="http://schemas.microsoft.com/office/drawing/2014/main" id="{E210B2E3-7646-427E-A459-67A28634694B}"/>
            </a:ext>
          </a:extLst>
        </xdr:cNvPr>
        <xdr:cNvSpPr/>
      </xdr:nvSpPr>
      <xdr:spPr>
        <a:xfrm>
          <a:off x="13096875" y="988840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43" name="フローチャート: 判断 542">
          <a:extLst>
            <a:ext uri="{FF2B5EF4-FFF2-40B4-BE49-F238E27FC236}">
              <a16:creationId xmlns:a16="http://schemas.microsoft.com/office/drawing/2014/main" id="{FA8CCCF1-9216-4E73-B4DD-48CCD072B305}"/>
            </a:ext>
          </a:extLst>
        </xdr:cNvPr>
        <xdr:cNvSpPr/>
      </xdr:nvSpPr>
      <xdr:spPr>
        <a:xfrm>
          <a:off x="12296775" y="988658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44" name="フローチャート: 判断 543">
          <a:extLst>
            <a:ext uri="{FF2B5EF4-FFF2-40B4-BE49-F238E27FC236}">
              <a16:creationId xmlns:a16="http://schemas.microsoft.com/office/drawing/2014/main" id="{EC4D5377-7564-43B4-B484-C473E8C3DD03}"/>
            </a:ext>
          </a:extLst>
        </xdr:cNvPr>
        <xdr:cNvSpPr/>
      </xdr:nvSpPr>
      <xdr:spPr>
        <a:xfrm>
          <a:off x="11487150" y="987007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ABC74343-A476-4FBB-8960-FAE788B4BAB1}"/>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FFB0D548-C8E3-4B84-8572-15DDBBE0FC97}"/>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57A9EBA2-7509-4E57-9652-E6C3948686FF}"/>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F5EF7FE-3C46-44E7-9E6E-393DDFDDE9C0}"/>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DFA7689F-35D3-4980-85D0-73609668382D}"/>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114119</xdr:rowOff>
    </xdr:from>
    <xdr:to>
      <xdr:col>85</xdr:col>
      <xdr:colOff>177800</xdr:colOff>
      <xdr:row>61</xdr:row>
      <xdr:rowOff>44269</xdr:rowOff>
    </xdr:to>
    <xdr:sp macro="" textlink="">
      <xdr:nvSpPr>
        <xdr:cNvPr id="550" name="楕円 549">
          <a:extLst>
            <a:ext uri="{FF2B5EF4-FFF2-40B4-BE49-F238E27FC236}">
              <a16:creationId xmlns:a16="http://schemas.microsoft.com/office/drawing/2014/main" id="{8073B83E-2B19-4140-9C02-587B3EAFF422}"/>
            </a:ext>
          </a:extLst>
        </xdr:cNvPr>
        <xdr:cNvSpPr/>
      </xdr:nvSpPr>
      <xdr:spPr>
        <a:xfrm>
          <a:off x="14649450" y="983914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136996</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2F140A72-4FA6-4960-BB43-E1A6BBEC6F76}"/>
            </a:ext>
          </a:extLst>
        </xdr:cNvPr>
        <xdr:cNvSpPr txBox="1"/>
      </xdr:nvSpPr>
      <xdr:spPr>
        <a:xfrm>
          <a:off x="14735175" y="9703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39007</xdr:rowOff>
    </xdr:from>
    <xdr:to>
      <xdr:col>81</xdr:col>
      <xdr:colOff>101600</xdr:colOff>
      <xdr:row>60</xdr:row>
      <xdr:rowOff>140607</xdr:rowOff>
    </xdr:to>
    <xdr:sp macro="" textlink="">
      <xdr:nvSpPr>
        <xdr:cNvPr id="552" name="楕円 551">
          <a:extLst>
            <a:ext uri="{FF2B5EF4-FFF2-40B4-BE49-F238E27FC236}">
              <a16:creationId xmlns:a16="http://schemas.microsoft.com/office/drawing/2014/main" id="{5D16648F-F231-48F3-A02F-5F5322CB5F08}"/>
            </a:ext>
          </a:extLst>
        </xdr:cNvPr>
        <xdr:cNvSpPr/>
      </xdr:nvSpPr>
      <xdr:spPr>
        <a:xfrm>
          <a:off x="13887450" y="976403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89807</xdr:rowOff>
    </xdr:from>
    <xdr:to>
      <xdr:col>85</xdr:col>
      <xdr:colOff>127000</xdr:colOff>
      <xdr:row>60</xdr:row>
      <xdr:rowOff>164919</xdr:rowOff>
    </xdr:to>
    <xdr:cxnSp macro="">
      <xdr:nvCxnSpPr>
        <xdr:cNvPr id="553" name="直線コネクタ 552">
          <a:extLst>
            <a:ext uri="{FF2B5EF4-FFF2-40B4-BE49-F238E27FC236}">
              <a16:creationId xmlns:a16="http://schemas.microsoft.com/office/drawing/2014/main" id="{C05B7514-F486-44D6-965A-74DF83EAB3B5}"/>
            </a:ext>
          </a:extLst>
        </xdr:cNvPr>
        <xdr:cNvCxnSpPr/>
      </xdr:nvCxnSpPr>
      <xdr:spPr>
        <a:xfrm>
          <a:off x="13935075" y="9811657"/>
          <a:ext cx="762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22678</xdr:rowOff>
    </xdr:from>
    <xdr:to>
      <xdr:col>76</xdr:col>
      <xdr:colOff>165100</xdr:colOff>
      <xdr:row>61</xdr:row>
      <xdr:rowOff>124278</xdr:rowOff>
    </xdr:to>
    <xdr:sp macro="" textlink="">
      <xdr:nvSpPr>
        <xdr:cNvPr id="554" name="楕円 553">
          <a:extLst>
            <a:ext uri="{FF2B5EF4-FFF2-40B4-BE49-F238E27FC236}">
              <a16:creationId xmlns:a16="http://schemas.microsoft.com/office/drawing/2014/main" id="{938710F1-9032-466F-93F1-D1AC0AE9B078}"/>
            </a:ext>
          </a:extLst>
        </xdr:cNvPr>
        <xdr:cNvSpPr/>
      </xdr:nvSpPr>
      <xdr:spPr>
        <a:xfrm>
          <a:off x="13096875" y="991280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89807</xdr:rowOff>
    </xdr:from>
    <xdr:to>
      <xdr:col>81</xdr:col>
      <xdr:colOff>50800</xdr:colOff>
      <xdr:row>61</xdr:row>
      <xdr:rowOff>73478</xdr:rowOff>
    </xdr:to>
    <xdr:cxnSp macro="">
      <xdr:nvCxnSpPr>
        <xdr:cNvPr id="555" name="直線コネクタ 554">
          <a:extLst>
            <a:ext uri="{FF2B5EF4-FFF2-40B4-BE49-F238E27FC236}">
              <a16:creationId xmlns:a16="http://schemas.microsoft.com/office/drawing/2014/main" id="{3D0F76A0-862D-451F-82CF-047B6844E012}"/>
            </a:ext>
          </a:extLst>
        </xdr:cNvPr>
        <xdr:cNvCxnSpPr/>
      </xdr:nvCxnSpPr>
      <xdr:spPr>
        <a:xfrm flipV="1">
          <a:off x="13144500" y="9811657"/>
          <a:ext cx="790575" cy="148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168003</xdr:rowOff>
    </xdr:from>
    <xdr:to>
      <xdr:col>72</xdr:col>
      <xdr:colOff>38100</xdr:colOff>
      <xdr:row>61</xdr:row>
      <xdr:rowOff>98153</xdr:rowOff>
    </xdr:to>
    <xdr:sp macro="" textlink="">
      <xdr:nvSpPr>
        <xdr:cNvPr id="556" name="楕円 555">
          <a:extLst>
            <a:ext uri="{FF2B5EF4-FFF2-40B4-BE49-F238E27FC236}">
              <a16:creationId xmlns:a16="http://schemas.microsoft.com/office/drawing/2014/main" id="{916C229D-440E-4706-92E1-97049E4D2968}"/>
            </a:ext>
          </a:extLst>
        </xdr:cNvPr>
        <xdr:cNvSpPr/>
      </xdr:nvSpPr>
      <xdr:spPr>
        <a:xfrm>
          <a:off x="12296775" y="988985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47353</xdr:rowOff>
    </xdr:from>
    <xdr:to>
      <xdr:col>76</xdr:col>
      <xdr:colOff>114300</xdr:colOff>
      <xdr:row>61</xdr:row>
      <xdr:rowOff>73478</xdr:rowOff>
    </xdr:to>
    <xdr:cxnSp macro="">
      <xdr:nvCxnSpPr>
        <xdr:cNvPr id="557" name="直線コネクタ 556">
          <a:extLst>
            <a:ext uri="{FF2B5EF4-FFF2-40B4-BE49-F238E27FC236}">
              <a16:creationId xmlns:a16="http://schemas.microsoft.com/office/drawing/2014/main" id="{9FD6B550-6E94-4A06-BEB9-D798F1A3D78F}"/>
            </a:ext>
          </a:extLst>
        </xdr:cNvPr>
        <xdr:cNvCxnSpPr/>
      </xdr:nvCxnSpPr>
      <xdr:spPr>
        <a:xfrm>
          <a:off x="12344400" y="9937478"/>
          <a:ext cx="800100" cy="22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140244</xdr:rowOff>
    </xdr:from>
    <xdr:to>
      <xdr:col>67</xdr:col>
      <xdr:colOff>101600</xdr:colOff>
      <xdr:row>61</xdr:row>
      <xdr:rowOff>70394</xdr:rowOff>
    </xdr:to>
    <xdr:sp macro="" textlink="">
      <xdr:nvSpPr>
        <xdr:cNvPr id="558" name="楕円 557">
          <a:extLst>
            <a:ext uri="{FF2B5EF4-FFF2-40B4-BE49-F238E27FC236}">
              <a16:creationId xmlns:a16="http://schemas.microsoft.com/office/drawing/2014/main" id="{1ECECD73-FDE5-4B47-9445-71261D34941C}"/>
            </a:ext>
          </a:extLst>
        </xdr:cNvPr>
        <xdr:cNvSpPr/>
      </xdr:nvSpPr>
      <xdr:spPr>
        <a:xfrm>
          <a:off x="11487150" y="986844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19594</xdr:rowOff>
    </xdr:from>
    <xdr:to>
      <xdr:col>71</xdr:col>
      <xdr:colOff>177800</xdr:colOff>
      <xdr:row>61</xdr:row>
      <xdr:rowOff>47353</xdr:rowOff>
    </xdr:to>
    <xdr:cxnSp macro="">
      <xdr:nvCxnSpPr>
        <xdr:cNvPr id="559" name="直線コネクタ 558">
          <a:extLst>
            <a:ext uri="{FF2B5EF4-FFF2-40B4-BE49-F238E27FC236}">
              <a16:creationId xmlns:a16="http://schemas.microsoft.com/office/drawing/2014/main" id="{150DC0C9-E650-48F0-B4D5-8683422B7B14}"/>
            </a:ext>
          </a:extLst>
        </xdr:cNvPr>
        <xdr:cNvCxnSpPr/>
      </xdr:nvCxnSpPr>
      <xdr:spPr>
        <a:xfrm>
          <a:off x="11534775" y="9906544"/>
          <a:ext cx="809625" cy="30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103976</xdr:rowOff>
    </xdr:from>
    <xdr:ext cx="405111" cy="259045"/>
    <xdr:sp macro="" textlink="">
      <xdr:nvSpPr>
        <xdr:cNvPr id="560" name="n_1aveValue【学校施設】&#10;有形固定資産減価償却率">
          <a:extLst>
            <a:ext uri="{FF2B5EF4-FFF2-40B4-BE49-F238E27FC236}">
              <a16:creationId xmlns:a16="http://schemas.microsoft.com/office/drawing/2014/main" id="{239C1A08-0069-44F1-98A6-0E3FBCB6AF0A}"/>
            </a:ext>
          </a:extLst>
        </xdr:cNvPr>
        <xdr:cNvSpPr txBox="1"/>
      </xdr:nvSpPr>
      <xdr:spPr>
        <a:xfrm>
          <a:off x="13745219" y="9994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119578</xdr:rowOff>
    </xdr:from>
    <xdr:ext cx="405111" cy="259045"/>
    <xdr:sp macro="" textlink="">
      <xdr:nvSpPr>
        <xdr:cNvPr id="561" name="n_2aveValue【学校施設】&#10;有形固定資産減価償却率">
          <a:extLst>
            <a:ext uri="{FF2B5EF4-FFF2-40B4-BE49-F238E27FC236}">
              <a16:creationId xmlns:a16="http://schemas.microsoft.com/office/drawing/2014/main" id="{3B5C7F79-1CEC-4EF7-AA63-F636C2F463C0}"/>
            </a:ext>
          </a:extLst>
        </xdr:cNvPr>
        <xdr:cNvSpPr txBox="1"/>
      </xdr:nvSpPr>
      <xdr:spPr>
        <a:xfrm>
          <a:off x="12964169" y="9685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111414</xdr:rowOff>
    </xdr:from>
    <xdr:ext cx="405111" cy="259045"/>
    <xdr:sp macro="" textlink="">
      <xdr:nvSpPr>
        <xdr:cNvPr id="562" name="n_3aveValue【学校施設】&#10;有形固定資産減価償却率">
          <a:extLst>
            <a:ext uri="{FF2B5EF4-FFF2-40B4-BE49-F238E27FC236}">
              <a16:creationId xmlns:a16="http://schemas.microsoft.com/office/drawing/2014/main" id="{1064899B-C2F2-4353-82C2-EEC53372AFE6}"/>
            </a:ext>
          </a:extLst>
        </xdr:cNvPr>
        <xdr:cNvSpPr txBox="1"/>
      </xdr:nvSpPr>
      <xdr:spPr>
        <a:xfrm>
          <a:off x="12164069" y="9674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63154</xdr:rowOff>
    </xdr:from>
    <xdr:ext cx="405111" cy="259045"/>
    <xdr:sp macro="" textlink="">
      <xdr:nvSpPr>
        <xdr:cNvPr id="563" name="n_4aveValue【学校施設】&#10;有形固定資産減価償却率">
          <a:extLst>
            <a:ext uri="{FF2B5EF4-FFF2-40B4-BE49-F238E27FC236}">
              <a16:creationId xmlns:a16="http://schemas.microsoft.com/office/drawing/2014/main" id="{D450157C-F76F-4D05-AC9B-AACE820F8042}"/>
            </a:ext>
          </a:extLst>
        </xdr:cNvPr>
        <xdr:cNvSpPr txBox="1"/>
      </xdr:nvSpPr>
      <xdr:spPr>
        <a:xfrm>
          <a:off x="11354444" y="9953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157134</xdr:rowOff>
    </xdr:from>
    <xdr:ext cx="405111" cy="259045"/>
    <xdr:sp macro="" textlink="">
      <xdr:nvSpPr>
        <xdr:cNvPr id="564" name="n_1mainValue【学校施設】&#10;有形固定資産減価償却率">
          <a:extLst>
            <a:ext uri="{FF2B5EF4-FFF2-40B4-BE49-F238E27FC236}">
              <a16:creationId xmlns:a16="http://schemas.microsoft.com/office/drawing/2014/main" id="{41FAB640-561B-482B-8546-4B2AA82812FC}"/>
            </a:ext>
          </a:extLst>
        </xdr:cNvPr>
        <xdr:cNvSpPr txBox="1"/>
      </xdr:nvSpPr>
      <xdr:spPr>
        <a:xfrm>
          <a:off x="13745219" y="9561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115405</xdr:rowOff>
    </xdr:from>
    <xdr:ext cx="405111" cy="259045"/>
    <xdr:sp macro="" textlink="">
      <xdr:nvSpPr>
        <xdr:cNvPr id="565" name="n_2mainValue【学校施設】&#10;有形固定資産減価償却率">
          <a:extLst>
            <a:ext uri="{FF2B5EF4-FFF2-40B4-BE49-F238E27FC236}">
              <a16:creationId xmlns:a16="http://schemas.microsoft.com/office/drawing/2014/main" id="{E6570731-1275-4618-9C2E-3F8CE1983122}"/>
            </a:ext>
          </a:extLst>
        </xdr:cNvPr>
        <xdr:cNvSpPr txBox="1"/>
      </xdr:nvSpPr>
      <xdr:spPr>
        <a:xfrm>
          <a:off x="12964169" y="10002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89280</xdr:rowOff>
    </xdr:from>
    <xdr:ext cx="405111" cy="259045"/>
    <xdr:sp macro="" textlink="">
      <xdr:nvSpPr>
        <xdr:cNvPr id="566" name="n_3mainValue【学校施設】&#10;有形固定資産減価償却率">
          <a:extLst>
            <a:ext uri="{FF2B5EF4-FFF2-40B4-BE49-F238E27FC236}">
              <a16:creationId xmlns:a16="http://schemas.microsoft.com/office/drawing/2014/main" id="{8A1D5F20-CCAC-4EA2-A1D6-EB3E00837FC5}"/>
            </a:ext>
          </a:extLst>
        </xdr:cNvPr>
        <xdr:cNvSpPr txBox="1"/>
      </xdr:nvSpPr>
      <xdr:spPr>
        <a:xfrm>
          <a:off x="12164069" y="9973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86921</xdr:rowOff>
    </xdr:from>
    <xdr:ext cx="405111" cy="259045"/>
    <xdr:sp macro="" textlink="">
      <xdr:nvSpPr>
        <xdr:cNvPr id="567" name="n_4mainValue【学校施設】&#10;有形固定資産減価償却率">
          <a:extLst>
            <a:ext uri="{FF2B5EF4-FFF2-40B4-BE49-F238E27FC236}">
              <a16:creationId xmlns:a16="http://schemas.microsoft.com/office/drawing/2014/main" id="{F2B2F244-54B6-4264-A07E-28500C6A87FD}"/>
            </a:ext>
          </a:extLst>
        </xdr:cNvPr>
        <xdr:cNvSpPr txBox="1"/>
      </xdr:nvSpPr>
      <xdr:spPr>
        <a:xfrm>
          <a:off x="11354444" y="9646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39D881ED-7BCB-47B7-8FF9-CF194AE7565F}"/>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61F7355C-30A1-44B7-9517-F364B565671D}"/>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053861CD-E654-47D3-82A5-05D7D70B1502}"/>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FD21F58B-6A9F-49DA-BDF3-4729924FFD56}"/>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932F9AB9-C8C9-47F6-B017-5BE717CE11AD}"/>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304598F6-A42E-4EDE-97C0-5C5439A156FD}"/>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B4E4B85D-5781-409F-9DF6-6B63CE455DEC}"/>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689F017E-93A0-4C04-AB29-01560B6C1A74}"/>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862928B7-866B-419B-95CC-8A3ACF3729C9}"/>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63858D4E-956A-4377-ACC7-21ED81994889}"/>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2917BBF8-8F52-438A-96F7-90965658F98F}"/>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8F6A95CA-3E80-4C47-886D-32BD284521A0}"/>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FB440DD7-DBA6-4AB3-BA77-769BC4587370}"/>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1" name="テキスト ボックス 580">
          <a:extLst>
            <a:ext uri="{FF2B5EF4-FFF2-40B4-BE49-F238E27FC236}">
              <a16:creationId xmlns:a16="http://schemas.microsoft.com/office/drawing/2014/main" id="{3D2C837E-25D7-4A9D-A1C5-475420D69D97}"/>
            </a:ext>
          </a:extLst>
        </xdr:cNvPr>
        <xdr:cNvSpPr txBox="1"/>
      </xdr:nvSpPr>
      <xdr:spPr>
        <a:xfrm>
          <a:off x="15985051" y="980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6F536C2D-12B1-4F4D-B9BC-B68F9E0CE8DD}"/>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3" name="テキスト ボックス 582">
          <a:extLst>
            <a:ext uri="{FF2B5EF4-FFF2-40B4-BE49-F238E27FC236}">
              <a16:creationId xmlns:a16="http://schemas.microsoft.com/office/drawing/2014/main" id="{C56D7E76-8779-426A-BB5E-D292BD1BE3C4}"/>
            </a:ext>
          </a:extLst>
        </xdr:cNvPr>
        <xdr:cNvSpPr txBox="1"/>
      </xdr:nvSpPr>
      <xdr:spPr>
        <a:xfrm>
          <a:off x="15985051" y="93796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E2D6A4BA-BCDB-44D0-8CEB-87CC2247B0AC}"/>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5" name="テキスト ボックス 584">
          <a:extLst>
            <a:ext uri="{FF2B5EF4-FFF2-40B4-BE49-F238E27FC236}">
              <a16:creationId xmlns:a16="http://schemas.microsoft.com/office/drawing/2014/main" id="{59A11C8B-0001-4AB6-AEDE-821695E72917}"/>
            </a:ext>
          </a:extLst>
        </xdr:cNvPr>
        <xdr:cNvSpPr txBox="1"/>
      </xdr:nvSpPr>
      <xdr:spPr>
        <a:xfrm>
          <a:off x="15985051" y="8941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9D5A8C03-B66A-4C7A-BC65-17F011B334B8}"/>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6D657EE8-A314-4DE7-BEF3-0607B17663B1}"/>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033BC1D4-AAFD-4DEA-A6E1-F944AB65B112}"/>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89" name="直線コネクタ 588">
          <a:extLst>
            <a:ext uri="{FF2B5EF4-FFF2-40B4-BE49-F238E27FC236}">
              <a16:creationId xmlns:a16="http://schemas.microsoft.com/office/drawing/2014/main" id="{E32D51C5-592D-48E8-9B23-BBCF2690CCD3}"/>
            </a:ext>
          </a:extLst>
        </xdr:cNvPr>
        <xdr:cNvCxnSpPr/>
      </xdr:nvCxnSpPr>
      <xdr:spPr>
        <a:xfrm flipV="1">
          <a:off x="19954239" y="9163482"/>
          <a:ext cx="0" cy="1169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90" name="【学校施設】&#10;一人当たり面積最小値テキスト">
          <a:extLst>
            <a:ext uri="{FF2B5EF4-FFF2-40B4-BE49-F238E27FC236}">
              <a16:creationId xmlns:a16="http://schemas.microsoft.com/office/drawing/2014/main" id="{E77FA5C0-4FD6-42D1-9CA2-AFCB766ED109}"/>
            </a:ext>
          </a:extLst>
        </xdr:cNvPr>
        <xdr:cNvSpPr txBox="1"/>
      </xdr:nvSpPr>
      <xdr:spPr>
        <a:xfrm>
          <a:off x="19992975" y="10336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91" name="直線コネクタ 590">
          <a:extLst>
            <a:ext uri="{FF2B5EF4-FFF2-40B4-BE49-F238E27FC236}">
              <a16:creationId xmlns:a16="http://schemas.microsoft.com/office/drawing/2014/main" id="{AF542146-C3C5-413A-8F3A-2745AF01F9EF}"/>
            </a:ext>
          </a:extLst>
        </xdr:cNvPr>
        <xdr:cNvCxnSpPr/>
      </xdr:nvCxnSpPr>
      <xdr:spPr>
        <a:xfrm>
          <a:off x="19878675" y="103331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92" name="【学校施設】&#10;一人当たり面積最大値テキスト">
          <a:extLst>
            <a:ext uri="{FF2B5EF4-FFF2-40B4-BE49-F238E27FC236}">
              <a16:creationId xmlns:a16="http://schemas.microsoft.com/office/drawing/2014/main" id="{B6E7ABE2-8F88-44CF-8F2A-410FEEE7B121}"/>
            </a:ext>
          </a:extLst>
        </xdr:cNvPr>
        <xdr:cNvSpPr txBox="1"/>
      </xdr:nvSpPr>
      <xdr:spPr>
        <a:xfrm>
          <a:off x="19992975" y="8941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93" name="直線コネクタ 592">
          <a:extLst>
            <a:ext uri="{FF2B5EF4-FFF2-40B4-BE49-F238E27FC236}">
              <a16:creationId xmlns:a16="http://schemas.microsoft.com/office/drawing/2014/main" id="{582D3504-F952-4659-AFDB-5F32618AF49D}"/>
            </a:ext>
          </a:extLst>
        </xdr:cNvPr>
        <xdr:cNvCxnSpPr/>
      </xdr:nvCxnSpPr>
      <xdr:spPr>
        <a:xfrm>
          <a:off x="19878675" y="916348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60124</xdr:rowOff>
    </xdr:from>
    <xdr:ext cx="469744" cy="259045"/>
    <xdr:sp macro="" textlink="">
      <xdr:nvSpPr>
        <xdr:cNvPr id="594" name="【学校施設】&#10;一人当たり面積平均値テキスト">
          <a:extLst>
            <a:ext uri="{FF2B5EF4-FFF2-40B4-BE49-F238E27FC236}">
              <a16:creationId xmlns:a16="http://schemas.microsoft.com/office/drawing/2014/main" id="{FCBD808A-E0BC-4A45-B1D3-E4902BBACEE3}"/>
            </a:ext>
          </a:extLst>
        </xdr:cNvPr>
        <xdr:cNvSpPr txBox="1"/>
      </xdr:nvSpPr>
      <xdr:spPr>
        <a:xfrm>
          <a:off x="19992975" y="10108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95" name="フローチャート: 判断 594">
          <a:extLst>
            <a:ext uri="{FF2B5EF4-FFF2-40B4-BE49-F238E27FC236}">
              <a16:creationId xmlns:a16="http://schemas.microsoft.com/office/drawing/2014/main" id="{468A559E-D6A0-48F0-99F1-6B2E6A0EDA2B}"/>
            </a:ext>
          </a:extLst>
        </xdr:cNvPr>
        <xdr:cNvSpPr/>
      </xdr:nvSpPr>
      <xdr:spPr>
        <a:xfrm>
          <a:off x="19897725" y="1013374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96" name="フローチャート: 判断 595">
          <a:extLst>
            <a:ext uri="{FF2B5EF4-FFF2-40B4-BE49-F238E27FC236}">
              <a16:creationId xmlns:a16="http://schemas.microsoft.com/office/drawing/2014/main" id="{EC029B26-ADC6-40F9-ABEB-5787FA114D2D}"/>
            </a:ext>
          </a:extLst>
        </xdr:cNvPr>
        <xdr:cNvSpPr/>
      </xdr:nvSpPr>
      <xdr:spPr>
        <a:xfrm>
          <a:off x="19154775" y="1013717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97" name="フローチャート: 判断 596">
          <a:extLst>
            <a:ext uri="{FF2B5EF4-FFF2-40B4-BE49-F238E27FC236}">
              <a16:creationId xmlns:a16="http://schemas.microsoft.com/office/drawing/2014/main" id="{FB3D427E-8D8E-464F-958A-DBD11A25E111}"/>
            </a:ext>
          </a:extLst>
        </xdr:cNvPr>
        <xdr:cNvSpPr/>
      </xdr:nvSpPr>
      <xdr:spPr>
        <a:xfrm>
          <a:off x="18345150" y="101352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98" name="フローチャート: 判断 597">
          <a:extLst>
            <a:ext uri="{FF2B5EF4-FFF2-40B4-BE49-F238E27FC236}">
              <a16:creationId xmlns:a16="http://schemas.microsoft.com/office/drawing/2014/main" id="{CA1D6A18-373C-4D73-85DD-EFF8ABDCDE2C}"/>
            </a:ext>
          </a:extLst>
        </xdr:cNvPr>
        <xdr:cNvSpPr/>
      </xdr:nvSpPr>
      <xdr:spPr>
        <a:xfrm>
          <a:off x="17554575" y="101457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99" name="フローチャート: 判断 598">
          <a:extLst>
            <a:ext uri="{FF2B5EF4-FFF2-40B4-BE49-F238E27FC236}">
              <a16:creationId xmlns:a16="http://schemas.microsoft.com/office/drawing/2014/main" id="{29EA7DBB-E57A-4163-A03D-DD5D907D6A3A}"/>
            </a:ext>
          </a:extLst>
        </xdr:cNvPr>
        <xdr:cNvSpPr/>
      </xdr:nvSpPr>
      <xdr:spPr>
        <a:xfrm>
          <a:off x="16754475" y="1015592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D0926B0D-5A07-4459-90A4-6EF14291E1DB}"/>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D54FCB48-4FB2-464B-B245-2C317D3F50A4}"/>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C30F9EF9-74A5-401F-9235-38DCF205114C}"/>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4DE2D3C0-47D5-42EA-839B-CDC43A77AEB9}"/>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C20701DB-9FA6-4A4C-8EA7-72015F503C73}"/>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170073</xdr:rowOff>
    </xdr:from>
    <xdr:to>
      <xdr:col>116</xdr:col>
      <xdr:colOff>114300</xdr:colOff>
      <xdr:row>62</xdr:row>
      <xdr:rowOff>100223</xdr:rowOff>
    </xdr:to>
    <xdr:sp macro="" textlink="">
      <xdr:nvSpPr>
        <xdr:cNvPr id="605" name="楕円 604">
          <a:extLst>
            <a:ext uri="{FF2B5EF4-FFF2-40B4-BE49-F238E27FC236}">
              <a16:creationId xmlns:a16="http://schemas.microsoft.com/office/drawing/2014/main" id="{58AA956D-BE47-4790-B76B-C4E067FEB232}"/>
            </a:ext>
          </a:extLst>
        </xdr:cNvPr>
        <xdr:cNvSpPr/>
      </xdr:nvSpPr>
      <xdr:spPr>
        <a:xfrm>
          <a:off x="19897725" y="1004749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21500</xdr:rowOff>
    </xdr:from>
    <xdr:ext cx="469744" cy="259045"/>
    <xdr:sp macro="" textlink="">
      <xdr:nvSpPr>
        <xdr:cNvPr id="606" name="【学校施設】&#10;一人当たり面積該当値テキスト">
          <a:extLst>
            <a:ext uri="{FF2B5EF4-FFF2-40B4-BE49-F238E27FC236}">
              <a16:creationId xmlns:a16="http://schemas.microsoft.com/office/drawing/2014/main" id="{4807E834-76EC-487E-B0CD-EEDEE7820903}"/>
            </a:ext>
          </a:extLst>
        </xdr:cNvPr>
        <xdr:cNvSpPr txBox="1"/>
      </xdr:nvSpPr>
      <xdr:spPr>
        <a:xfrm>
          <a:off x="19992975" y="9908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2875</xdr:rowOff>
    </xdr:from>
    <xdr:to>
      <xdr:col>112</xdr:col>
      <xdr:colOff>38100</xdr:colOff>
      <xdr:row>62</xdr:row>
      <xdr:rowOff>104475</xdr:rowOff>
    </xdr:to>
    <xdr:sp macro="" textlink="">
      <xdr:nvSpPr>
        <xdr:cNvPr id="607" name="楕円 606">
          <a:extLst>
            <a:ext uri="{FF2B5EF4-FFF2-40B4-BE49-F238E27FC236}">
              <a16:creationId xmlns:a16="http://schemas.microsoft.com/office/drawing/2014/main" id="{738988D8-8A3E-460C-862C-E9A91A910A47}"/>
            </a:ext>
          </a:extLst>
        </xdr:cNvPr>
        <xdr:cNvSpPr/>
      </xdr:nvSpPr>
      <xdr:spPr>
        <a:xfrm>
          <a:off x="19154775" y="1005175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49423</xdr:rowOff>
    </xdr:from>
    <xdr:to>
      <xdr:col>116</xdr:col>
      <xdr:colOff>63500</xdr:colOff>
      <xdr:row>62</xdr:row>
      <xdr:rowOff>53675</xdr:rowOff>
    </xdr:to>
    <xdr:cxnSp macro="">
      <xdr:nvCxnSpPr>
        <xdr:cNvPr id="608" name="直線コネクタ 607">
          <a:extLst>
            <a:ext uri="{FF2B5EF4-FFF2-40B4-BE49-F238E27FC236}">
              <a16:creationId xmlns:a16="http://schemas.microsoft.com/office/drawing/2014/main" id="{3F5CE11F-74DD-4A85-9F7A-E0B8FCBE29AD}"/>
            </a:ext>
          </a:extLst>
        </xdr:cNvPr>
        <xdr:cNvCxnSpPr/>
      </xdr:nvCxnSpPr>
      <xdr:spPr>
        <a:xfrm flipV="1">
          <a:off x="19202400" y="10095123"/>
          <a:ext cx="752475" cy="4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36342</xdr:rowOff>
    </xdr:from>
    <xdr:to>
      <xdr:col>107</xdr:col>
      <xdr:colOff>101600</xdr:colOff>
      <xdr:row>62</xdr:row>
      <xdr:rowOff>137942</xdr:rowOff>
    </xdr:to>
    <xdr:sp macro="" textlink="">
      <xdr:nvSpPr>
        <xdr:cNvPr id="609" name="楕円 608">
          <a:extLst>
            <a:ext uri="{FF2B5EF4-FFF2-40B4-BE49-F238E27FC236}">
              <a16:creationId xmlns:a16="http://schemas.microsoft.com/office/drawing/2014/main" id="{9BB84A16-516A-4CAF-AE55-056C70531796}"/>
            </a:ext>
          </a:extLst>
        </xdr:cNvPr>
        <xdr:cNvSpPr/>
      </xdr:nvSpPr>
      <xdr:spPr>
        <a:xfrm>
          <a:off x="18345150" y="1008521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53675</xdr:rowOff>
    </xdr:from>
    <xdr:to>
      <xdr:col>111</xdr:col>
      <xdr:colOff>177800</xdr:colOff>
      <xdr:row>62</xdr:row>
      <xdr:rowOff>87142</xdr:rowOff>
    </xdr:to>
    <xdr:cxnSp macro="">
      <xdr:nvCxnSpPr>
        <xdr:cNvPr id="610" name="直線コネクタ 609">
          <a:extLst>
            <a:ext uri="{FF2B5EF4-FFF2-40B4-BE49-F238E27FC236}">
              <a16:creationId xmlns:a16="http://schemas.microsoft.com/office/drawing/2014/main" id="{3B1D920A-3F1A-48EE-B04D-851DD4FBA6C3}"/>
            </a:ext>
          </a:extLst>
        </xdr:cNvPr>
        <xdr:cNvCxnSpPr/>
      </xdr:nvCxnSpPr>
      <xdr:spPr>
        <a:xfrm flipV="1">
          <a:off x="18392775" y="10099375"/>
          <a:ext cx="809625" cy="33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42835</xdr:rowOff>
    </xdr:from>
    <xdr:to>
      <xdr:col>102</xdr:col>
      <xdr:colOff>165100</xdr:colOff>
      <xdr:row>62</xdr:row>
      <xdr:rowOff>144435</xdr:rowOff>
    </xdr:to>
    <xdr:sp macro="" textlink="">
      <xdr:nvSpPr>
        <xdr:cNvPr id="611" name="楕円 610">
          <a:extLst>
            <a:ext uri="{FF2B5EF4-FFF2-40B4-BE49-F238E27FC236}">
              <a16:creationId xmlns:a16="http://schemas.microsoft.com/office/drawing/2014/main" id="{98FAC640-6AB8-462B-B6DA-6AE9494FA617}"/>
            </a:ext>
          </a:extLst>
        </xdr:cNvPr>
        <xdr:cNvSpPr/>
      </xdr:nvSpPr>
      <xdr:spPr>
        <a:xfrm>
          <a:off x="17554575" y="100948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87142</xdr:rowOff>
    </xdr:from>
    <xdr:to>
      <xdr:col>107</xdr:col>
      <xdr:colOff>50800</xdr:colOff>
      <xdr:row>62</xdr:row>
      <xdr:rowOff>93635</xdr:rowOff>
    </xdr:to>
    <xdr:cxnSp macro="">
      <xdr:nvCxnSpPr>
        <xdr:cNvPr id="612" name="直線コネクタ 611">
          <a:extLst>
            <a:ext uri="{FF2B5EF4-FFF2-40B4-BE49-F238E27FC236}">
              <a16:creationId xmlns:a16="http://schemas.microsoft.com/office/drawing/2014/main" id="{9E579000-FD3D-4690-9B90-FB86CE5E3753}"/>
            </a:ext>
          </a:extLst>
        </xdr:cNvPr>
        <xdr:cNvCxnSpPr/>
      </xdr:nvCxnSpPr>
      <xdr:spPr>
        <a:xfrm flipV="1">
          <a:off x="17602200" y="10132842"/>
          <a:ext cx="790575" cy="9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48321</xdr:rowOff>
    </xdr:from>
    <xdr:to>
      <xdr:col>98</xdr:col>
      <xdr:colOff>38100</xdr:colOff>
      <xdr:row>62</xdr:row>
      <xdr:rowOff>149921</xdr:rowOff>
    </xdr:to>
    <xdr:sp macro="" textlink="">
      <xdr:nvSpPr>
        <xdr:cNvPr id="613" name="楕円 612">
          <a:extLst>
            <a:ext uri="{FF2B5EF4-FFF2-40B4-BE49-F238E27FC236}">
              <a16:creationId xmlns:a16="http://schemas.microsoft.com/office/drawing/2014/main" id="{830366BB-CE94-4EF3-B1D4-49663C52FADB}"/>
            </a:ext>
          </a:extLst>
        </xdr:cNvPr>
        <xdr:cNvSpPr/>
      </xdr:nvSpPr>
      <xdr:spPr>
        <a:xfrm>
          <a:off x="16754475" y="1009402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93635</xdr:rowOff>
    </xdr:from>
    <xdr:to>
      <xdr:col>102</xdr:col>
      <xdr:colOff>114300</xdr:colOff>
      <xdr:row>62</xdr:row>
      <xdr:rowOff>99121</xdr:rowOff>
    </xdr:to>
    <xdr:cxnSp macro="">
      <xdr:nvCxnSpPr>
        <xdr:cNvPr id="614" name="直線コネクタ 613">
          <a:extLst>
            <a:ext uri="{FF2B5EF4-FFF2-40B4-BE49-F238E27FC236}">
              <a16:creationId xmlns:a16="http://schemas.microsoft.com/office/drawing/2014/main" id="{6E6FFEAD-2503-49CF-8419-9504CF416711}"/>
            </a:ext>
          </a:extLst>
        </xdr:cNvPr>
        <xdr:cNvCxnSpPr/>
      </xdr:nvCxnSpPr>
      <xdr:spPr>
        <a:xfrm flipV="1">
          <a:off x="16802100" y="10142510"/>
          <a:ext cx="800100" cy="8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6403</xdr:rowOff>
    </xdr:from>
    <xdr:ext cx="469744" cy="259045"/>
    <xdr:sp macro="" textlink="">
      <xdr:nvSpPr>
        <xdr:cNvPr id="615" name="n_1aveValue【学校施設】&#10;一人当たり面積">
          <a:extLst>
            <a:ext uri="{FF2B5EF4-FFF2-40B4-BE49-F238E27FC236}">
              <a16:creationId xmlns:a16="http://schemas.microsoft.com/office/drawing/2014/main" id="{D602513D-AE79-446E-9496-F8B0C6EABCB1}"/>
            </a:ext>
          </a:extLst>
        </xdr:cNvPr>
        <xdr:cNvSpPr txBox="1"/>
      </xdr:nvSpPr>
      <xdr:spPr>
        <a:xfrm>
          <a:off x="18983402" y="10220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10837</xdr:rowOff>
    </xdr:from>
    <xdr:ext cx="469744" cy="259045"/>
    <xdr:sp macro="" textlink="">
      <xdr:nvSpPr>
        <xdr:cNvPr id="616" name="n_2aveValue【学校施設】&#10;一人当たり面積">
          <a:extLst>
            <a:ext uri="{FF2B5EF4-FFF2-40B4-BE49-F238E27FC236}">
              <a16:creationId xmlns:a16="http://schemas.microsoft.com/office/drawing/2014/main" id="{1B918411-0811-43EC-B9C7-FCDF83C94010}"/>
            </a:ext>
          </a:extLst>
        </xdr:cNvPr>
        <xdr:cNvSpPr txBox="1"/>
      </xdr:nvSpPr>
      <xdr:spPr>
        <a:xfrm>
          <a:off x="18183302" y="10218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18198</xdr:rowOff>
    </xdr:from>
    <xdr:ext cx="469744" cy="259045"/>
    <xdr:sp macro="" textlink="">
      <xdr:nvSpPr>
        <xdr:cNvPr id="617" name="n_3aveValue【学校施設】&#10;一人当たり面積">
          <a:extLst>
            <a:ext uri="{FF2B5EF4-FFF2-40B4-BE49-F238E27FC236}">
              <a16:creationId xmlns:a16="http://schemas.microsoft.com/office/drawing/2014/main" id="{3EF9A1C4-5543-4402-9B72-FD1D54A9B9F6}"/>
            </a:ext>
          </a:extLst>
        </xdr:cNvPr>
        <xdr:cNvSpPr txBox="1"/>
      </xdr:nvSpPr>
      <xdr:spPr>
        <a:xfrm>
          <a:off x="17383202" y="10228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25147</xdr:rowOff>
    </xdr:from>
    <xdr:ext cx="469744" cy="259045"/>
    <xdr:sp macro="" textlink="">
      <xdr:nvSpPr>
        <xdr:cNvPr id="618" name="n_4aveValue【学校施設】&#10;一人当たり面積">
          <a:extLst>
            <a:ext uri="{FF2B5EF4-FFF2-40B4-BE49-F238E27FC236}">
              <a16:creationId xmlns:a16="http://schemas.microsoft.com/office/drawing/2014/main" id="{5352C168-80B5-43D1-A6FA-A29A0DBB494A}"/>
            </a:ext>
          </a:extLst>
        </xdr:cNvPr>
        <xdr:cNvSpPr txBox="1"/>
      </xdr:nvSpPr>
      <xdr:spPr>
        <a:xfrm>
          <a:off x="16592627" y="10239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121002</xdr:rowOff>
    </xdr:from>
    <xdr:ext cx="469744" cy="259045"/>
    <xdr:sp macro="" textlink="">
      <xdr:nvSpPr>
        <xdr:cNvPr id="619" name="n_1mainValue【学校施設】&#10;一人当たり面積">
          <a:extLst>
            <a:ext uri="{FF2B5EF4-FFF2-40B4-BE49-F238E27FC236}">
              <a16:creationId xmlns:a16="http://schemas.microsoft.com/office/drawing/2014/main" id="{0D965794-4DFA-4EFE-93A3-FCE258814772}"/>
            </a:ext>
          </a:extLst>
        </xdr:cNvPr>
        <xdr:cNvSpPr txBox="1"/>
      </xdr:nvSpPr>
      <xdr:spPr>
        <a:xfrm>
          <a:off x="18983402" y="9849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154469</xdr:rowOff>
    </xdr:from>
    <xdr:ext cx="469744" cy="259045"/>
    <xdr:sp macro="" textlink="">
      <xdr:nvSpPr>
        <xdr:cNvPr id="620" name="n_2mainValue【学校施設】&#10;一人当たり面積">
          <a:extLst>
            <a:ext uri="{FF2B5EF4-FFF2-40B4-BE49-F238E27FC236}">
              <a16:creationId xmlns:a16="http://schemas.microsoft.com/office/drawing/2014/main" id="{0D203ABA-7FD4-44CB-8AAA-4E0181047057}"/>
            </a:ext>
          </a:extLst>
        </xdr:cNvPr>
        <xdr:cNvSpPr txBox="1"/>
      </xdr:nvSpPr>
      <xdr:spPr>
        <a:xfrm>
          <a:off x="18183302" y="9879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160962</xdr:rowOff>
    </xdr:from>
    <xdr:ext cx="469744" cy="259045"/>
    <xdr:sp macro="" textlink="">
      <xdr:nvSpPr>
        <xdr:cNvPr id="621" name="n_3mainValue【学校施設】&#10;一人当たり面積">
          <a:extLst>
            <a:ext uri="{FF2B5EF4-FFF2-40B4-BE49-F238E27FC236}">
              <a16:creationId xmlns:a16="http://schemas.microsoft.com/office/drawing/2014/main" id="{517F4034-B8FB-4331-B33D-5657769ABECC}"/>
            </a:ext>
          </a:extLst>
        </xdr:cNvPr>
        <xdr:cNvSpPr txBox="1"/>
      </xdr:nvSpPr>
      <xdr:spPr>
        <a:xfrm>
          <a:off x="17383202" y="9889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166448</xdr:rowOff>
    </xdr:from>
    <xdr:ext cx="469744" cy="259045"/>
    <xdr:sp macro="" textlink="">
      <xdr:nvSpPr>
        <xdr:cNvPr id="622" name="n_4mainValue【学校施設】&#10;一人当たり面積">
          <a:extLst>
            <a:ext uri="{FF2B5EF4-FFF2-40B4-BE49-F238E27FC236}">
              <a16:creationId xmlns:a16="http://schemas.microsoft.com/office/drawing/2014/main" id="{DF916747-1BA1-4399-8420-DAF72E8C035B}"/>
            </a:ext>
          </a:extLst>
        </xdr:cNvPr>
        <xdr:cNvSpPr txBox="1"/>
      </xdr:nvSpPr>
      <xdr:spPr>
        <a:xfrm>
          <a:off x="16592627" y="9888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11273CD5-77B2-4A0C-9619-D0F8FA6C4AB6}"/>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49DA6A61-39EC-4B31-98E2-F87BCA8143C9}"/>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02034187-C88C-4459-A3A6-E303EAE9DE58}"/>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C6395DAB-3787-4C08-A537-62C212CADA89}"/>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72F45D89-8190-48EF-93C2-6F2CADF511E6}"/>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D81E25F3-DCD6-4D6F-8594-C9064AB82A3E}"/>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826772D8-2A99-42E6-BEB9-E10E04FC1855}"/>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55522C4A-390F-46CB-B511-00BED7C465A2}"/>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A114C56A-F28E-4D6B-A357-480E543B8D73}"/>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827E9E41-BF41-457B-8072-624F83A99F18}"/>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FC9F3558-7A20-4594-A8E3-B3C25EE77FEE}"/>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6AAA788F-7E73-4311-BFD1-BE406228CE52}"/>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D7A4D905-1471-4EB7-A8F8-3A1B86EE9BCB}"/>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34551D10-46BE-4D76-8725-769F914656EB}"/>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7B442AE3-B11D-407C-98A7-4DEB9115A67F}"/>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C13F7EB3-7641-426F-84BF-B8D34798530C}"/>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5B0603F1-4B4E-4249-BD63-741672AC2C4E}"/>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C1E79CDB-7370-466C-9508-E19C7C137EE9}"/>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97C216BF-281E-4487-9F5D-5DEBE8EE4567}"/>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3BF83FB2-02D6-4C28-B8D6-CE71A4AFF238}"/>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145C623D-077B-4177-8B8F-8FED9DAFF38E}"/>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D53CFCEB-3D40-4199-B2FF-CA7C8F77A04A}"/>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E5578D6B-2E70-4FC0-8FC7-6D6DFFF7E2FE}"/>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C0D8AB70-2996-489A-B74B-5909A733A59C}"/>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3A8723B0-B0F5-4CAF-8A57-0494FDFB8123}"/>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ECBD6686-00FB-4A11-B2AC-ED0D7F9C8828}"/>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5B47E280-7B84-4208-B756-73C0E5AD7AB0}"/>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0" name="直線コネクタ 649">
          <a:extLst>
            <a:ext uri="{FF2B5EF4-FFF2-40B4-BE49-F238E27FC236}">
              <a16:creationId xmlns:a16="http://schemas.microsoft.com/office/drawing/2014/main" id="{B4D75554-BC93-4060-90BA-A7810A20EF42}"/>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1" name="テキスト ボックス 650">
          <a:extLst>
            <a:ext uri="{FF2B5EF4-FFF2-40B4-BE49-F238E27FC236}">
              <a16:creationId xmlns:a16="http://schemas.microsoft.com/office/drawing/2014/main" id="{6A36AABB-DA45-482F-9CA6-535C83C56AB2}"/>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2" name="直線コネクタ 651">
          <a:extLst>
            <a:ext uri="{FF2B5EF4-FFF2-40B4-BE49-F238E27FC236}">
              <a16:creationId xmlns:a16="http://schemas.microsoft.com/office/drawing/2014/main" id="{92AFC725-12C5-4739-9BDF-3F7A75111D83}"/>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3" name="テキスト ボックス 652">
          <a:extLst>
            <a:ext uri="{FF2B5EF4-FFF2-40B4-BE49-F238E27FC236}">
              <a16:creationId xmlns:a16="http://schemas.microsoft.com/office/drawing/2014/main" id="{D07B6C64-C602-428E-9D4F-DC277961232F}"/>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4" name="直線コネクタ 653">
          <a:extLst>
            <a:ext uri="{FF2B5EF4-FFF2-40B4-BE49-F238E27FC236}">
              <a16:creationId xmlns:a16="http://schemas.microsoft.com/office/drawing/2014/main" id="{6D9AF045-D7EF-4EBB-9B94-03416E32352A}"/>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5" name="テキスト ボックス 654">
          <a:extLst>
            <a:ext uri="{FF2B5EF4-FFF2-40B4-BE49-F238E27FC236}">
              <a16:creationId xmlns:a16="http://schemas.microsoft.com/office/drawing/2014/main" id="{A6886281-8140-4F7B-8DAF-480E6D4587D9}"/>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6" name="直線コネクタ 655">
          <a:extLst>
            <a:ext uri="{FF2B5EF4-FFF2-40B4-BE49-F238E27FC236}">
              <a16:creationId xmlns:a16="http://schemas.microsoft.com/office/drawing/2014/main" id="{C3EAD675-5536-4314-9E49-BB2DF586093C}"/>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7" name="テキスト ボックス 656">
          <a:extLst>
            <a:ext uri="{FF2B5EF4-FFF2-40B4-BE49-F238E27FC236}">
              <a16:creationId xmlns:a16="http://schemas.microsoft.com/office/drawing/2014/main" id="{A7E0B242-0552-45D6-B469-FD15FB36847F}"/>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8" name="直線コネクタ 657">
          <a:extLst>
            <a:ext uri="{FF2B5EF4-FFF2-40B4-BE49-F238E27FC236}">
              <a16:creationId xmlns:a16="http://schemas.microsoft.com/office/drawing/2014/main" id="{05A6C7E4-41DD-4CB5-8661-FC34248FE42F}"/>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9" name="テキスト ボックス 658">
          <a:extLst>
            <a:ext uri="{FF2B5EF4-FFF2-40B4-BE49-F238E27FC236}">
              <a16:creationId xmlns:a16="http://schemas.microsoft.com/office/drawing/2014/main" id="{57857F05-ECE3-4AC3-96AA-68466CB0D0CA}"/>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0" name="直線コネクタ 659">
          <a:extLst>
            <a:ext uri="{FF2B5EF4-FFF2-40B4-BE49-F238E27FC236}">
              <a16:creationId xmlns:a16="http://schemas.microsoft.com/office/drawing/2014/main" id="{2B9D43A4-C586-4159-A5DB-EAF2E2137C1C}"/>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1" name="テキスト ボックス 660">
          <a:extLst>
            <a:ext uri="{FF2B5EF4-FFF2-40B4-BE49-F238E27FC236}">
              <a16:creationId xmlns:a16="http://schemas.microsoft.com/office/drawing/2014/main" id="{878A3787-F692-4707-90F3-6973EACEC84E}"/>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C3C504DF-FE21-493C-BDA1-92347038075E}"/>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3" name="【公民館】&#10;有形固定資産減価償却率グラフ枠">
          <a:extLst>
            <a:ext uri="{FF2B5EF4-FFF2-40B4-BE49-F238E27FC236}">
              <a16:creationId xmlns:a16="http://schemas.microsoft.com/office/drawing/2014/main" id="{7A5E20B7-A101-4600-A154-408419BCE89F}"/>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664" name="直線コネクタ 663">
          <a:extLst>
            <a:ext uri="{FF2B5EF4-FFF2-40B4-BE49-F238E27FC236}">
              <a16:creationId xmlns:a16="http://schemas.microsoft.com/office/drawing/2014/main" id="{80CAFDF1-0FC8-419C-A34E-DAE93C1ED7DE}"/>
            </a:ext>
          </a:extLst>
        </xdr:cNvPr>
        <xdr:cNvCxnSpPr/>
      </xdr:nvCxnSpPr>
      <xdr:spPr>
        <a:xfrm flipV="1">
          <a:off x="14696439" y="16373838"/>
          <a:ext cx="0" cy="1492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5" name="【公民館】&#10;有形固定資産減価償却率最小値テキスト">
          <a:extLst>
            <a:ext uri="{FF2B5EF4-FFF2-40B4-BE49-F238E27FC236}">
              <a16:creationId xmlns:a16="http://schemas.microsoft.com/office/drawing/2014/main" id="{387A9E21-C5E1-429D-8D38-6FF2434DDA21}"/>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6" name="直線コネクタ 665">
          <a:extLst>
            <a:ext uri="{FF2B5EF4-FFF2-40B4-BE49-F238E27FC236}">
              <a16:creationId xmlns:a16="http://schemas.microsoft.com/office/drawing/2014/main" id="{FFEFF56F-2DE1-4806-B90E-19621BB84663}"/>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667" name="【公民館】&#10;有形固定資産減価償却率最大値テキスト">
          <a:extLst>
            <a:ext uri="{FF2B5EF4-FFF2-40B4-BE49-F238E27FC236}">
              <a16:creationId xmlns:a16="http://schemas.microsoft.com/office/drawing/2014/main" id="{72994178-FD04-4E8F-A0A5-403A323A644E}"/>
            </a:ext>
          </a:extLst>
        </xdr:cNvPr>
        <xdr:cNvSpPr txBox="1"/>
      </xdr:nvSpPr>
      <xdr:spPr>
        <a:xfrm>
          <a:off x="14735175" y="161522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668" name="直線コネクタ 667">
          <a:extLst>
            <a:ext uri="{FF2B5EF4-FFF2-40B4-BE49-F238E27FC236}">
              <a16:creationId xmlns:a16="http://schemas.microsoft.com/office/drawing/2014/main" id="{55BEEDAF-95E4-49D1-AF88-BF5C2A28CEDC}"/>
            </a:ext>
          </a:extLst>
        </xdr:cNvPr>
        <xdr:cNvCxnSpPr/>
      </xdr:nvCxnSpPr>
      <xdr:spPr>
        <a:xfrm>
          <a:off x="14611350" y="163738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107059</xdr:rowOff>
    </xdr:from>
    <xdr:ext cx="405111" cy="259045"/>
    <xdr:sp macro="" textlink="">
      <xdr:nvSpPr>
        <xdr:cNvPr id="669" name="【公民館】&#10;有形固定資産減価償却率平均値テキスト">
          <a:extLst>
            <a:ext uri="{FF2B5EF4-FFF2-40B4-BE49-F238E27FC236}">
              <a16:creationId xmlns:a16="http://schemas.microsoft.com/office/drawing/2014/main" id="{78427541-4DBE-45CC-96E5-14A1DC67CA71}"/>
            </a:ext>
          </a:extLst>
        </xdr:cNvPr>
        <xdr:cNvSpPr txBox="1"/>
      </xdr:nvSpPr>
      <xdr:spPr>
        <a:xfrm>
          <a:off x="14735175" y="172488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670" name="フローチャート: 判断 669">
          <a:extLst>
            <a:ext uri="{FF2B5EF4-FFF2-40B4-BE49-F238E27FC236}">
              <a16:creationId xmlns:a16="http://schemas.microsoft.com/office/drawing/2014/main" id="{F226B8BC-C292-4DDA-9E48-C6A0C538D777}"/>
            </a:ext>
          </a:extLst>
        </xdr:cNvPr>
        <xdr:cNvSpPr/>
      </xdr:nvSpPr>
      <xdr:spPr>
        <a:xfrm>
          <a:off x="14649450" y="1740380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671" name="フローチャート: 判断 670">
          <a:extLst>
            <a:ext uri="{FF2B5EF4-FFF2-40B4-BE49-F238E27FC236}">
              <a16:creationId xmlns:a16="http://schemas.microsoft.com/office/drawing/2014/main" id="{04D2B88B-14E9-4BB5-B0D6-0364D4FF7385}"/>
            </a:ext>
          </a:extLst>
        </xdr:cNvPr>
        <xdr:cNvSpPr/>
      </xdr:nvSpPr>
      <xdr:spPr>
        <a:xfrm>
          <a:off x="13887450" y="172569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672" name="フローチャート: 判断 671">
          <a:extLst>
            <a:ext uri="{FF2B5EF4-FFF2-40B4-BE49-F238E27FC236}">
              <a16:creationId xmlns:a16="http://schemas.microsoft.com/office/drawing/2014/main" id="{798EA226-EFA3-4BD9-90E3-9B452D82A2FE}"/>
            </a:ext>
          </a:extLst>
        </xdr:cNvPr>
        <xdr:cNvSpPr/>
      </xdr:nvSpPr>
      <xdr:spPr>
        <a:xfrm>
          <a:off x="13096875" y="1723253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673" name="フローチャート: 判断 672">
          <a:extLst>
            <a:ext uri="{FF2B5EF4-FFF2-40B4-BE49-F238E27FC236}">
              <a16:creationId xmlns:a16="http://schemas.microsoft.com/office/drawing/2014/main" id="{064ED126-EF49-4B4A-BE7E-710AD706B643}"/>
            </a:ext>
          </a:extLst>
        </xdr:cNvPr>
        <xdr:cNvSpPr/>
      </xdr:nvSpPr>
      <xdr:spPr>
        <a:xfrm>
          <a:off x="12296775" y="172096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674" name="フローチャート: 判断 673">
          <a:extLst>
            <a:ext uri="{FF2B5EF4-FFF2-40B4-BE49-F238E27FC236}">
              <a16:creationId xmlns:a16="http://schemas.microsoft.com/office/drawing/2014/main" id="{35C5FB22-28BF-490E-B4AB-033159E7FD7B}"/>
            </a:ext>
          </a:extLst>
        </xdr:cNvPr>
        <xdr:cNvSpPr/>
      </xdr:nvSpPr>
      <xdr:spPr>
        <a:xfrm>
          <a:off x="11487150" y="1723734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053CBF1B-90A6-475A-97FB-D23F61EF99EE}"/>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8B3DC5FF-36A0-4729-BCB7-39D2910C8BF1}"/>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95B52785-78E3-4A0A-B959-BECA04848B74}"/>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51A40ECC-8E26-4198-882D-0F19F55918EE}"/>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60832B40-0F74-4F0A-B22B-4B5F805D3B37}"/>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157662</xdr:rowOff>
    </xdr:from>
    <xdr:to>
      <xdr:col>85</xdr:col>
      <xdr:colOff>177800</xdr:colOff>
      <xdr:row>108</xdr:row>
      <xdr:rowOff>87812</xdr:rowOff>
    </xdr:to>
    <xdr:sp macro="" textlink="">
      <xdr:nvSpPr>
        <xdr:cNvPr id="680" name="楕円 679">
          <a:extLst>
            <a:ext uri="{FF2B5EF4-FFF2-40B4-BE49-F238E27FC236}">
              <a16:creationId xmlns:a16="http://schemas.microsoft.com/office/drawing/2014/main" id="{94438C5A-DB17-45BA-B8D8-96D611E1E434}"/>
            </a:ext>
          </a:extLst>
        </xdr:cNvPr>
        <xdr:cNvSpPr/>
      </xdr:nvSpPr>
      <xdr:spPr>
        <a:xfrm>
          <a:off x="14649450" y="1764873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136089</xdr:rowOff>
    </xdr:from>
    <xdr:ext cx="405111" cy="259045"/>
    <xdr:sp macro="" textlink="">
      <xdr:nvSpPr>
        <xdr:cNvPr id="681" name="【公民館】&#10;有形固定資産減価償却率該当値テキスト">
          <a:extLst>
            <a:ext uri="{FF2B5EF4-FFF2-40B4-BE49-F238E27FC236}">
              <a16:creationId xmlns:a16="http://schemas.microsoft.com/office/drawing/2014/main" id="{0DC80D27-FE52-468C-A588-8BADD003C5FF}"/>
            </a:ext>
          </a:extLst>
        </xdr:cNvPr>
        <xdr:cNvSpPr txBox="1"/>
      </xdr:nvSpPr>
      <xdr:spPr>
        <a:xfrm>
          <a:off x="14735175" y="17623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144599</xdr:rowOff>
    </xdr:from>
    <xdr:to>
      <xdr:col>81</xdr:col>
      <xdr:colOff>101600</xdr:colOff>
      <xdr:row>108</xdr:row>
      <xdr:rowOff>74749</xdr:rowOff>
    </xdr:to>
    <xdr:sp macro="" textlink="">
      <xdr:nvSpPr>
        <xdr:cNvPr id="682" name="楕円 681">
          <a:extLst>
            <a:ext uri="{FF2B5EF4-FFF2-40B4-BE49-F238E27FC236}">
              <a16:creationId xmlns:a16="http://schemas.microsoft.com/office/drawing/2014/main" id="{1C5747F5-3B57-4067-82C6-B3C1DCBAF147}"/>
            </a:ext>
          </a:extLst>
        </xdr:cNvPr>
        <xdr:cNvSpPr/>
      </xdr:nvSpPr>
      <xdr:spPr>
        <a:xfrm>
          <a:off x="13887450" y="176293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23949</xdr:rowOff>
    </xdr:from>
    <xdr:to>
      <xdr:col>85</xdr:col>
      <xdr:colOff>127000</xdr:colOff>
      <xdr:row>108</xdr:row>
      <xdr:rowOff>37012</xdr:rowOff>
    </xdr:to>
    <xdr:cxnSp macro="">
      <xdr:nvCxnSpPr>
        <xdr:cNvPr id="683" name="直線コネクタ 682">
          <a:extLst>
            <a:ext uri="{FF2B5EF4-FFF2-40B4-BE49-F238E27FC236}">
              <a16:creationId xmlns:a16="http://schemas.microsoft.com/office/drawing/2014/main" id="{FAB21D81-6519-458F-B7D7-97474FF079E0}"/>
            </a:ext>
          </a:extLst>
        </xdr:cNvPr>
        <xdr:cNvCxnSpPr/>
      </xdr:nvCxnSpPr>
      <xdr:spPr>
        <a:xfrm>
          <a:off x="13935075" y="17686474"/>
          <a:ext cx="762000" cy="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133169</xdr:rowOff>
    </xdr:from>
    <xdr:to>
      <xdr:col>76</xdr:col>
      <xdr:colOff>165100</xdr:colOff>
      <xdr:row>108</xdr:row>
      <xdr:rowOff>63319</xdr:rowOff>
    </xdr:to>
    <xdr:sp macro="" textlink="">
      <xdr:nvSpPr>
        <xdr:cNvPr id="684" name="楕円 683">
          <a:extLst>
            <a:ext uri="{FF2B5EF4-FFF2-40B4-BE49-F238E27FC236}">
              <a16:creationId xmlns:a16="http://schemas.microsoft.com/office/drawing/2014/main" id="{CE0636E6-0772-4C83-8E3D-C62413BF401A}"/>
            </a:ext>
          </a:extLst>
        </xdr:cNvPr>
        <xdr:cNvSpPr/>
      </xdr:nvSpPr>
      <xdr:spPr>
        <a:xfrm>
          <a:off x="13096875" y="1762106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12519</xdr:rowOff>
    </xdr:from>
    <xdr:to>
      <xdr:col>81</xdr:col>
      <xdr:colOff>50800</xdr:colOff>
      <xdr:row>108</xdr:row>
      <xdr:rowOff>23949</xdr:rowOff>
    </xdr:to>
    <xdr:cxnSp macro="">
      <xdr:nvCxnSpPr>
        <xdr:cNvPr id="685" name="直線コネクタ 684">
          <a:extLst>
            <a:ext uri="{FF2B5EF4-FFF2-40B4-BE49-F238E27FC236}">
              <a16:creationId xmlns:a16="http://schemas.microsoft.com/office/drawing/2014/main" id="{6A4E0153-1E10-4C66-9D72-C1E054EA9C67}"/>
            </a:ext>
          </a:extLst>
        </xdr:cNvPr>
        <xdr:cNvCxnSpPr/>
      </xdr:nvCxnSpPr>
      <xdr:spPr>
        <a:xfrm>
          <a:off x="13144500" y="17668694"/>
          <a:ext cx="790575"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120106</xdr:rowOff>
    </xdr:from>
    <xdr:to>
      <xdr:col>72</xdr:col>
      <xdr:colOff>38100</xdr:colOff>
      <xdr:row>108</xdr:row>
      <xdr:rowOff>50256</xdr:rowOff>
    </xdr:to>
    <xdr:sp macro="" textlink="">
      <xdr:nvSpPr>
        <xdr:cNvPr id="686" name="楕円 685">
          <a:extLst>
            <a:ext uri="{FF2B5EF4-FFF2-40B4-BE49-F238E27FC236}">
              <a16:creationId xmlns:a16="http://schemas.microsoft.com/office/drawing/2014/main" id="{C877667D-390A-4554-AD1D-B4270F757EBA}"/>
            </a:ext>
          </a:extLst>
        </xdr:cNvPr>
        <xdr:cNvSpPr/>
      </xdr:nvSpPr>
      <xdr:spPr>
        <a:xfrm>
          <a:off x="12296775" y="1761118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170906</xdr:rowOff>
    </xdr:from>
    <xdr:to>
      <xdr:col>76</xdr:col>
      <xdr:colOff>114300</xdr:colOff>
      <xdr:row>108</xdr:row>
      <xdr:rowOff>12519</xdr:rowOff>
    </xdr:to>
    <xdr:cxnSp macro="">
      <xdr:nvCxnSpPr>
        <xdr:cNvPr id="687" name="直線コネクタ 686">
          <a:extLst>
            <a:ext uri="{FF2B5EF4-FFF2-40B4-BE49-F238E27FC236}">
              <a16:creationId xmlns:a16="http://schemas.microsoft.com/office/drawing/2014/main" id="{610F8FBD-01BA-4123-BA4F-7EF753629D0E}"/>
            </a:ext>
          </a:extLst>
        </xdr:cNvPr>
        <xdr:cNvCxnSpPr/>
      </xdr:nvCxnSpPr>
      <xdr:spPr>
        <a:xfrm>
          <a:off x="12344400" y="17658806"/>
          <a:ext cx="800100" cy="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51526</xdr:rowOff>
    </xdr:from>
    <xdr:to>
      <xdr:col>67</xdr:col>
      <xdr:colOff>101600</xdr:colOff>
      <xdr:row>107</xdr:row>
      <xdr:rowOff>153126</xdr:rowOff>
    </xdr:to>
    <xdr:sp macro="" textlink="">
      <xdr:nvSpPr>
        <xdr:cNvPr id="688" name="楕円 687">
          <a:extLst>
            <a:ext uri="{FF2B5EF4-FFF2-40B4-BE49-F238E27FC236}">
              <a16:creationId xmlns:a16="http://schemas.microsoft.com/office/drawing/2014/main" id="{8F80BEFC-DDD3-447B-A34A-19D5248C0DDF}"/>
            </a:ext>
          </a:extLst>
        </xdr:cNvPr>
        <xdr:cNvSpPr/>
      </xdr:nvSpPr>
      <xdr:spPr>
        <a:xfrm>
          <a:off x="11487150" y="1753625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102326</xdr:rowOff>
    </xdr:from>
    <xdr:to>
      <xdr:col>71</xdr:col>
      <xdr:colOff>177800</xdr:colOff>
      <xdr:row>107</xdr:row>
      <xdr:rowOff>170906</xdr:rowOff>
    </xdr:to>
    <xdr:cxnSp macro="">
      <xdr:nvCxnSpPr>
        <xdr:cNvPr id="689" name="直線コネクタ 688">
          <a:extLst>
            <a:ext uri="{FF2B5EF4-FFF2-40B4-BE49-F238E27FC236}">
              <a16:creationId xmlns:a16="http://schemas.microsoft.com/office/drawing/2014/main" id="{0ACA64BA-5C10-46DF-B07C-3239DF79053C}"/>
            </a:ext>
          </a:extLst>
        </xdr:cNvPr>
        <xdr:cNvCxnSpPr/>
      </xdr:nvCxnSpPr>
      <xdr:spPr>
        <a:xfrm>
          <a:off x="11534775" y="17593401"/>
          <a:ext cx="809625" cy="6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58619</xdr:rowOff>
    </xdr:from>
    <xdr:ext cx="405111" cy="259045"/>
    <xdr:sp macro="" textlink="">
      <xdr:nvSpPr>
        <xdr:cNvPr id="690" name="n_1aveValue【公民館】&#10;有形固定資産減価償却率">
          <a:extLst>
            <a:ext uri="{FF2B5EF4-FFF2-40B4-BE49-F238E27FC236}">
              <a16:creationId xmlns:a16="http://schemas.microsoft.com/office/drawing/2014/main" id="{D8773E7C-7967-41D8-8E64-6498BB632333}"/>
            </a:ext>
          </a:extLst>
        </xdr:cNvPr>
        <xdr:cNvSpPr txBox="1"/>
      </xdr:nvSpPr>
      <xdr:spPr>
        <a:xfrm>
          <a:off x="13745219" y="17032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37391</xdr:rowOff>
    </xdr:from>
    <xdr:ext cx="405111" cy="259045"/>
    <xdr:sp macro="" textlink="">
      <xdr:nvSpPr>
        <xdr:cNvPr id="691" name="n_2aveValue【公民館】&#10;有形固定資産減価償却率">
          <a:extLst>
            <a:ext uri="{FF2B5EF4-FFF2-40B4-BE49-F238E27FC236}">
              <a16:creationId xmlns:a16="http://schemas.microsoft.com/office/drawing/2014/main" id="{5EA1141D-CDFF-482C-AED0-631BF18C7AB5}"/>
            </a:ext>
          </a:extLst>
        </xdr:cNvPr>
        <xdr:cNvSpPr txBox="1"/>
      </xdr:nvSpPr>
      <xdr:spPr>
        <a:xfrm>
          <a:off x="12964169" y="1701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14532</xdr:rowOff>
    </xdr:from>
    <xdr:ext cx="405111" cy="259045"/>
    <xdr:sp macro="" textlink="">
      <xdr:nvSpPr>
        <xdr:cNvPr id="692" name="n_3aveValue【公民館】&#10;有形固定資産減価償却率">
          <a:extLst>
            <a:ext uri="{FF2B5EF4-FFF2-40B4-BE49-F238E27FC236}">
              <a16:creationId xmlns:a16="http://schemas.microsoft.com/office/drawing/2014/main" id="{00FB9EE4-967B-4494-8462-AE0530634551}"/>
            </a:ext>
          </a:extLst>
        </xdr:cNvPr>
        <xdr:cNvSpPr txBox="1"/>
      </xdr:nvSpPr>
      <xdr:spPr>
        <a:xfrm>
          <a:off x="12164069" y="16984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39025</xdr:rowOff>
    </xdr:from>
    <xdr:ext cx="405111" cy="259045"/>
    <xdr:sp macro="" textlink="">
      <xdr:nvSpPr>
        <xdr:cNvPr id="693" name="n_4aveValue【公民館】&#10;有形固定資産減価償却率">
          <a:extLst>
            <a:ext uri="{FF2B5EF4-FFF2-40B4-BE49-F238E27FC236}">
              <a16:creationId xmlns:a16="http://schemas.microsoft.com/office/drawing/2014/main" id="{9FC038CC-7665-4191-A3AB-26D64BE6324B}"/>
            </a:ext>
          </a:extLst>
        </xdr:cNvPr>
        <xdr:cNvSpPr txBox="1"/>
      </xdr:nvSpPr>
      <xdr:spPr>
        <a:xfrm>
          <a:off x="11354444" y="17012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65876</xdr:rowOff>
    </xdr:from>
    <xdr:ext cx="405111" cy="259045"/>
    <xdr:sp macro="" textlink="">
      <xdr:nvSpPr>
        <xdr:cNvPr id="694" name="n_1mainValue【公民館】&#10;有形固定資産減価償却率">
          <a:extLst>
            <a:ext uri="{FF2B5EF4-FFF2-40B4-BE49-F238E27FC236}">
              <a16:creationId xmlns:a16="http://schemas.microsoft.com/office/drawing/2014/main" id="{800F2FD7-CBD2-454E-BBBD-29354C6B3BA0}"/>
            </a:ext>
          </a:extLst>
        </xdr:cNvPr>
        <xdr:cNvSpPr txBox="1"/>
      </xdr:nvSpPr>
      <xdr:spPr>
        <a:xfrm>
          <a:off x="13745219" y="17728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54446</xdr:rowOff>
    </xdr:from>
    <xdr:ext cx="405111" cy="259045"/>
    <xdr:sp macro="" textlink="">
      <xdr:nvSpPr>
        <xdr:cNvPr id="695" name="n_2mainValue【公民館】&#10;有形固定資産減価償却率">
          <a:extLst>
            <a:ext uri="{FF2B5EF4-FFF2-40B4-BE49-F238E27FC236}">
              <a16:creationId xmlns:a16="http://schemas.microsoft.com/office/drawing/2014/main" id="{3B0E3643-F453-4851-98B8-431ADC06A617}"/>
            </a:ext>
          </a:extLst>
        </xdr:cNvPr>
        <xdr:cNvSpPr txBox="1"/>
      </xdr:nvSpPr>
      <xdr:spPr>
        <a:xfrm>
          <a:off x="12964169" y="17713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41383</xdr:rowOff>
    </xdr:from>
    <xdr:ext cx="405111" cy="259045"/>
    <xdr:sp macro="" textlink="">
      <xdr:nvSpPr>
        <xdr:cNvPr id="696" name="n_3mainValue【公民館】&#10;有形固定資産減価償却率">
          <a:extLst>
            <a:ext uri="{FF2B5EF4-FFF2-40B4-BE49-F238E27FC236}">
              <a16:creationId xmlns:a16="http://schemas.microsoft.com/office/drawing/2014/main" id="{317DD6DA-F5AD-4849-8572-4DCCC900F4CA}"/>
            </a:ext>
          </a:extLst>
        </xdr:cNvPr>
        <xdr:cNvSpPr txBox="1"/>
      </xdr:nvSpPr>
      <xdr:spPr>
        <a:xfrm>
          <a:off x="12164069" y="17703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144253</xdr:rowOff>
    </xdr:from>
    <xdr:ext cx="405111" cy="259045"/>
    <xdr:sp macro="" textlink="">
      <xdr:nvSpPr>
        <xdr:cNvPr id="697" name="n_4mainValue【公民館】&#10;有形固定資産減価償却率">
          <a:extLst>
            <a:ext uri="{FF2B5EF4-FFF2-40B4-BE49-F238E27FC236}">
              <a16:creationId xmlns:a16="http://schemas.microsoft.com/office/drawing/2014/main" id="{B37CADD4-033C-4056-B288-BC5755692CB9}"/>
            </a:ext>
          </a:extLst>
        </xdr:cNvPr>
        <xdr:cNvSpPr txBox="1"/>
      </xdr:nvSpPr>
      <xdr:spPr>
        <a:xfrm>
          <a:off x="11354444" y="17628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CBA0DCED-97D6-47F5-BBCC-39D24B29839E}"/>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99AE2022-E2EE-4472-9ABF-D03E1E515014}"/>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A214BA1E-6DF3-432A-9029-1A05B00E2D41}"/>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B568C198-D5F2-4622-808E-6E70F0A94EFE}"/>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18DB3561-4D5C-4E0A-92AE-AC13B6A4D1D0}"/>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C018BBD5-B78A-4E51-AA82-CFE7E3CD83FF}"/>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902E5523-2849-460B-B4FA-FF5DD0EA65DB}"/>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FF550507-8BFD-4639-95B0-67E3A1CE3AD7}"/>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3A5E3A17-3D5C-4043-B7AE-28A123A7481E}"/>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DA5F5C19-2511-444F-A00D-43E35B7E2393}"/>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8" name="直線コネクタ 707">
          <a:extLst>
            <a:ext uri="{FF2B5EF4-FFF2-40B4-BE49-F238E27FC236}">
              <a16:creationId xmlns:a16="http://schemas.microsoft.com/office/drawing/2014/main" id="{D3012A3C-8D0C-412C-9B46-5FFD8297A030}"/>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9" name="テキスト ボックス 708">
          <a:extLst>
            <a:ext uri="{FF2B5EF4-FFF2-40B4-BE49-F238E27FC236}">
              <a16:creationId xmlns:a16="http://schemas.microsoft.com/office/drawing/2014/main" id="{FEDB0A3E-D2C5-4C16-BA43-99F9A5596F8E}"/>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0" name="直線コネクタ 709">
          <a:extLst>
            <a:ext uri="{FF2B5EF4-FFF2-40B4-BE49-F238E27FC236}">
              <a16:creationId xmlns:a16="http://schemas.microsoft.com/office/drawing/2014/main" id="{1B1E9DBB-5D81-4454-9B63-C4B803BEBC6E}"/>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1" name="テキスト ボックス 710">
          <a:extLst>
            <a:ext uri="{FF2B5EF4-FFF2-40B4-BE49-F238E27FC236}">
              <a16:creationId xmlns:a16="http://schemas.microsoft.com/office/drawing/2014/main" id="{0F259E59-364B-4025-B4A7-53F9E05A080D}"/>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2" name="直線コネクタ 711">
          <a:extLst>
            <a:ext uri="{FF2B5EF4-FFF2-40B4-BE49-F238E27FC236}">
              <a16:creationId xmlns:a16="http://schemas.microsoft.com/office/drawing/2014/main" id="{D4B15C59-5574-4515-8671-C5B339D6AFB0}"/>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713" name="テキスト ボックス 712">
          <a:extLst>
            <a:ext uri="{FF2B5EF4-FFF2-40B4-BE49-F238E27FC236}">
              <a16:creationId xmlns:a16="http://schemas.microsoft.com/office/drawing/2014/main" id="{B3BD13C8-4208-47D1-A1E6-2D7A0A7C1414}"/>
            </a:ext>
          </a:extLst>
        </xdr:cNvPr>
        <xdr:cNvSpPr txBox="1"/>
      </xdr:nvSpPr>
      <xdr:spPr>
        <a:xfrm>
          <a:off x="15985051" y="16904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4" name="直線コネクタ 713">
          <a:extLst>
            <a:ext uri="{FF2B5EF4-FFF2-40B4-BE49-F238E27FC236}">
              <a16:creationId xmlns:a16="http://schemas.microsoft.com/office/drawing/2014/main" id="{4E66F644-DE58-4FDA-A1C9-831B08BDF8F2}"/>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715" name="テキスト ボックス 714">
          <a:extLst>
            <a:ext uri="{FF2B5EF4-FFF2-40B4-BE49-F238E27FC236}">
              <a16:creationId xmlns:a16="http://schemas.microsoft.com/office/drawing/2014/main" id="{4280EA28-7EF1-49BC-BFF4-F6B83F8BC39B}"/>
            </a:ext>
          </a:extLst>
        </xdr:cNvPr>
        <xdr:cNvSpPr txBox="1"/>
      </xdr:nvSpPr>
      <xdr:spPr>
        <a:xfrm>
          <a:off x="15985051" y="16523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6" name="直線コネクタ 715">
          <a:extLst>
            <a:ext uri="{FF2B5EF4-FFF2-40B4-BE49-F238E27FC236}">
              <a16:creationId xmlns:a16="http://schemas.microsoft.com/office/drawing/2014/main" id="{ADDF5756-9FE1-4B05-81E5-283E324655E7}"/>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17" name="テキスト ボックス 716">
          <a:extLst>
            <a:ext uri="{FF2B5EF4-FFF2-40B4-BE49-F238E27FC236}">
              <a16:creationId xmlns:a16="http://schemas.microsoft.com/office/drawing/2014/main" id="{9E915B1E-E3E1-4E08-A68E-48B2A8B92474}"/>
            </a:ext>
          </a:extLst>
        </xdr:cNvPr>
        <xdr:cNvSpPr txBox="1"/>
      </xdr:nvSpPr>
      <xdr:spPr>
        <a:xfrm>
          <a:off x="15985051" y="16142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1B70B492-F416-42FC-9E41-D8FDF83C4BA0}"/>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19" name="テキスト ボックス 718">
          <a:extLst>
            <a:ext uri="{FF2B5EF4-FFF2-40B4-BE49-F238E27FC236}">
              <a16:creationId xmlns:a16="http://schemas.microsoft.com/office/drawing/2014/main" id="{F53958F1-A715-4807-B117-BF6501A492DF}"/>
            </a:ext>
          </a:extLst>
        </xdr:cNvPr>
        <xdr:cNvSpPr txBox="1"/>
      </xdr:nvSpPr>
      <xdr:spPr>
        <a:xfrm>
          <a:off x="15985051" y="15761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公民館】&#10;一人当たり面積グラフ枠">
          <a:extLst>
            <a:ext uri="{FF2B5EF4-FFF2-40B4-BE49-F238E27FC236}">
              <a16:creationId xmlns:a16="http://schemas.microsoft.com/office/drawing/2014/main" id="{E55A755E-D6F2-474E-8E20-FFB6C7D38B73}"/>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721" name="直線コネクタ 720">
          <a:extLst>
            <a:ext uri="{FF2B5EF4-FFF2-40B4-BE49-F238E27FC236}">
              <a16:creationId xmlns:a16="http://schemas.microsoft.com/office/drawing/2014/main" id="{8ADB676D-D7A5-40EA-885D-642F67B6E6B7}"/>
            </a:ext>
          </a:extLst>
        </xdr:cNvPr>
        <xdr:cNvCxnSpPr/>
      </xdr:nvCxnSpPr>
      <xdr:spPr>
        <a:xfrm flipV="1">
          <a:off x="19954239" y="16390493"/>
          <a:ext cx="0" cy="1418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722" name="【公民館】&#10;一人当たり面積最小値テキスト">
          <a:extLst>
            <a:ext uri="{FF2B5EF4-FFF2-40B4-BE49-F238E27FC236}">
              <a16:creationId xmlns:a16="http://schemas.microsoft.com/office/drawing/2014/main" id="{4DE1CD69-3812-440F-8A34-E35F110AA4E5}"/>
            </a:ext>
          </a:extLst>
        </xdr:cNvPr>
        <xdr:cNvSpPr txBox="1"/>
      </xdr:nvSpPr>
      <xdr:spPr>
        <a:xfrm>
          <a:off x="19992975" y="17813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723" name="直線コネクタ 722">
          <a:extLst>
            <a:ext uri="{FF2B5EF4-FFF2-40B4-BE49-F238E27FC236}">
              <a16:creationId xmlns:a16="http://schemas.microsoft.com/office/drawing/2014/main" id="{BB1C431E-5B6A-479B-9EF1-F92D5BF01E4A}"/>
            </a:ext>
          </a:extLst>
        </xdr:cNvPr>
        <xdr:cNvCxnSpPr/>
      </xdr:nvCxnSpPr>
      <xdr:spPr>
        <a:xfrm>
          <a:off x="19878675" y="1780938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724" name="【公民館】&#10;一人当たり面積最大値テキスト">
          <a:extLst>
            <a:ext uri="{FF2B5EF4-FFF2-40B4-BE49-F238E27FC236}">
              <a16:creationId xmlns:a16="http://schemas.microsoft.com/office/drawing/2014/main" id="{CD0ECBCF-E990-47D1-AD9F-91B26D8572CA}"/>
            </a:ext>
          </a:extLst>
        </xdr:cNvPr>
        <xdr:cNvSpPr txBox="1"/>
      </xdr:nvSpPr>
      <xdr:spPr>
        <a:xfrm>
          <a:off x="19992975" y="16165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725" name="直線コネクタ 724">
          <a:extLst>
            <a:ext uri="{FF2B5EF4-FFF2-40B4-BE49-F238E27FC236}">
              <a16:creationId xmlns:a16="http://schemas.microsoft.com/office/drawing/2014/main" id="{E0CA90D5-7E57-4CDA-8DD8-FC909A3C7421}"/>
            </a:ext>
          </a:extLst>
        </xdr:cNvPr>
        <xdr:cNvCxnSpPr/>
      </xdr:nvCxnSpPr>
      <xdr:spPr>
        <a:xfrm>
          <a:off x="19878675" y="1639049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2075</xdr:rowOff>
    </xdr:from>
    <xdr:ext cx="469744" cy="259045"/>
    <xdr:sp macro="" textlink="">
      <xdr:nvSpPr>
        <xdr:cNvPr id="726" name="【公民館】&#10;一人当たり面積平均値テキスト">
          <a:extLst>
            <a:ext uri="{FF2B5EF4-FFF2-40B4-BE49-F238E27FC236}">
              <a16:creationId xmlns:a16="http://schemas.microsoft.com/office/drawing/2014/main" id="{6C29BFAC-5C2B-4AA7-881B-C6B13E0A28DA}"/>
            </a:ext>
          </a:extLst>
        </xdr:cNvPr>
        <xdr:cNvSpPr txBox="1"/>
      </xdr:nvSpPr>
      <xdr:spPr>
        <a:xfrm>
          <a:off x="19992975" y="176614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727" name="フローチャート: 判断 726">
          <a:extLst>
            <a:ext uri="{FF2B5EF4-FFF2-40B4-BE49-F238E27FC236}">
              <a16:creationId xmlns:a16="http://schemas.microsoft.com/office/drawing/2014/main" id="{646EFB71-33EE-4882-9F59-013461C819AF}"/>
            </a:ext>
          </a:extLst>
        </xdr:cNvPr>
        <xdr:cNvSpPr/>
      </xdr:nvSpPr>
      <xdr:spPr>
        <a:xfrm>
          <a:off x="19897725" y="1768617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728" name="フローチャート: 判断 727">
          <a:extLst>
            <a:ext uri="{FF2B5EF4-FFF2-40B4-BE49-F238E27FC236}">
              <a16:creationId xmlns:a16="http://schemas.microsoft.com/office/drawing/2014/main" id="{D5775B61-3E38-41B8-B01B-2E02181B4354}"/>
            </a:ext>
          </a:extLst>
        </xdr:cNvPr>
        <xdr:cNvSpPr/>
      </xdr:nvSpPr>
      <xdr:spPr>
        <a:xfrm>
          <a:off x="19154775" y="1768048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729" name="フローチャート: 判断 728">
          <a:extLst>
            <a:ext uri="{FF2B5EF4-FFF2-40B4-BE49-F238E27FC236}">
              <a16:creationId xmlns:a16="http://schemas.microsoft.com/office/drawing/2014/main" id="{E29E4B40-2351-4465-B2F7-DF53C34AE09A}"/>
            </a:ext>
          </a:extLst>
        </xdr:cNvPr>
        <xdr:cNvSpPr/>
      </xdr:nvSpPr>
      <xdr:spPr>
        <a:xfrm>
          <a:off x="18345150" y="1768731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730" name="フローチャート: 判断 729">
          <a:extLst>
            <a:ext uri="{FF2B5EF4-FFF2-40B4-BE49-F238E27FC236}">
              <a16:creationId xmlns:a16="http://schemas.microsoft.com/office/drawing/2014/main" id="{5C616A98-E97B-4651-9FC1-848943B8CD96}"/>
            </a:ext>
          </a:extLst>
        </xdr:cNvPr>
        <xdr:cNvSpPr/>
      </xdr:nvSpPr>
      <xdr:spPr>
        <a:xfrm>
          <a:off x="17554575" y="1768622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731" name="フローチャート: 判断 730">
          <a:extLst>
            <a:ext uri="{FF2B5EF4-FFF2-40B4-BE49-F238E27FC236}">
              <a16:creationId xmlns:a16="http://schemas.microsoft.com/office/drawing/2014/main" id="{315A4FB7-7D6C-492B-927E-A7360D40BF44}"/>
            </a:ext>
          </a:extLst>
        </xdr:cNvPr>
        <xdr:cNvSpPr/>
      </xdr:nvSpPr>
      <xdr:spPr>
        <a:xfrm>
          <a:off x="16754475" y="1768990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0E73F5A8-8510-41F9-9ADC-D05AC8B24A2D}"/>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4E3156AA-DF34-4C97-A7A0-EC5827BA6667}"/>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C228DF09-00F6-4B3B-B1C0-11B3285DB298}"/>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FF572528-FB3F-441A-BF29-5A99EC13A743}"/>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98540B9C-8F85-4F67-920B-5F1380D88CC3}"/>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123927</xdr:rowOff>
    </xdr:from>
    <xdr:to>
      <xdr:col>116</xdr:col>
      <xdr:colOff>114300</xdr:colOff>
      <xdr:row>108</xdr:row>
      <xdr:rowOff>54077</xdr:rowOff>
    </xdr:to>
    <xdr:sp macro="" textlink="">
      <xdr:nvSpPr>
        <xdr:cNvPr id="737" name="楕円 736">
          <a:extLst>
            <a:ext uri="{FF2B5EF4-FFF2-40B4-BE49-F238E27FC236}">
              <a16:creationId xmlns:a16="http://schemas.microsoft.com/office/drawing/2014/main" id="{11AB0C57-C32B-4584-BB29-F6D802119595}"/>
            </a:ext>
          </a:extLst>
        </xdr:cNvPr>
        <xdr:cNvSpPr/>
      </xdr:nvSpPr>
      <xdr:spPr>
        <a:xfrm>
          <a:off x="19897725" y="1760865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146804</xdr:rowOff>
    </xdr:from>
    <xdr:ext cx="469744" cy="259045"/>
    <xdr:sp macro="" textlink="">
      <xdr:nvSpPr>
        <xdr:cNvPr id="738" name="【公民館】&#10;一人当たり面積該当値テキスト">
          <a:extLst>
            <a:ext uri="{FF2B5EF4-FFF2-40B4-BE49-F238E27FC236}">
              <a16:creationId xmlns:a16="http://schemas.microsoft.com/office/drawing/2014/main" id="{F7193DB3-1FF1-4A92-9943-F735A2525245}"/>
            </a:ext>
          </a:extLst>
        </xdr:cNvPr>
        <xdr:cNvSpPr txBox="1"/>
      </xdr:nvSpPr>
      <xdr:spPr>
        <a:xfrm>
          <a:off x="19992975" y="17460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127203</xdr:rowOff>
    </xdr:from>
    <xdr:to>
      <xdr:col>112</xdr:col>
      <xdr:colOff>38100</xdr:colOff>
      <xdr:row>108</xdr:row>
      <xdr:rowOff>57353</xdr:rowOff>
    </xdr:to>
    <xdr:sp macro="" textlink="">
      <xdr:nvSpPr>
        <xdr:cNvPr id="739" name="楕円 738">
          <a:extLst>
            <a:ext uri="{FF2B5EF4-FFF2-40B4-BE49-F238E27FC236}">
              <a16:creationId xmlns:a16="http://schemas.microsoft.com/office/drawing/2014/main" id="{CEDA909B-7C1A-4490-9EFF-65C3D93260E7}"/>
            </a:ext>
          </a:extLst>
        </xdr:cNvPr>
        <xdr:cNvSpPr/>
      </xdr:nvSpPr>
      <xdr:spPr>
        <a:xfrm>
          <a:off x="19154775" y="1761192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3277</xdr:rowOff>
    </xdr:from>
    <xdr:to>
      <xdr:col>116</xdr:col>
      <xdr:colOff>63500</xdr:colOff>
      <xdr:row>108</xdr:row>
      <xdr:rowOff>6553</xdr:rowOff>
    </xdr:to>
    <xdr:cxnSp macro="">
      <xdr:nvCxnSpPr>
        <xdr:cNvPr id="740" name="直線コネクタ 739">
          <a:extLst>
            <a:ext uri="{FF2B5EF4-FFF2-40B4-BE49-F238E27FC236}">
              <a16:creationId xmlns:a16="http://schemas.microsoft.com/office/drawing/2014/main" id="{6D9AE0F4-3232-4EA9-A4C8-2119BB26B254}"/>
            </a:ext>
          </a:extLst>
        </xdr:cNvPr>
        <xdr:cNvCxnSpPr/>
      </xdr:nvCxnSpPr>
      <xdr:spPr>
        <a:xfrm flipV="1">
          <a:off x="19202400" y="17665802"/>
          <a:ext cx="752475" cy="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131471</xdr:rowOff>
    </xdr:from>
    <xdr:to>
      <xdr:col>107</xdr:col>
      <xdr:colOff>101600</xdr:colOff>
      <xdr:row>108</xdr:row>
      <xdr:rowOff>61621</xdr:rowOff>
    </xdr:to>
    <xdr:sp macro="" textlink="">
      <xdr:nvSpPr>
        <xdr:cNvPr id="741" name="楕円 740">
          <a:extLst>
            <a:ext uri="{FF2B5EF4-FFF2-40B4-BE49-F238E27FC236}">
              <a16:creationId xmlns:a16="http://schemas.microsoft.com/office/drawing/2014/main" id="{19EB3FBC-7445-44F8-8BE8-D7A5F55BE87B}"/>
            </a:ext>
          </a:extLst>
        </xdr:cNvPr>
        <xdr:cNvSpPr/>
      </xdr:nvSpPr>
      <xdr:spPr>
        <a:xfrm>
          <a:off x="18345150" y="1761937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6553</xdr:rowOff>
    </xdr:from>
    <xdr:to>
      <xdr:col>111</xdr:col>
      <xdr:colOff>177800</xdr:colOff>
      <xdr:row>108</xdr:row>
      <xdr:rowOff>10821</xdr:rowOff>
    </xdr:to>
    <xdr:cxnSp macro="">
      <xdr:nvCxnSpPr>
        <xdr:cNvPr id="742" name="直線コネクタ 741">
          <a:extLst>
            <a:ext uri="{FF2B5EF4-FFF2-40B4-BE49-F238E27FC236}">
              <a16:creationId xmlns:a16="http://schemas.microsoft.com/office/drawing/2014/main" id="{0F161FC9-E695-42EF-A479-88B56DD7B41A}"/>
            </a:ext>
          </a:extLst>
        </xdr:cNvPr>
        <xdr:cNvCxnSpPr/>
      </xdr:nvCxnSpPr>
      <xdr:spPr>
        <a:xfrm flipV="1">
          <a:off x="18392775" y="17669078"/>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135052</xdr:rowOff>
    </xdr:from>
    <xdr:to>
      <xdr:col>102</xdr:col>
      <xdr:colOff>165100</xdr:colOff>
      <xdr:row>108</xdr:row>
      <xdr:rowOff>65202</xdr:rowOff>
    </xdr:to>
    <xdr:sp macro="" textlink="">
      <xdr:nvSpPr>
        <xdr:cNvPr id="743" name="楕円 742">
          <a:extLst>
            <a:ext uri="{FF2B5EF4-FFF2-40B4-BE49-F238E27FC236}">
              <a16:creationId xmlns:a16="http://schemas.microsoft.com/office/drawing/2014/main" id="{98848F7A-6745-4894-A658-C5E2AE9D1102}"/>
            </a:ext>
          </a:extLst>
        </xdr:cNvPr>
        <xdr:cNvSpPr/>
      </xdr:nvSpPr>
      <xdr:spPr>
        <a:xfrm>
          <a:off x="17554575" y="1762295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10821</xdr:rowOff>
    </xdr:from>
    <xdr:to>
      <xdr:col>107</xdr:col>
      <xdr:colOff>50800</xdr:colOff>
      <xdr:row>108</xdr:row>
      <xdr:rowOff>14402</xdr:rowOff>
    </xdr:to>
    <xdr:cxnSp macro="">
      <xdr:nvCxnSpPr>
        <xdr:cNvPr id="744" name="直線コネクタ 743">
          <a:extLst>
            <a:ext uri="{FF2B5EF4-FFF2-40B4-BE49-F238E27FC236}">
              <a16:creationId xmlns:a16="http://schemas.microsoft.com/office/drawing/2014/main" id="{C52B135D-9922-4827-AAEE-E099B7F56472}"/>
            </a:ext>
          </a:extLst>
        </xdr:cNvPr>
        <xdr:cNvCxnSpPr/>
      </xdr:nvCxnSpPr>
      <xdr:spPr>
        <a:xfrm flipV="1">
          <a:off x="17602200" y="17666996"/>
          <a:ext cx="790575" cy="3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138100</xdr:rowOff>
    </xdr:from>
    <xdr:to>
      <xdr:col>98</xdr:col>
      <xdr:colOff>38100</xdr:colOff>
      <xdr:row>108</xdr:row>
      <xdr:rowOff>68250</xdr:rowOff>
    </xdr:to>
    <xdr:sp macro="" textlink="">
      <xdr:nvSpPr>
        <xdr:cNvPr id="745" name="楕円 744">
          <a:extLst>
            <a:ext uri="{FF2B5EF4-FFF2-40B4-BE49-F238E27FC236}">
              <a16:creationId xmlns:a16="http://schemas.microsoft.com/office/drawing/2014/main" id="{7AB27290-C9CB-4777-B2FC-8EFCE6ADABD9}"/>
            </a:ext>
          </a:extLst>
        </xdr:cNvPr>
        <xdr:cNvSpPr/>
      </xdr:nvSpPr>
      <xdr:spPr>
        <a:xfrm>
          <a:off x="16754475" y="176291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14402</xdr:rowOff>
    </xdr:from>
    <xdr:to>
      <xdr:col>102</xdr:col>
      <xdr:colOff>114300</xdr:colOff>
      <xdr:row>108</xdr:row>
      <xdr:rowOff>17450</xdr:rowOff>
    </xdr:to>
    <xdr:cxnSp macro="">
      <xdr:nvCxnSpPr>
        <xdr:cNvPr id="746" name="直線コネクタ 745">
          <a:extLst>
            <a:ext uri="{FF2B5EF4-FFF2-40B4-BE49-F238E27FC236}">
              <a16:creationId xmlns:a16="http://schemas.microsoft.com/office/drawing/2014/main" id="{08B4605F-E541-4C0C-A199-0DE614C24310}"/>
            </a:ext>
          </a:extLst>
        </xdr:cNvPr>
        <xdr:cNvCxnSpPr/>
      </xdr:nvCxnSpPr>
      <xdr:spPr>
        <a:xfrm flipV="1">
          <a:off x="16802100" y="17670577"/>
          <a:ext cx="800100" cy="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113859</xdr:rowOff>
    </xdr:from>
    <xdr:ext cx="469744" cy="259045"/>
    <xdr:sp macro="" textlink="">
      <xdr:nvSpPr>
        <xdr:cNvPr id="747" name="n_1aveValue【公民館】&#10;一人当たり面積">
          <a:extLst>
            <a:ext uri="{FF2B5EF4-FFF2-40B4-BE49-F238E27FC236}">
              <a16:creationId xmlns:a16="http://schemas.microsoft.com/office/drawing/2014/main" id="{5BEB6D20-F827-4A74-AF70-51B30E72FF95}"/>
            </a:ext>
          </a:extLst>
        </xdr:cNvPr>
        <xdr:cNvSpPr txBox="1"/>
      </xdr:nvSpPr>
      <xdr:spPr>
        <a:xfrm>
          <a:off x="18983402" y="17773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117518</xdr:rowOff>
    </xdr:from>
    <xdr:ext cx="469744" cy="259045"/>
    <xdr:sp macro="" textlink="">
      <xdr:nvSpPr>
        <xdr:cNvPr id="748" name="n_2aveValue【公民館】&#10;一人当たり面積">
          <a:extLst>
            <a:ext uri="{FF2B5EF4-FFF2-40B4-BE49-F238E27FC236}">
              <a16:creationId xmlns:a16="http://schemas.microsoft.com/office/drawing/2014/main" id="{0711FDA0-7D63-4DB4-AE69-59F18EE9B34D}"/>
            </a:ext>
          </a:extLst>
        </xdr:cNvPr>
        <xdr:cNvSpPr txBox="1"/>
      </xdr:nvSpPr>
      <xdr:spPr>
        <a:xfrm>
          <a:off x="18183302" y="17780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122775</xdr:rowOff>
    </xdr:from>
    <xdr:ext cx="469744" cy="259045"/>
    <xdr:sp macro="" textlink="">
      <xdr:nvSpPr>
        <xdr:cNvPr id="749" name="n_3aveValue【公民館】&#10;一人当たり面積">
          <a:extLst>
            <a:ext uri="{FF2B5EF4-FFF2-40B4-BE49-F238E27FC236}">
              <a16:creationId xmlns:a16="http://schemas.microsoft.com/office/drawing/2014/main" id="{B5CFFC42-45D9-4471-8C53-C05B0B51C98F}"/>
            </a:ext>
          </a:extLst>
        </xdr:cNvPr>
        <xdr:cNvSpPr txBox="1"/>
      </xdr:nvSpPr>
      <xdr:spPr>
        <a:xfrm>
          <a:off x="17383202" y="17785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120108</xdr:rowOff>
    </xdr:from>
    <xdr:ext cx="469744" cy="259045"/>
    <xdr:sp macro="" textlink="">
      <xdr:nvSpPr>
        <xdr:cNvPr id="750" name="n_4aveValue【公民館】&#10;一人当たり面積">
          <a:extLst>
            <a:ext uri="{FF2B5EF4-FFF2-40B4-BE49-F238E27FC236}">
              <a16:creationId xmlns:a16="http://schemas.microsoft.com/office/drawing/2014/main" id="{731CFE99-19CC-46C6-AE6F-7E10F3434A8D}"/>
            </a:ext>
          </a:extLst>
        </xdr:cNvPr>
        <xdr:cNvSpPr txBox="1"/>
      </xdr:nvSpPr>
      <xdr:spPr>
        <a:xfrm>
          <a:off x="16592627" y="17782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73880</xdr:rowOff>
    </xdr:from>
    <xdr:ext cx="469744" cy="259045"/>
    <xdr:sp macro="" textlink="">
      <xdr:nvSpPr>
        <xdr:cNvPr id="751" name="n_1mainValue【公民館】&#10;一人当たり面積">
          <a:extLst>
            <a:ext uri="{FF2B5EF4-FFF2-40B4-BE49-F238E27FC236}">
              <a16:creationId xmlns:a16="http://schemas.microsoft.com/office/drawing/2014/main" id="{D1CBE403-ECBA-4243-AE5B-D25340E2F19F}"/>
            </a:ext>
          </a:extLst>
        </xdr:cNvPr>
        <xdr:cNvSpPr txBox="1"/>
      </xdr:nvSpPr>
      <xdr:spPr>
        <a:xfrm>
          <a:off x="18983402" y="17390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78148</xdr:rowOff>
    </xdr:from>
    <xdr:ext cx="469744" cy="259045"/>
    <xdr:sp macro="" textlink="">
      <xdr:nvSpPr>
        <xdr:cNvPr id="752" name="n_2mainValue【公民館】&#10;一人当たり面積">
          <a:extLst>
            <a:ext uri="{FF2B5EF4-FFF2-40B4-BE49-F238E27FC236}">
              <a16:creationId xmlns:a16="http://schemas.microsoft.com/office/drawing/2014/main" id="{462C8EE7-E2DA-4832-B33D-0DEB90F7F16C}"/>
            </a:ext>
          </a:extLst>
        </xdr:cNvPr>
        <xdr:cNvSpPr txBox="1"/>
      </xdr:nvSpPr>
      <xdr:spPr>
        <a:xfrm>
          <a:off x="18183302" y="1739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81729</xdr:rowOff>
    </xdr:from>
    <xdr:ext cx="469744" cy="259045"/>
    <xdr:sp macro="" textlink="">
      <xdr:nvSpPr>
        <xdr:cNvPr id="753" name="n_3mainValue【公民館】&#10;一人当たり面積">
          <a:extLst>
            <a:ext uri="{FF2B5EF4-FFF2-40B4-BE49-F238E27FC236}">
              <a16:creationId xmlns:a16="http://schemas.microsoft.com/office/drawing/2014/main" id="{5C4EA9D5-8683-47F5-9963-669F91592557}"/>
            </a:ext>
          </a:extLst>
        </xdr:cNvPr>
        <xdr:cNvSpPr txBox="1"/>
      </xdr:nvSpPr>
      <xdr:spPr>
        <a:xfrm>
          <a:off x="17383202" y="17401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84777</xdr:rowOff>
    </xdr:from>
    <xdr:ext cx="469744" cy="259045"/>
    <xdr:sp macro="" textlink="">
      <xdr:nvSpPr>
        <xdr:cNvPr id="754" name="n_4mainValue【公民館】&#10;一人当たり面積">
          <a:extLst>
            <a:ext uri="{FF2B5EF4-FFF2-40B4-BE49-F238E27FC236}">
              <a16:creationId xmlns:a16="http://schemas.microsoft.com/office/drawing/2014/main" id="{59578307-291B-4ECA-A82A-C1EB1051451F}"/>
            </a:ext>
          </a:extLst>
        </xdr:cNvPr>
        <xdr:cNvSpPr txBox="1"/>
      </xdr:nvSpPr>
      <xdr:spPr>
        <a:xfrm>
          <a:off x="16592627" y="17404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6D7F8C5A-EB23-41D1-9A06-6BFA4D3F836E}"/>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291E2815-302B-4E5F-B80E-254FC18566B1}"/>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A8D9180D-AB3E-4B60-95B5-08449EC83D7C}"/>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道路の有形固定資産減価償却率は類似団体と比較すると△</a:t>
          </a:r>
          <a:r>
            <a:rPr kumimoji="1" lang="en-US" altLang="ja-JP" sz="1300">
              <a:latin typeface="ＭＳ Ｐゴシック" panose="020B0600070205080204" pitchFamily="50" charset="-128"/>
              <a:ea typeface="ＭＳ Ｐゴシック" panose="020B0600070205080204" pitchFamily="50" charset="-128"/>
            </a:rPr>
            <a:t>6.3</a:t>
          </a:r>
          <a:r>
            <a:rPr kumimoji="1" lang="ja-JP" altLang="en-US" sz="1300">
              <a:latin typeface="ＭＳ Ｐゴシック" panose="020B0600070205080204" pitchFamily="50" charset="-128"/>
              <a:ea typeface="ＭＳ Ｐゴシック" panose="020B0600070205080204" pitchFamily="50" charset="-128"/>
            </a:rPr>
            <a:t>ポイント、橋りょう・トンネルの有形固定資産減価償却率は類似団体と比較して△</a:t>
          </a:r>
          <a:r>
            <a:rPr kumimoji="1" lang="en-US" altLang="ja-JP" sz="1300">
              <a:latin typeface="ＭＳ Ｐゴシック" panose="020B0600070205080204" pitchFamily="50" charset="-128"/>
              <a:ea typeface="ＭＳ Ｐゴシック" panose="020B0600070205080204" pitchFamily="50" charset="-128"/>
            </a:rPr>
            <a:t>17.7</a:t>
          </a:r>
          <a:r>
            <a:rPr kumimoji="1" lang="ja-JP" altLang="en-US" sz="1300">
              <a:latin typeface="ＭＳ Ｐゴシック" panose="020B0600070205080204" pitchFamily="50" charset="-128"/>
              <a:ea typeface="ＭＳ Ｐゴシック" panose="020B0600070205080204" pitchFamily="50" charset="-128"/>
            </a:rPr>
            <a:t>ポイントと低めではあるが、長寿命化計画に基づき、今後も維持管理に取り組んでいく。認定こども園・幼稚園・保育所の有形固定資産減価償却率</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ポイント、公営住宅の有形固定資産減価償却率は</a:t>
          </a:r>
          <a:r>
            <a:rPr kumimoji="1" lang="en-US" altLang="ja-JP" sz="1300">
              <a:latin typeface="ＭＳ Ｐゴシック" panose="020B0600070205080204" pitchFamily="50" charset="-128"/>
              <a:ea typeface="ＭＳ Ｐゴシック" panose="020B0600070205080204" pitchFamily="50" charset="-128"/>
            </a:rPr>
            <a:t>19.9</a:t>
          </a:r>
          <a:r>
            <a:rPr kumimoji="1" lang="ja-JP" altLang="en-US" sz="1300">
              <a:latin typeface="ＭＳ Ｐゴシック" panose="020B0600070205080204" pitchFamily="50" charset="-128"/>
              <a:ea typeface="ＭＳ Ｐゴシック" panose="020B0600070205080204" pitchFamily="50" charset="-128"/>
            </a:rPr>
            <a:t>ポイント、公民館の有形固定資産減価償却率は</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ポイントと類似団体と比較して高くなっており、施設の老朽化が顕著であるが、適切な修繕を行っており施設の使用に支障は出ていない。今後は個別施設管理計画に基づき、長寿命化、施設の更新等を行う。</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343939F-C95C-4A8B-8B82-CCF8A740CB93}"/>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95307A8-AC66-496D-A2B9-96DA8586A41F}"/>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4A21237-7793-4875-A12B-050CA3BD3146}"/>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A15E0FC-7D45-4613-9AA9-2740E6BC8D37}"/>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熊本県水上村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E963FEB-E29A-40B3-9D07-8A606CB136A3}"/>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6AA3C6E-5681-4A61-ADC8-2658AC774CD2}"/>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B82E640-109A-4257-91DD-24669C958A96}"/>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8C804A7-DCD7-4994-9C5E-6EC8DE105E5F}"/>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2F42E37-B1C5-41FB-876C-89B7FAC2DD6E}"/>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80C0D43-5AD3-445B-B8C2-EFD4FD9CB9F9}"/>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1,933
1,923
190.96
5,205,367
4,538,372
633,997
2,047,796
3,346,058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5816704-2F5F-4B3A-8DA9-8B4974468399}"/>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E240297-3957-42F0-89AE-DF6D632907FF}"/>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5E955D1-79D7-49D4-BBA6-6C4A1289F647}"/>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8277066-565F-454F-899B-339B987BEEF5}"/>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15AEBF4-71B1-4D22-941E-8FEC01AC0E2C}"/>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5961633-15CE-4CE3-823A-126A4E17F5DF}"/>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343B33C-70F1-462D-8CAE-4E95831C46FE}"/>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BD6AB92-0413-4C6E-A8DB-86DD71ACBDD4}"/>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60FE57B-74BD-4527-8A6E-1E63B162AF35}"/>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36785A7-9EF2-485B-BBE0-D904B96CBCBE}"/>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3BDBC93-93A9-47C2-8F62-68C554FF4C5C}"/>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4869B71-73A0-40F9-98E9-A8909DFCE3A9}"/>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1E3B106-7C30-4969-B9CB-BA97922BD638}"/>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2EFCCE2-4871-4409-8571-2413D26FB977}"/>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3BD281C-5BF3-42AE-95B7-C9E53767501B}"/>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2AE9A39-85A4-46CE-AB7C-EEEB4C8FE451}"/>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8B866A4-3B71-4A53-87E2-1D7BF1B47B5F}"/>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EEDFA1D-8FB0-4283-8DE8-8366F13BDB10}"/>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275640A-DAC9-4393-A51B-6482A821445B}"/>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66C1178-A53E-4E23-82DD-C7FA78B79844}"/>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EF38142-FCA4-4C09-88EC-151D06BEAF11}"/>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B35E33A-7638-455B-B6E4-9D90AE36BB5A}"/>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024A6D2-9CCF-4C5F-8312-D511F4A5E64D}"/>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447E800-CE2A-4D8E-B444-5E07FBA48BDC}"/>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46EAE30-A91C-4728-BA5B-9F213D189217}"/>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FE06D05-D86C-4C77-9234-1FF82B394DFB}"/>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D9C889B-81B6-4C46-B13B-C74F0474F51B}"/>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631EF37-BAC2-4BBC-86F9-A22240782824}"/>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6E58169-A017-4E61-848F-C029DA29A8D5}"/>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A2453648-0A73-445E-A447-9C785F2A5466}"/>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636A930-6BA2-41FD-9EB9-F0C9FAD5D880}"/>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9F18B078-7704-4AA1-B56B-DA5810E845A0}"/>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328BC737-D9A2-41B3-8000-627749FDE3E7}"/>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53B9D22A-80E2-471E-ACF2-6FAAC475C41C}"/>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D31AB8C0-85B8-435D-B00E-BEA519AAFEF8}"/>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96FB9521-E0E6-4925-AE0C-A16722B727DA}"/>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E3C5B150-0B03-4A06-A1A0-9524F4AE56E3}"/>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70EC37E3-FEB1-443C-94D0-3A08730920D9}"/>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200FFB71-EF0A-4BC9-A576-05202E252399}"/>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B2417D81-2CC6-40B8-8763-1F8C9EA62641}"/>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8FFB0196-0759-466C-AF4E-532BCFFADE75}"/>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EA6A1FFA-E729-4442-9223-144856B68EC2}"/>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E622DD21-674B-4AEF-99BB-3C89CE70C7A4}"/>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5F1BBCC8-C8E1-4D55-B422-2E87D91B6F0A}"/>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1DF0CDC3-A351-48C4-A1D7-942A4D439804}"/>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40260717-A357-4215-8ECC-BF34D5DDECCB}"/>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85C1F100-7B70-4FAB-830D-9630DB56ABAA}"/>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948C45CB-6A90-429C-81C1-CC49489A3574}"/>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D6E4228C-87D9-4CAD-B97C-0891F1404294}"/>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DA6EA8E0-39EC-4E1B-B95C-4103C480E150}"/>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9E2A8315-DBF2-4496-AB66-765EAFE04B1F}"/>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A2819507-40F6-4F4C-9A3B-C0E09AA34447}"/>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A3BA238-A710-4A73-BC9A-FD1C25EBB0DC}"/>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CD205A87-7893-42A8-97B6-48302B937388}"/>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1E06B543-80D0-4A84-823A-6A5B1A151D99}"/>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EA8341EB-06F6-4ADF-A53C-E7A0E407BBFE}"/>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94C1CB0A-A406-4028-BB87-BA0954477296}"/>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8DEBBA00-71EE-4FA9-B4E9-63EFFB47560A}"/>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68A5E5D1-5365-4166-B3AC-B6EC92846754}"/>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292E3A6F-248F-4D21-A8E2-5AAB233F1449}"/>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5281B1D5-2FDF-4B98-8778-DE0E271B715C}"/>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5BEE3A9A-D9B4-43BE-9DA4-7EFFFE0E2165}"/>
            </a:ext>
          </a:extLst>
        </xdr:cNvPr>
        <xdr:cNvCxnSpPr/>
      </xdr:nvCxnSpPr>
      <xdr:spPr>
        <a:xfrm flipV="1">
          <a:off x="4180840" y="9048750"/>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9440BF7B-48D9-4F0D-8161-A4FBB5B038D6}"/>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FC3246D1-9972-47F2-AD9D-9AC11809865E}"/>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292F0136-9977-430A-BC21-D7E67DB2ADCE}"/>
            </a:ext>
          </a:extLst>
        </xdr:cNvPr>
        <xdr:cNvSpPr txBox="1"/>
      </xdr:nvSpPr>
      <xdr:spPr>
        <a:xfrm>
          <a:off x="4219575" y="883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3D191460-15A3-46D3-819E-7054C0FDB098}"/>
            </a:ext>
          </a:extLst>
        </xdr:cNvPr>
        <xdr:cNvCxnSpPr/>
      </xdr:nvCxnSpPr>
      <xdr:spPr>
        <a:xfrm>
          <a:off x="4105275" y="9048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27322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C8B05249-7534-4942-9A99-402893648E9C}"/>
            </a:ext>
          </a:extLst>
        </xdr:cNvPr>
        <xdr:cNvSpPr txBox="1"/>
      </xdr:nvSpPr>
      <xdr:spPr>
        <a:xfrm>
          <a:off x="4219575" y="97555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79" name="フローチャート: 判断 78">
          <a:extLst>
            <a:ext uri="{FF2B5EF4-FFF2-40B4-BE49-F238E27FC236}">
              <a16:creationId xmlns:a16="http://schemas.microsoft.com/office/drawing/2014/main" id="{9BF08F60-E36A-4CD1-8972-B05C869782A0}"/>
            </a:ext>
          </a:extLst>
        </xdr:cNvPr>
        <xdr:cNvSpPr/>
      </xdr:nvSpPr>
      <xdr:spPr>
        <a:xfrm>
          <a:off x="4124325" y="98945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80" name="フローチャート: 判断 79">
          <a:extLst>
            <a:ext uri="{FF2B5EF4-FFF2-40B4-BE49-F238E27FC236}">
              <a16:creationId xmlns:a16="http://schemas.microsoft.com/office/drawing/2014/main" id="{6396E793-B47F-478C-BDCB-D17A2EC6E768}"/>
            </a:ext>
          </a:extLst>
        </xdr:cNvPr>
        <xdr:cNvSpPr/>
      </xdr:nvSpPr>
      <xdr:spPr>
        <a:xfrm>
          <a:off x="3381375" y="98780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81" name="フローチャート: 判断 80">
          <a:extLst>
            <a:ext uri="{FF2B5EF4-FFF2-40B4-BE49-F238E27FC236}">
              <a16:creationId xmlns:a16="http://schemas.microsoft.com/office/drawing/2014/main" id="{9E6C6118-309B-4F77-B4B0-9AACC57804F6}"/>
            </a:ext>
          </a:extLst>
        </xdr:cNvPr>
        <xdr:cNvSpPr/>
      </xdr:nvSpPr>
      <xdr:spPr>
        <a:xfrm>
          <a:off x="2571750" y="98679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82" name="フローチャート: 判断 81">
          <a:extLst>
            <a:ext uri="{FF2B5EF4-FFF2-40B4-BE49-F238E27FC236}">
              <a16:creationId xmlns:a16="http://schemas.microsoft.com/office/drawing/2014/main" id="{EC05F761-FBB3-4202-B18F-848DC018CF31}"/>
            </a:ext>
          </a:extLst>
        </xdr:cNvPr>
        <xdr:cNvSpPr/>
      </xdr:nvSpPr>
      <xdr:spPr>
        <a:xfrm>
          <a:off x="1781175" y="98571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83" name="フローチャート: 判断 82">
          <a:extLst>
            <a:ext uri="{FF2B5EF4-FFF2-40B4-BE49-F238E27FC236}">
              <a16:creationId xmlns:a16="http://schemas.microsoft.com/office/drawing/2014/main" id="{2BED7422-2F2D-44F8-9C36-290B271F6373}"/>
            </a:ext>
          </a:extLst>
        </xdr:cNvPr>
        <xdr:cNvSpPr/>
      </xdr:nvSpPr>
      <xdr:spPr>
        <a:xfrm>
          <a:off x="981075" y="98590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D9DFB6B0-EC6E-45CA-AB86-4096C76F9B53}"/>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4C655F75-48FB-4099-ACC9-A7BBE26D375B}"/>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681A1274-5664-4F86-B135-6F6B308898FC}"/>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0EF98B71-BC17-4811-8EE9-9F89802C1696}"/>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D19EDFB4-792B-4542-8178-002D663ABDF4}"/>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17780</xdr:rowOff>
    </xdr:from>
    <xdr:to>
      <xdr:col>24</xdr:col>
      <xdr:colOff>114300</xdr:colOff>
      <xdr:row>63</xdr:row>
      <xdr:rowOff>119380</xdr:rowOff>
    </xdr:to>
    <xdr:sp macro="" textlink="">
      <xdr:nvSpPr>
        <xdr:cNvPr id="89" name="楕円 88">
          <a:extLst>
            <a:ext uri="{FF2B5EF4-FFF2-40B4-BE49-F238E27FC236}">
              <a16:creationId xmlns:a16="http://schemas.microsoft.com/office/drawing/2014/main" id="{1A5A2E3D-6177-4E60-9D62-96CCE766B39B}"/>
            </a:ext>
          </a:extLst>
        </xdr:cNvPr>
        <xdr:cNvSpPr/>
      </xdr:nvSpPr>
      <xdr:spPr>
        <a:xfrm>
          <a:off x="4124325" y="102285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167657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55A1BB66-DC1B-4F69-BEA7-42D0954E0F3A}"/>
            </a:ext>
          </a:extLst>
        </xdr:cNvPr>
        <xdr:cNvSpPr txBox="1"/>
      </xdr:nvSpPr>
      <xdr:spPr>
        <a:xfrm>
          <a:off x="4219575" y="1021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59690</xdr:rowOff>
    </xdr:from>
    <xdr:to>
      <xdr:col>20</xdr:col>
      <xdr:colOff>38100</xdr:colOff>
      <xdr:row>62</xdr:row>
      <xdr:rowOff>161290</xdr:rowOff>
    </xdr:to>
    <xdr:sp macro="" textlink="">
      <xdr:nvSpPr>
        <xdr:cNvPr id="91" name="楕円 90">
          <a:extLst>
            <a:ext uri="{FF2B5EF4-FFF2-40B4-BE49-F238E27FC236}">
              <a16:creationId xmlns:a16="http://schemas.microsoft.com/office/drawing/2014/main" id="{BC0F3A26-BE28-40E2-B6F3-13BE30D4806C}"/>
            </a:ext>
          </a:extLst>
        </xdr:cNvPr>
        <xdr:cNvSpPr/>
      </xdr:nvSpPr>
      <xdr:spPr>
        <a:xfrm>
          <a:off x="3381375" y="1010856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110490</xdr:rowOff>
    </xdr:from>
    <xdr:to>
      <xdr:col>24</xdr:col>
      <xdr:colOff>63500</xdr:colOff>
      <xdr:row>63</xdr:row>
      <xdr:rowOff>68580</xdr:rowOff>
    </xdr:to>
    <xdr:cxnSp macro="">
      <xdr:nvCxnSpPr>
        <xdr:cNvPr id="92" name="直線コネクタ 91">
          <a:extLst>
            <a:ext uri="{FF2B5EF4-FFF2-40B4-BE49-F238E27FC236}">
              <a16:creationId xmlns:a16="http://schemas.microsoft.com/office/drawing/2014/main" id="{2EA5C4C4-9DF2-42B4-9510-57D0AFDD8D23}"/>
            </a:ext>
          </a:extLst>
        </xdr:cNvPr>
        <xdr:cNvCxnSpPr/>
      </xdr:nvCxnSpPr>
      <xdr:spPr>
        <a:xfrm>
          <a:off x="3429000" y="10156190"/>
          <a:ext cx="752475"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19685</xdr:rowOff>
    </xdr:from>
    <xdr:to>
      <xdr:col>15</xdr:col>
      <xdr:colOff>101600</xdr:colOff>
      <xdr:row>62</xdr:row>
      <xdr:rowOff>121285</xdr:rowOff>
    </xdr:to>
    <xdr:sp macro="" textlink="">
      <xdr:nvSpPr>
        <xdr:cNvPr id="93" name="楕円 92">
          <a:extLst>
            <a:ext uri="{FF2B5EF4-FFF2-40B4-BE49-F238E27FC236}">
              <a16:creationId xmlns:a16="http://schemas.microsoft.com/office/drawing/2014/main" id="{ABCFC051-6968-4BA8-AFB3-68611AF860F0}"/>
            </a:ext>
          </a:extLst>
        </xdr:cNvPr>
        <xdr:cNvSpPr/>
      </xdr:nvSpPr>
      <xdr:spPr>
        <a:xfrm>
          <a:off x="2571750" y="100685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70485</xdr:rowOff>
    </xdr:from>
    <xdr:to>
      <xdr:col>19</xdr:col>
      <xdr:colOff>177800</xdr:colOff>
      <xdr:row>62</xdr:row>
      <xdr:rowOff>110490</xdr:rowOff>
    </xdr:to>
    <xdr:cxnSp macro="">
      <xdr:nvCxnSpPr>
        <xdr:cNvPr id="94" name="直線コネクタ 93">
          <a:extLst>
            <a:ext uri="{FF2B5EF4-FFF2-40B4-BE49-F238E27FC236}">
              <a16:creationId xmlns:a16="http://schemas.microsoft.com/office/drawing/2014/main" id="{6177D647-EE15-4074-8DF7-0A0B180AE6BC}"/>
            </a:ext>
          </a:extLst>
        </xdr:cNvPr>
        <xdr:cNvCxnSpPr/>
      </xdr:nvCxnSpPr>
      <xdr:spPr>
        <a:xfrm>
          <a:off x="2619375" y="10116185"/>
          <a:ext cx="809625"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149225</xdr:rowOff>
    </xdr:from>
    <xdr:to>
      <xdr:col>10</xdr:col>
      <xdr:colOff>165100</xdr:colOff>
      <xdr:row>62</xdr:row>
      <xdr:rowOff>79375</xdr:rowOff>
    </xdr:to>
    <xdr:sp macro="" textlink="">
      <xdr:nvSpPr>
        <xdr:cNvPr id="95" name="楕円 94">
          <a:extLst>
            <a:ext uri="{FF2B5EF4-FFF2-40B4-BE49-F238E27FC236}">
              <a16:creationId xmlns:a16="http://schemas.microsoft.com/office/drawing/2014/main" id="{4028DCAB-DD45-462B-A438-47205514389E}"/>
            </a:ext>
          </a:extLst>
        </xdr:cNvPr>
        <xdr:cNvSpPr/>
      </xdr:nvSpPr>
      <xdr:spPr>
        <a:xfrm>
          <a:off x="1781175" y="100361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28575</xdr:rowOff>
    </xdr:from>
    <xdr:to>
      <xdr:col>15</xdr:col>
      <xdr:colOff>50800</xdr:colOff>
      <xdr:row>62</xdr:row>
      <xdr:rowOff>70485</xdr:rowOff>
    </xdr:to>
    <xdr:cxnSp macro="">
      <xdr:nvCxnSpPr>
        <xdr:cNvPr id="96" name="直線コネクタ 95">
          <a:extLst>
            <a:ext uri="{FF2B5EF4-FFF2-40B4-BE49-F238E27FC236}">
              <a16:creationId xmlns:a16="http://schemas.microsoft.com/office/drawing/2014/main" id="{0C7DD958-C5AE-4616-AF85-1F073C5E7D59}"/>
            </a:ext>
          </a:extLst>
        </xdr:cNvPr>
        <xdr:cNvCxnSpPr/>
      </xdr:nvCxnSpPr>
      <xdr:spPr>
        <a:xfrm>
          <a:off x="1828800" y="10074275"/>
          <a:ext cx="790575"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13970</xdr:rowOff>
    </xdr:from>
    <xdr:to>
      <xdr:col>6</xdr:col>
      <xdr:colOff>38100</xdr:colOff>
      <xdr:row>62</xdr:row>
      <xdr:rowOff>115570</xdr:rowOff>
    </xdr:to>
    <xdr:sp macro="" textlink="">
      <xdr:nvSpPr>
        <xdr:cNvPr id="97" name="楕円 96">
          <a:extLst>
            <a:ext uri="{FF2B5EF4-FFF2-40B4-BE49-F238E27FC236}">
              <a16:creationId xmlns:a16="http://schemas.microsoft.com/office/drawing/2014/main" id="{E5605873-AE87-4B6A-B512-805DF21C7DF8}"/>
            </a:ext>
          </a:extLst>
        </xdr:cNvPr>
        <xdr:cNvSpPr/>
      </xdr:nvSpPr>
      <xdr:spPr>
        <a:xfrm>
          <a:off x="981075" y="1005967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28575</xdr:rowOff>
    </xdr:from>
    <xdr:to>
      <xdr:col>10</xdr:col>
      <xdr:colOff>114300</xdr:colOff>
      <xdr:row>62</xdr:row>
      <xdr:rowOff>64770</xdr:rowOff>
    </xdr:to>
    <xdr:cxnSp macro="">
      <xdr:nvCxnSpPr>
        <xdr:cNvPr id="98" name="直線コネクタ 97">
          <a:extLst>
            <a:ext uri="{FF2B5EF4-FFF2-40B4-BE49-F238E27FC236}">
              <a16:creationId xmlns:a16="http://schemas.microsoft.com/office/drawing/2014/main" id="{F2101BC3-B832-42BA-9800-DA45B284B3E4}"/>
            </a:ext>
          </a:extLst>
        </xdr:cNvPr>
        <xdr:cNvCxnSpPr/>
      </xdr:nvCxnSpPr>
      <xdr:spPr>
        <a:xfrm flipV="1">
          <a:off x="1028700" y="10074275"/>
          <a:ext cx="800100" cy="4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99712</xdr:rowOff>
    </xdr:from>
    <xdr:ext cx="405111" cy="259045"/>
    <xdr:sp macro="" textlink="">
      <xdr:nvSpPr>
        <xdr:cNvPr id="99" name="n_1aveValue【体育館・プール】&#10;有形固定資産減価償却率">
          <a:extLst>
            <a:ext uri="{FF2B5EF4-FFF2-40B4-BE49-F238E27FC236}">
              <a16:creationId xmlns:a16="http://schemas.microsoft.com/office/drawing/2014/main" id="{69773D38-9951-41CE-8D22-97502EF9FA4A}"/>
            </a:ext>
          </a:extLst>
        </xdr:cNvPr>
        <xdr:cNvSpPr txBox="1"/>
      </xdr:nvSpPr>
      <xdr:spPr>
        <a:xfrm>
          <a:off x="3239144" y="9665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86377</xdr:rowOff>
    </xdr:from>
    <xdr:ext cx="405111" cy="259045"/>
    <xdr:sp macro="" textlink="">
      <xdr:nvSpPr>
        <xdr:cNvPr id="100" name="n_2aveValue【体育館・プール】&#10;有形固定資産減価償却率">
          <a:extLst>
            <a:ext uri="{FF2B5EF4-FFF2-40B4-BE49-F238E27FC236}">
              <a16:creationId xmlns:a16="http://schemas.microsoft.com/office/drawing/2014/main" id="{438AD982-BD88-4689-80EA-5206B0661538}"/>
            </a:ext>
          </a:extLst>
        </xdr:cNvPr>
        <xdr:cNvSpPr txBox="1"/>
      </xdr:nvSpPr>
      <xdr:spPr>
        <a:xfrm>
          <a:off x="2439044" y="9646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101" name="n_3aveValue【体育館・プール】&#10;有形固定資産減価償却率">
          <a:extLst>
            <a:ext uri="{FF2B5EF4-FFF2-40B4-BE49-F238E27FC236}">
              <a16:creationId xmlns:a16="http://schemas.microsoft.com/office/drawing/2014/main" id="{BF0C24A8-7710-41BC-99CA-C13FB7895A9F}"/>
            </a:ext>
          </a:extLst>
        </xdr:cNvPr>
        <xdr:cNvSpPr txBox="1"/>
      </xdr:nvSpPr>
      <xdr:spPr>
        <a:xfrm>
          <a:off x="1648469" y="964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80662</xdr:rowOff>
    </xdr:from>
    <xdr:ext cx="405111" cy="259045"/>
    <xdr:sp macro="" textlink="">
      <xdr:nvSpPr>
        <xdr:cNvPr id="102" name="n_4aveValue【体育館・プール】&#10;有形固定資産減価償却率">
          <a:extLst>
            <a:ext uri="{FF2B5EF4-FFF2-40B4-BE49-F238E27FC236}">
              <a16:creationId xmlns:a16="http://schemas.microsoft.com/office/drawing/2014/main" id="{3D87B0CF-B4AE-44F5-AFB6-7A59F0A7B67C}"/>
            </a:ext>
          </a:extLst>
        </xdr:cNvPr>
        <xdr:cNvSpPr txBox="1"/>
      </xdr:nvSpPr>
      <xdr:spPr>
        <a:xfrm>
          <a:off x="848369" y="9646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152417</xdr:rowOff>
    </xdr:from>
    <xdr:ext cx="405111" cy="259045"/>
    <xdr:sp macro="" textlink="">
      <xdr:nvSpPr>
        <xdr:cNvPr id="103" name="n_1mainValue【体育館・プール】&#10;有形固定資産減価償却率">
          <a:extLst>
            <a:ext uri="{FF2B5EF4-FFF2-40B4-BE49-F238E27FC236}">
              <a16:creationId xmlns:a16="http://schemas.microsoft.com/office/drawing/2014/main" id="{3FDB8B80-8C7C-409E-8B07-04F4BB67EC86}"/>
            </a:ext>
          </a:extLst>
        </xdr:cNvPr>
        <xdr:cNvSpPr txBox="1"/>
      </xdr:nvSpPr>
      <xdr:spPr>
        <a:xfrm>
          <a:off x="3239144" y="1020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112412</xdr:rowOff>
    </xdr:from>
    <xdr:ext cx="405111" cy="259045"/>
    <xdr:sp macro="" textlink="">
      <xdr:nvSpPr>
        <xdr:cNvPr id="104" name="n_2mainValue【体育館・プール】&#10;有形固定資産減価償却率">
          <a:extLst>
            <a:ext uri="{FF2B5EF4-FFF2-40B4-BE49-F238E27FC236}">
              <a16:creationId xmlns:a16="http://schemas.microsoft.com/office/drawing/2014/main" id="{113780DD-B910-4248-8F07-8E319350429C}"/>
            </a:ext>
          </a:extLst>
        </xdr:cNvPr>
        <xdr:cNvSpPr txBox="1"/>
      </xdr:nvSpPr>
      <xdr:spPr>
        <a:xfrm>
          <a:off x="24390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70502</xdr:rowOff>
    </xdr:from>
    <xdr:ext cx="405111" cy="259045"/>
    <xdr:sp macro="" textlink="">
      <xdr:nvSpPr>
        <xdr:cNvPr id="105" name="n_3mainValue【体育館・プール】&#10;有形固定資産減価償却率">
          <a:extLst>
            <a:ext uri="{FF2B5EF4-FFF2-40B4-BE49-F238E27FC236}">
              <a16:creationId xmlns:a16="http://schemas.microsoft.com/office/drawing/2014/main" id="{6E3A92DD-9A37-4279-B182-BDBAFBB4786A}"/>
            </a:ext>
          </a:extLst>
        </xdr:cNvPr>
        <xdr:cNvSpPr txBox="1"/>
      </xdr:nvSpPr>
      <xdr:spPr>
        <a:xfrm>
          <a:off x="1648469"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106697</xdr:rowOff>
    </xdr:from>
    <xdr:ext cx="405111" cy="259045"/>
    <xdr:sp macro="" textlink="">
      <xdr:nvSpPr>
        <xdr:cNvPr id="106" name="n_4mainValue【体育館・プール】&#10;有形固定資産減価償却率">
          <a:extLst>
            <a:ext uri="{FF2B5EF4-FFF2-40B4-BE49-F238E27FC236}">
              <a16:creationId xmlns:a16="http://schemas.microsoft.com/office/drawing/2014/main" id="{52DBCF9A-4A80-4592-AC9F-878815CDEA64}"/>
            </a:ext>
          </a:extLst>
        </xdr:cNvPr>
        <xdr:cNvSpPr txBox="1"/>
      </xdr:nvSpPr>
      <xdr:spPr>
        <a:xfrm>
          <a:off x="848369" y="1015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3B94A313-C058-45C3-BA59-5ED50B330360}"/>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C78E5893-37F6-46E0-8FE1-E3EA0D49C0EE}"/>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36E817F5-C842-43B6-95E5-4B21D3FA7A9E}"/>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823EBB8D-C0B5-46AA-A6F7-454A758F44AE}"/>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DADAEFAC-61D1-4CBC-821E-A92581690E71}"/>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B8DAC84F-FFE8-4131-B10C-EABF7F535EAB}"/>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679FAFF9-73D8-400C-95FF-3E7F2EEB9EEC}"/>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0585FB57-48A8-4819-925D-DB06B2CFA119}"/>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F2F030BE-AD86-4F84-806B-64AA63CF15DE}"/>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AB03B3EA-653C-4CCB-A1DC-7C00E9EAACE5}"/>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1498AFD0-737C-4D5B-86C6-CF0079D997BD}"/>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74F5FE25-48AC-445D-9BC7-BF704131322E}"/>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41F884E0-F441-48ED-B2C4-794C5DD8CEAE}"/>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584225F5-DE3D-4065-B4CE-F4550844E401}"/>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2054644A-8D3D-4F1A-A2C6-E4F930A56B34}"/>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50F6680A-24C0-4EF9-9C88-7D91B4212AFC}"/>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BEA5B604-6AD4-47C5-A5E4-89E876F6E0B6}"/>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D154C4C8-29A2-4D8A-AE80-76DFFD23BC19}"/>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25A46650-C7D9-4CD7-BE51-93A92425A0A9}"/>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556BFC67-F2A1-41FF-967D-1FF04F45D8D7}"/>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859FF162-C1A3-4DDB-B030-2773202FDFC8}"/>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128" name="直線コネクタ 127">
          <a:extLst>
            <a:ext uri="{FF2B5EF4-FFF2-40B4-BE49-F238E27FC236}">
              <a16:creationId xmlns:a16="http://schemas.microsoft.com/office/drawing/2014/main" id="{3E70F3CC-68CE-4D28-96E4-74F8E780897F}"/>
            </a:ext>
          </a:extLst>
        </xdr:cNvPr>
        <xdr:cNvCxnSpPr/>
      </xdr:nvCxnSpPr>
      <xdr:spPr>
        <a:xfrm flipV="1">
          <a:off x="9429115" y="9141079"/>
          <a:ext cx="0" cy="1215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129" name="【体育館・プール】&#10;一人当たり面積最小値テキスト">
          <a:extLst>
            <a:ext uri="{FF2B5EF4-FFF2-40B4-BE49-F238E27FC236}">
              <a16:creationId xmlns:a16="http://schemas.microsoft.com/office/drawing/2014/main" id="{90362924-CFF3-4C1E-957A-990D2DC54E97}"/>
            </a:ext>
          </a:extLst>
        </xdr:cNvPr>
        <xdr:cNvSpPr txBox="1"/>
      </xdr:nvSpPr>
      <xdr:spPr>
        <a:xfrm>
          <a:off x="9467850" y="10363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130" name="直線コネクタ 129">
          <a:extLst>
            <a:ext uri="{FF2B5EF4-FFF2-40B4-BE49-F238E27FC236}">
              <a16:creationId xmlns:a16="http://schemas.microsoft.com/office/drawing/2014/main" id="{FE109DA9-0594-45AD-BFCB-5C081232F1DB}"/>
            </a:ext>
          </a:extLst>
        </xdr:cNvPr>
        <xdr:cNvCxnSpPr/>
      </xdr:nvCxnSpPr>
      <xdr:spPr>
        <a:xfrm>
          <a:off x="9363075" y="1035644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131" name="【体育館・プール】&#10;一人当たり面積最大値テキスト">
          <a:extLst>
            <a:ext uri="{FF2B5EF4-FFF2-40B4-BE49-F238E27FC236}">
              <a16:creationId xmlns:a16="http://schemas.microsoft.com/office/drawing/2014/main" id="{B7875B6E-78DC-4C73-B32D-5BE0E83CC4A5}"/>
            </a:ext>
          </a:extLst>
        </xdr:cNvPr>
        <xdr:cNvSpPr txBox="1"/>
      </xdr:nvSpPr>
      <xdr:spPr>
        <a:xfrm>
          <a:off x="9467850" y="8925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132" name="直線コネクタ 131">
          <a:extLst>
            <a:ext uri="{FF2B5EF4-FFF2-40B4-BE49-F238E27FC236}">
              <a16:creationId xmlns:a16="http://schemas.microsoft.com/office/drawing/2014/main" id="{060DFCC0-A282-4DE6-95D2-26A989CF095D}"/>
            </a:ext>
          </a:extLst>
        </xdr:cNvPr>
        <xdr:cNvCxnSpPr/>
      </xdr:nvCxnSpPr>
      <xdr:spPr>
        <a:xfrm>
          <a:off x="9363075" y="914107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57573</xdr:rowOff>
    </xdr:from>
    <xdr:ext cx="469744" cy="259045"/>
    <xdr:sp macro="" textlink="">
      <xdr:nvSpPr>
        <xdr:cNvPr id="133" name="【体育館・プール】&#10;一人当たり面積平均値テキスト">
          <a:extLst>
            <a:ext uri="{FF2B5EF4-FFF2-40B4-BE49-F238E27FC236}">
              <a16:creationId xmlns:a16="http://schemas.microsoft.com/office/drawing/2014/main" id="{8EC1195D-0D70-4576-BC51-844A87467B13}"/>
            </a:ext>
          </a:extLst>
        </xdr:cNvPr>
        <xdr:cNvSpPr txBox="1"/>
      </xdr:nvSpPr>
      <xdr:spPr>
        <a:xfrm>
          <a:off x="9467850" y="99445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134" name="フローチャート: 判断 133">
          <a:extLst>
            <a:ext uri="{FF2B5EF4-FFF2-40B4-BE49-F238E27FC236}">
              <a16:creationId xmlns:a16="http://schemas.microsoft.com/office/drawing/2014/main" id="{4841DC35-CF31-4BF8-B28C-9A075F6BDBD1}"/>
            </a:ext>
          </a:extLst>
        </xdr:cNvPr>
        <xdr:cNvSpPr/>
      </xdr:nvSpPr>
      <xdr:spPr>
        <a:xfrm>
          <a:off x="9401175" y="1008039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135" name="フローチャート: 判断 134">
          <a:extLst>
            <a:ext uri="{FF2B5EF4-FFF2-40B4-BE49-F238E27FC236}">
              <a16:creationId xmlns:a16="http://schemas.microsoft.com/office/drawing/2014/main" id="{1FC7DF9B-6E11-4B61-BEE9-AEC1FC4B1F25}"/>
            </a:ext>
          </a:extLst>
        </xdr:cNvPr>
        <xdr:cNvSpPr/>
      </xdr:nvSpPr>
      <xdr:spPr>
        <a:xfrm>
          <a:off x="8639175" y="1008039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136" name="フローチャート: 判断 135">
          <a:extLst>
            <a:ext uri="{FF2B5EF4-FFF2-40B4-BE49-F238E27FC236}">
              <a16:creationId xmlns:a16="http://schemas.microsoft.com/office/drawing/2014/main" id="{205F551E-1824-4749-A29E-0461BC38735A}"/>
            </a:ext>
          </a:extLst>
        </xdr:cNvPr>
        <xdr:cNvSpPr/>
      </xdr:nvSpPr>
      <xdr:spPr>
        <a:xfrm>
          <a:off x="7839075" y="1009617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137" name="フローチャート: 判断 136">
          <a:extLst>
            <a:ext uri="{FF2B5EF4-FFF2-40B4-BE49-F238E27FC236}">
              <a16:creationId xmlns:a16="http://schemas.microsoft.com/office/drawing/2014/main" id="{07752D86-4ACC-42D8-9899-570C8D5429FB}"/>
            </a:ext>
          </a:extLst>
        </xdr:cNvPr>
        <xdr:cNvSpPr/>
      </xdr:nvSpPr>
      <xdr:spPr>
        <a:xfrm>
          <a:off x="7029450" y="101130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138" name="フローチャート: 判断 137">
          <a:extLst>
            <a:ext uri="{FF2B5EF4-FFF2-40B4-BE49-F238E27FC236}">
              <a16:creationId xmlns:a16="http://schemas.microsoft.com/office/drawing/2014/main" id="{D354E0F3-519C-439D-9182-6F55EF90E61A}"/>
            </a:ext>
          </a:extLst>
        </xdr:cNvPr>
        <xdr:cNvSpPr/>
      </xdr:nvSpPr>
      <xdr:spPr>
        <a:xfrm>
          <a:off x="6238875" y="101141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DF459085-620F-4F79-93A5-32AFF7CB01F4}"/>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DEB16E6B-ADED-4830-AAB7-7EFE37BE0319}"/>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6A8EAA73-FDAA-4EAD-B7AA-321633277F0C}"/>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2B43CD9B-00FD-4967-AB0C-9302DA59CB4E}"/>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DA0BC32-93AA-41F7-8F98-2D6C52E411D2}"/>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87732</xdr:rowOff>
    </xdr:from>
    <xdr:to>
      <xdr:col>55</xdr:col>
      <xdr:colOff>50800</xdr:colOff>
      <xdr:row>63</xdr:row>
      <xdr:rowOff>17882</xdr:rowOff>
    </xdr:to>
    <xdr:sp macro="" textlink="">
      <xdr:nvSpPr>
        <xdr:cNvPr id="144" name="楕円 143">
          <a:extLst>
            <a:ext uri="{FF2B5EF4-FFF2-40B4-BE49-F238E27FC236}">
              <a16:creationId xmlns:a16="http://schemas.microsoft.com/office/drawing/2014/main" id="{97D3C00F-BB2B-4C6D-B68C-942DBBF0B185}"/>
            </a:ext>
          </a:extLst>
        </xdr:cNvPr>
        <xdr:cNvSpPr/>
      </xdr:nvSpPr>
      <xdr:spPr>
        <a:xfrm>
          <a:off x="9401175" y="10133432"/>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66159</xdr:rowOff>
    </xdr:from>
    <xdr:ext cx="469744" cy="259045"/>
    <xdr:sp macro="" textlink="">
      <xdr:nvSpPr>
        <xdr:cNvPr id="145" name="【体育館・プール】&#10;一人当たり面積該当値テキスト">
          <a:extLst>
            <a:ext uri="{FF2B5EF4-FFF2-40B4-BE49-F238E27FC236}">
              <a16:creationId xmlns:a16="http://schemas.microsoft.com/office/drawing/2014/main" id="{54228B1F-0C57-4DC9-AECB-711C4C418368}"/>
            </a:ext>
          </a:extLst>
        </xdr:cNvPr>
        <xdr:cNvSpPr txBox="1"/>
      </xdr:nvSpPr>
      <xdr:spPr>
        <a:xfrm>
          <a:off x="9467850" y="10118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92075</xdr:rowOff>
    </xdr:from>
    <xdr:to>
      <xdr:col>50</xdr:col>
      <xdr:colOff>165100</xdr:colOff>
      <xdr:row>63</xdr:row>
      <xdr:rowOff>22225</xdr:rowOff>
    </xdr:to>
    <xdr:sp macro="" textlink="">
      <xdr:nvSpPr>
        <xdr:cNvPr id="146" name="楕円 145">
          <a:extLst>
            <a:ext uri="{FF2B5EF4-FFF2-40B4-BE49-F238E27FC236}">
              <a16:creationId xmlns:a16="http://schemas.microsoft.com/office/drawing/2014/main" id="{1C9607C5-B111-433A-B29F-F48DAECA0B70}"/>
            </a:ext>
          </a:extLst>
        </xdr:cNvPr>
        <xdr:cNvSpPr/>
      </xdr:nvSpPr>
      <xdr:spPr>
        <a:xfrm>
          <a:off x="8639175" y="101409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138532</xdr:rowOff>
    </xdr:from>
    <xdr:to>
      <xdr:col>55</xdr:col>
      <xdr:colOff>0</xdr:colOff>
      <xdr:row>62</xdr:row>
      <xdr:rowOff>142875</xdr:rowOff>
    </xdr:to>
    <xdr:cxnSp macro="">
      <xdr:nvCxnSpPr>
        <xdr:cNvPr id="147" name="直線コネクタ 146">
          <a:extLst>
            <a:ext uri="{FF2B5EF4-FFF2-40B4-BE49-F238E27FC236}">
              <a16:creationId xmlns:a16="http://schemas.microsoft.com/office/drawing/2014/main" id="{1EDFDDB8-94E2-45C2-B6F2-7EB72D60394D}"/>
            </a:ext>
          </a:extLst>
        </xdr:cNvPr>
        <xdr:cNvCxnSpPr/>
      </xdr:nvCxnSpPr>
      <xdr:spPr>
        <a:xfrm flipV="1">
          <a:off x="8686800" y="10190582"/>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97790</xdr:rowOff>
    </xdr:from>
    <xdr:to>
      <xdr:col>46</xdr:col>
      <xdr:colOff>38100</xdr:colOff>
      <xdr:row>63</xdr:row>
      <xdr:rowOff>27940</xdr:rowOff>
    </xdr:to>
    <xdr:sp macro="" textlink="">
      <xdr:nvSpPr>
        <xdr:cNvPr id="148" name="楕円 147">
          <a:extLst>
            <a:ext uri="{FF2B5EF4-FFF2-40B4-BE49-F238E27FC236}">
              <a16:creationId xmlns:a16="http://schemas.microsoft.com/office/drawing/2014/main" id="{060D3E6C-B706-424A-B143-498B527A5AA5}"/>
            </a:ext>
          </a:extLst>
        </xdr:cNvPr>
        <xdr:cNvSpPr/>
      </xdr:nvSpPr>
      <xdr:spPr>
        <a:xfrm>
          <a:off x="7839075" y="101466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142875</xdr:rowOff>
    </xdr:from>
    <xdr:to>
      <xdr:col>50</xdr:col>
      <xdr:colOff>114300</xdr:colOff>
      <xdr:row>62</xdr:row>
      <xdr:rowOff>148590</xdr:rowOff>
    </xdr:to>
    <xdr:cxnSp macro="">
      <xdr:nvCxnSpPr>
        <xdr:cNvPr id="149" name="直線コネクタ 148">
          <a:extLst>
            <a:ext uri="{FF2B5EF4-FFF2-40B4-BE49-F238E27FC236}">
              <a16:creationId xmlns:a16="http://schemas.microsoft.com/office/drawing/2014/main" id="{B03A7FBB-57FC-4AC4-A2C9-6EDFBF46F603}"/>
            </a:ext>
          </a:extLst>
        </xdr:cNvPr>
        <xdr:cNvCxnSpPr/>
      </xdr:nvCxnSpPr>
      <xdr:spPr>
        <a:xfrm flipV="1">
          <a:off x="7886700" y="10188575"/>
          <a:ext cx="8001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102819</xdr:rowOff>
    </xdr:from>
    <xdr:to>
      <xdr:col>41</xdr:col>
      <xdr:colOff>101600</xdr:colOff>
      <xdr:row>63</xdr:row>
      <xdr:rowOff>32969</xdr:rowOff>
    </xdr:to>
    <xdr:sp macro="" textlink="">
      <xdr:nvSpPr>
        <xdr:cNvPr id="150" name="楕円 149">
          <a:extLst>
            <a:ext uri="{FF2B5EF4-FFF2-40B4-BE49-F238E27FC236}">
              <a16:creationId xmlns:a16="http://schemas.microsoft.com/office/drawing/2014/main" id="{14823BE1-639E-48C0-A151-1EA558457DC6}"/>
            </a:ext>
          </a:extLst>
        </xdr:cNvPr>
        <xdr:cNvSpPr/>
      </xdr:nvSpPr>
      <xdr:spPr>
        <a:xfrm>
          <a:off x="7029450" y="1015486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148590</xdr:rowOff>
    </xdr:from>
    <xdr:to>
      <xdr:col>45</xdr:col>
      <xdr:colOff>177800</xdr:colOff>
      <xdr:row>62</xdr:row>
      <xdr:rowOff>153619</xdr:rowOff>
    </xdr:to>
    <xdr:cxnSp macro="">
      <xdr:nvCxnSpPr>
        <xdr:cNvPr id="151" name="直線コネクタ 150">
          <a:extLst>
            <a:ext uri="{FF2B5EF4-FFF2-40B4-BE49-F238E27FC236}">
              <a16:creationId xmlns:a16="http://schemas.microsoft.com/office/drawing/2014/main" id="{32444E2D-49F9-4868-8276-48C19557FFF3}"/>
            </a:ext>
          </a:extLst>
        </xdr:cNvPr>
        <xdr:cNvCxnSpPr/>
      </xdr:nvCxnSpPr>
      <xdr:spPr>
        <a:xfrm flipV="1">
          <a:off x="7077075" y="10194290"/>
          <a:ext cx="809625" cy="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106934</xdr:rowOff>
    </xdr:from>
    <xdr:to>
      <xdr:col>36</xdr:col>
      <xdr:colOff>165100</xdr:colOff>
      <xdr:row>63</xdr:row>
      <xdr:rowOff>37084</xdr:rowOff>
    </xdr:to>
    <xdr:sp macro="" textlink="">
      <xdr:nvSpPr>
        <xdr:cNvPr id="152" name="楕円 151">
          <a:extLst>
            <a:ext uri="{FF2B5EF4-FFF2-40B4-BE49-F238E27FC236}">
              <a16:creationId xmlns:a16="http://schemas.microsoft.com/office/drawing/2014/main" id="{CD73B133-E43A-4D18-A5C1-49A3C691555A}"/>
            </a:ext>
          </a:extLst>
        </xdr:cNvPr>
        <xdr:cNvSpPr/>
      </xdr:nvSpPr>
      <xdr:spPr>
        <a:xfrm>
          <a:off x="6238875" y="1015263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153619</xdr:rowOff>
    </xdr:from>
    <xdr:to>
      <xdr:col>41</xdr:col>
      <xdr:colOff>50800</xdr:colOff>
      <xdr:row>62</xdr:row>
      <xdr:rowOff>157734</xdr:rowOff>
    </xdr:to>
    <xdr:cxnSp macro="">
      <xdr:nvCxnSpPr>
        <xdr:cNvPr id="153" name="直線コネクタ 152">
          <a:extLst>
            <a:ext uri="{FF2B5EF4-FFF2-40B4-BE49-F238E27FC236}">
              <a16:creationId xmlns:a16="http://schemas.microsoft.com/office/drawing/2014/main" id="{D4FE8532-99DF-473E-99E8-D7035B3B7C5D}"/>
            </a:ext>
          </a:extLst>
        </xdr:cNvPr>
        <xdr:cNvCxnSpPr/>
      </xdr:nvCxnSpPr>
      <xdr:spPr>
        <a:xfrm flipV="1">
          <a:off x="6286500" y="10202494"/>
          <a:ext cx="790575" cy="7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152823</xdr:rowOff>
    </xdr:from>
    <xdr:ext cx="469744" cy="259045"/>
    <xdr:sp macro="" textlink="">
      <xdr:nvSpPr>
        <xdr:cNvPr id="154" name="n_1aveValue【体育館・プール】&#10;一人当たり面積">
          <a:extLst>
            <a:ext uri="{FF2B5EF4-FFF2-40B4-BE49-F238E27FC236}">
              <a16:creationId xmlns:a16="http://schemas.microsoft.com/office/drawing/2014/main" id="{1DA89779-52EE-413E-B285-45E73F7CA592}"/>
            </a:ext>
          </a:extLst>
        </xdr:cNvPr>
        <xdr:cNvSpPr txBox="1"/>
      </xdr:nvSpPr>
      <xdr:spPr>
        <a:xfrm>
          <a:off x="8458277" y="9877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168597</xdr:rowOff>
    </xdr:from>
    <xdr:ext cx="469744" cy="259045"/>
    <xdr:sp macro="" textlink="">
      <xdr:nvSpPr>
        <xdr:cNvPr id="155" name="n_2aveValue【体育館・プール】&#10;一人当たり面積">
          <a:extLst>
            <a:ext uri="{FF2B5EF4-FFF2-40B4-BE49-F238E27FC236}">
              <a16:creationId xmlns:a16="http://schemas.microsoft.com/office/drawing/2014/main" id="{FF12DBAF-FF72-46C5-AF8D-268FA3DF99C5}"/>
            </a:ext>
          </a:extLst>
        </xdr:cNvPr>
        <xdr:cNvSpPr txBox="1"/>
      </xdr:nvSpPr>
      <xdr:spPr>
        <a:xfrm>
          <a:off x="7677227" y="9884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7662</xdr:rowOff>
    </xdr:from>
    <xdr:ext cx="469744" cy="259045"/>
    <xdr:sp macro="" textlink="">
      <xdr:nvSpPr>
        <xdr:cNvPr id="156" name="n_3aveValue【体育館・プール】&#10;一人当たり面積">
          <a:extLst>
            <a:ext uri="{FF2B5EF4-FFF2-40B4-BE49-F238E27FC236}">
              <a16:creationId xmlns:a16="http://schemas.microsoft.com/office/drawing/2014/main" id="{1C63AFFB-6674-46CC-9F07-FCFB8D47D563}"/>
            </a:ext>
          </a:extLst>
        </xdr:cNvPr>
        <xdr:cNvSpPr txBox="1"/>
      </xdr:nvSpPr>
      <xdr:spPr>
        <a:xfrm>
          <a:off x="6867602" y="9897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8806</xdr:rowOff>
    </xdr:from>
    <xdr:ext cx="469744" cy="259045"/>
    <xdr:sp macro="" textlink="">
      <xdr:nvSpPr>
        <xdr:cNvPr id="157" name="n_4aveValue【体育館・プール】&#10;一人当たり面積">
          <a:extLst>
            <a:ext uri="{FF2B5EF4-FFF2-40B4-BE49-F238E27FC236}">
              <a16:creationId xmlns:a16="http://schemas.microsoft.com/office/drawing/2014/main" id="{4CDCBA97-39F8-4C9A-9E1B-1BD9E9D57E3B}"/>
            </a:ext>
          </a:extLst>
        </xdr:cNvPr>
        <xdr:cNvSpPr txBox="1"/>
      </xdr:nvSpPr>
      <xdr:spPr>
        <a:xfrm>
          <a:off x="6067502" y="9898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13352</xdr:rowOff>
    </xdr:from>
    <xdr:ext cx="469744" cy="259045"/>
    <xdr:sp macro="" textlink="">
      <xdr:nvSpPr>
        <xdr:cNvPr id="158" name="n_1mainValue【体育館・プール】&#10;一人当たり面積">
          <a:extLst>
            <a:ext uri="{FF2B5EF4-FFF2-40B4-BE49-F238E27FC236}">
              <a16:creationId xmlns:a16="http://schemas.microsoft.com/office/drawing/2014/main" id="{0C6D61F2-63ED-4F15-85BF-76DD39D3CA13}"/>
            </a:ext>
          </a:extLst>
        </xdr:cNvPr>
        <xdr:cNvSpPr txBox="1"/>
      </xdr:nvSpPr>
      <xdr:spPr>
        <a:xfrm>
          <a:off x="8458277" y="1022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19067</xdr:rowOff>
    </xdr:from>
    <xdr:ext cx="469744" cy="259045"/>
    <xdr:sp macro="" textlink="">
      <xdr:nvSpPr>
        <xdr:cNvPr id="159" name="n_2mainValue【体育館・プール】&#10;一人当たり面積">
          <a:extLst>
            <a:ext uri="{FF2B5EF4-FFF2-40B4-BE49-F238E27FC236}">
              <a16:creationId xmlns:a16="http://schemas.microsoft.com/office/drawing/2014/main" id="{391317D6-1204-4BB1-8AF0-45F6EE815465}"/>
            </a:ext>
          </a:extLst>
        </xdr:cNvPr>
        <xdr:cNvSpPr txBox="1"/>
      </xdr:nvSpPr>
      <xdr:spPr>
        <a:xfrm>
          <a:off x="7677227" y="10229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24096</xdr:rowOff>
    </xdr:from>
    <xdr:ext cx="469744" cy="259045"/>
    <xdr:sp macro="" textlink="">
      <xdr:nvSpPr>
        <xdr:cNvPr id="160" name="n_3mainValue【体育館・プール】&#10;一人当たり面積">
          <a:extLst>
            <a:ext uri="{FF2B5EF4-FFF2-40B4-BE49-F238E27FC236}">
              <a16:creationId xmlns:a16="http://schemas.microsoft.com/office/drawing/2014/main" id="{40E40E48-B780-4A6C-9FC5-9A299E0ECE79}"/>
            </a:ext>
          </a:extLst>
        </xdr:cNvPr>
        <xdr:cNvSpPr txBox="1"/>
      </xdr:nvSpPr>
      <xdr:spPr>
        <a:xfrm>
          <a:off x="6867602" y="10238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28211</xdr:rowOff>
    </xdr:from>
    <xdr:ext cx="469744" cy="259045"/>
    <xdr:sp macro="" textlink="">
      <xdr:nvSpPr>
        <xdr:cNvPr id="161" name="n_4mainValue【体育館・プール】&#10;一人当たり面積">
          <a:extLst>
            <a:ext uri="{FF2B5EF4-FFF2-40B4-BE49-F238E27FC236}">
              <a16:creationId xmlns:a16="http://schemas.microsoft.com/office/drawing/2014/main" id="{F66A4C48-4C63-40D1-8B55-DC5FD9746F5A}"/>
            </a:ext>
          </a:extLst>
        </xdr:cNvPr>
        <xdr:cNvSpPr txBox="1"/>
      </xdr:nvSpPr>
      <xdr:spPr>
        <a:xfrm>
          <a:off x="6067502" y="10242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E3CA9EC8-ADF6-4432-B77B-AF3E6F8EC272}"/>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C7364656-5F4D-485B-9211-5CA59E755969}"/>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618DD0F9-E893-45FB-9344-A72B72AADEE2}"/>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C9B076A2-BB10-4CB0-95F3-C644FA83F73D}"/>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25C9D544-A331-4C6F-810C-D48AA26D5413}"/>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D3EF4A23-4FD4-4774-92F8-BBC510F230E7}"/>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15F73E06-CD6D-43E4-A86E-5741AAD7CCFF}"/>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B22ECFB7-381A-4026-97BC-3FC9F2E4A918}"/>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4EB82A9B-DE6C-4448-BEDD-56DC1CB4FC63}"/>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44D751EC-1BE2-429F-AFB9-2CDC2A0DE4E4}"/>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4A927734-FC3D-4F6E-9954-26C4F1C81734}"/>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43485AB6-4E91-4517-B63E-C4C6A81F2163}"/>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BAEC525C-4307-46EA-A0EC-04F1ACEBC0B9}"/>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7EE90B37-CA70-4660-9100-EB9BD498A66C}"/>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5F7FF615-C78D-401B-AD0F-A0CF6C905425}"/>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699CA307-1A6F-4E71-9515-C84AFCABD1F8}"/>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877EEBC1-FEC2-40A4-9CDA-69EDC63C73D7}"/>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C5AA2F28-F32E-4F5C-AA00-1B6235D61F0F}"/>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9856BDEB-903D-4514-9FF2-D29B449CA386}"/>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FCE83C83-6FB7-48C8-AD31-791B632E652A}"/>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40259AC4-F453-43F7-8EA9-4ADB6ECD78DC}"/>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C25BB729-14FE-49F8-AA49-1539BE482B8E}"/>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7417E581-8AA4-4055-937F-A61DAB2AB556}"/>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0FD240A0-2C56-4B33-80C7-3476F5D541D3}"/>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6E1C583E-7779-4526-BF6B-12C3D23B85B9}"/>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187" name="直線コネクタ 186">
          <a:extLst>
            <a:ext uri="{FF2B5EF4-FFF2-40B4-BE49-F238E27FC236}">
              <a16:creationId xmlns:a16="http://schemas.microsoft.com/office/drawing/2014/main" id="{8C797258-5DD2-45F5-92DD-0D5BDA57C76D}"/>
            </a:ext>
          </a:extLst>
        </xdr:cNvPr>
        <xdr:cNvCxnSpPr/>
      </xdr:nvCxnSpPr>
      <xdr:spPr>
        <a:xfrm flipV="1">
          <a:off x="4180840" y="12574632"/>
          <a:ext cx="0" cy="1519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F46D2A62-B6A0-4C85-B275-B71390E582EF}"/>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9" name="直線コネクタ 188">
          <a:extLst>
            <a:ext uri="{FF2B5EF4-FFF2-40B4-BE49-F238E27FC236}">
              <a16:creationId xmlns:a16="http://schemas.microsoft.com/office/drawing/2014/main" id="{F44790AD-AA7C-4FF4-BFD8-E57D8DD2B7B3}"/>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190" name="【福祉施設】&#10;有形固定資産減価償却率最大値テキスト">
          <a:extLst>
            <a:ext uri="{FF2B5EF4-FFF2-40B4-BE49-F238E27FC236}">
              <a16:creationId xmlns:a16="http://schemas.microsoft.com/office/drawing/2014/main" id="{879A5C2C-B609-42DE-97F5-816009AD606C}"/>
            </a:ext>
          </a:extLst>
        </xdr:cNvPr>
        <xdr:cNvSpPr txBox="1"/>
      </xdr:nvSpPr>
      <xdr:spPr>
        <a:xfrm>
          <a:off x="4219575" y="123625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191" name="直線コネクタ 190">
          <a:extLst>
            <a:ext uri="{FF2B5EF4-FFF2-40B4-BE49-F238E27FC236}">
              <a16:creationId xmlns:a16="http://schemas.microsoft.com/office/drawing/2014/main" id="{7D0BEFDD-74FA-43D7-93A0-488BD46D3116}"/>
            </a:ext>
          </a:extLst>
        </xdr:cNvPr>
        <xdr:cNvCxnSpPr/>
      </xdr:nvCxnSpPr>
      <xdr:spPr>
        <a:xfrm>
          <a:off x="4105275" y="125746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15076</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79129ACA-4763-4666-894E-C86DBC66818A}"/>
            </a:ext>
          </a:extLst>
        </xdr:cNvPr>
        <xdr:cNvSpPr txBox="1"/>
      </xdr:nvSpPr>
      <xdr:spPr>
        <a:xfrm>
          <a:off x="4219575" y="13299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193" name="フローチャート: 判断 192">
          <a:extLst>
            <a:ext uri="{FF2B5EF4-FFF2-40B4-BE49-F238E27FC236}">
              <a16:creationId xmlns:a16="http://schemas.microsoft.com/office/drawing/2014/main" id="{A99D4401-7D11-4A8A-953A-BEAE50D84374}"/>
            </a:ext>
          </a:extLst>
        </xdr:cNvPr>
        <xdr:cNvSpPr/>
      </xdr:nvSpPr>
      <xdr:spPr>
        <a:xfrm>
          <a:off x="4124325" y="1344784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194" name="フローチャート: 判断 193">
          <a:extLst>
            <a:ext uri="{FF2B5EF4-FFF2-40B4-BE49-F238E27FC236}">
              <a16:creationId xmlns:a16="http://schemas.microsoft.com/office/drawing/2014/main" id="{58A02C6E-C2FF-469F-90F8-1C39F2412E5D}"/>
            </a:ext>
          </a:extLst>
        </xdr:cNvPr>
        <xdr:cNvSpPr/>
      </xdr:nvSpPr>
      <xdr:spPr>
        <a:xfrm>
          <a:off x="3381375" y="1345791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195" name="フローチャート: 判断 194">
          <a:extLst>
            <a:ext uri="{FF2B5EF4-FFF2-40B4-BE49-F238E27FC236}">
              <a16:creationId xmlns:a16="http://schemas.microsoft.com/office/drawing/2014/main" id="{B9328A72-839F-4F16-BF0B-345BED2A5A7E}"/>
            </a:ext>
          </a:extLst>
        </xdr:cNvPr>
        <xdr:cNvSpPr/>
      </xdr:nvSpPr>
      <xdr:spPr>
        <a:xfrm>
          <a:off x="2571750" y="1340847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196" name="フローチャート: 判断 195">
          <a:extLst>
            <a:ext uri="{FF2B5EF4-FFF2-40B4-BE49-F238E27FC236}">
              <a16:creationId xmlns:a16="http://schemas.microsoft.com/office/drawing/2014/main" id="{67DA60EC-1B17-44F5-B653-20BB11F96E45}"/>
            </a:ext>
          </a:extLst>
        </xdr:cNvPr>
        <xdr:cNvSpPr/>
      </xdr:nvSpPr>
      <xdr:spPr>
        <a:xfrm>
          <a:off x="1781175" y="1336284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197" name="フローチャート: 判断 196">
          <a:extLst>
            <a:ext uri="{FF2B5EF4-FFF2-40B4-BE49-F238E27FC236}">
              <a16:creationId xmlns:a16="http://schemas.microsoft.com/office/drawing/2014/main" id="{0BE957B9-CFC2-4183-B52D-94CFD3981035}"/>
            </a:ext>
          </a:extLst>
        </xdr:cNvPr>
        <xdr:cNvSpPr/>
      </xdr:nvSpPr>
      <xdr:spPr>
        <a:xfrm>
          <a:off x="981075" y="1331885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499F8C82-30B7-4209-83F9-23D9B2E13F0D}"/>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A70E4045-6493-473A-A8ED-305595F50720}"/>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3AD918DA-2CC4-46ED-AB3A-EAEABA3952FF}"/>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47AED0A9-FBE7-4FDA-BF41-BE8873AD4AAA}"/>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4C7F62C3-60CF-4D3F-A611-365F06F8BDD8}"/>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140788</xdr:rowOff>
    </xdr:from>
    <xdr:to>
      <xdr:col>24</xdr:col>
      <xdr:colOff>114300</xdr:colOff>
      <xdr:row>84</xdr:row>
      <xdr:rowOff>70938</xdr:rowOff>
    </xdr:to>
    <xdr:sp macro="" textlink="">
      <xdr:nvSpPr>
        <xdr:cNvPr id="203" name="楕円 202">
          <a:extLst>
            <a:ext uri="{FF2B5EF4-FFF2-40B4-BE49-F238E27FC236}">
              <a16:creationId xmlns:a16="http://schemas.microsoft.com/office/drawing/2014/main" id="{1420A8D6-CD42-446D-9629-8F8B6C94EBA4}"/>
            </a:ext>
          </a:extLst>
        </xdr:cNvPr>
        <xdr:cNvSpPr/>
      </xdr:nvSpPr>
      <xdr:spPr>
        <a:xfrm>
          <a:off x="4124325" y="1359326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119215</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209A3942-7BD0-490D-95A8-5C49C9C78949}"/>
            </a:ext>
          </a:extLst>
        </xdr:cNvPr>
        <xdr:cNvSpPr txBox="1"/>
      </xdr:nvSpPr>
      <xdr:spPr>
        <a:xfrm>
          <a:off x="4219575" y="13571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111398</xdr:rowOff>
    </xdr:from>
    <xdr:to>
      <xdr:col>20</xdr:col>
      <xdr:colOff>38100</xdr:colOff>
      <xdr:row>84</xdr:row>
      <xdr:rowOff>41548</xdr:rowOff>
    </xdr:to>
    <xdr:sp macro="" textlink="">
      <xdr:nvSpPr>
        <xdr:cNvPr id="205" name="楕円 204">
          <a:extLst>
            <a:ext uri="{FF2B5EF4-FFF2-40B4-BE49-F238E27FC236}">
              <a16:creationId xmlns:a16="http://schemas.microsoft.com/office/drawing/2014/main" id="{AAFDFACD-6462-4B45-8D0F-6CE7AAC205C3}"/>
            </a:ext>
          </a:extLst>
        </xdr:cNvPr>
        <xdr:cNvSpPr/>
      </xdr:nvSpPr>
      <xdr:spPr>
        <a:xfrm>
          <a:off x="3381375" y="1356069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162198</xdr:rowOff>
    </xdr:from>
    <xdr:to>
      <xdr:col>24</xdr:col>
      <xdr:colOff>63500</xdr:colOff>
      <xdr:row>84</xdr:row>
      <xdr:rowOff>20138</xdr:rowOff>
    </xdr:to>
    <xdr:cxnSp macro="">
      <xdr:nvCxnSpPr>
        <xdr:cNvPr id="206" name="直線コネクタ 205">
          <a:extLst>
            <a:ext uri="{FF2B5EF4-FFF2-40B4-BE49-F238E27FC236}">
              <a16:creationId xmlns:a16="http://schemas.microsoft.com/office/drawing/2014/main" id="{F6B7028D-E682-4234-824B-A06AB6A50F39}"/>
            </a:ext>
          </a:extLst>
        </xdr:cNvPr>
        <xdr:cNvCxnSpPr/>
      </xdr:nvCxnSpPr>
      <xdr:spPr>
        <a:xfrm>
          <a:off x="3429000" y="13608323"/>
          <a:ext cx="752475" cy="2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82006</xdr:rowOff>
    </xdr:from>
    <xdr:to>
      <xdr:col>15</xdr:col>
      <xdr:colOff>101600</xdr:colOff>
      <xdr:row>84</xdr:row>
      <xdr:rowOff>12156</xdr:rowOff>
    </xdr:to>
    <xdr:sp macro="" textlink="">
      <xdr:nvSpPr>
        <xdr:cNvPr id="207" name="楕円 206">
          <a:extLst>
            <a:ext uri="{FF2B5EF4-FFF2-40B4-BE49-F238E27FC236}">
              <a16:creationId xmlns:a16="http://schemas.microsoft.com/office/drawing/2014/main" id="{EF5BC15F-B2BF-4211-A25E-F07011731BFA}"/>
            </a:ext>
          </a:extLst>
        </xdr:cNvPr>
        <xdr:cNvSpPr/>
      </xdr:nvSpPr>
      <xdr:spPr>
        <a:xfrm>
          <a:off x="2571750" y="1353448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132806</xdr:rowOff>
    </xdr:from>
    <xdr:to>
      <xdr:col>19</xdr:col>
      <xdr:colOff>177800</xdr:colOff>
      <xdr:row>83</xdr:row>
      <xdr:rowOff>162198</xdr:rowOff>
    </xdr:to>
    <xdr:cxnSp macro="">
      <xdr:nvCxnSpPr>
        <xdr:cNvPr id="208" name="直線コネクタ 207">
          <a:extLst>
            <a:ext uri="{FF2B5EF4-FFF2-40B4-BE49-F238E27FC236}">
              <a16:creationId xmlns:a16="http://schemas.microsoft.com/office/drawing/2014/main" id="{071B3B89-44C5-4D50-A002-15E8313EBFC2}"/>
            </a:ext>
          </a:extLst>
        </xdr:cNvPr>
        <xdr:cNvCxnSpPr/>
      </xdr:nvCxnSpPr>
      <xdr:spPr>
        <a:xfrm>
          <a:off x="2619375" y="13582106"/>
          <a:ext cx="809625" cy="2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52614</xdr:rowOff>
    </xdr:from>
    <xdr:to>
      <xdr:col>10</xdr:col>
      <xdr:colOff>165100</xdr:colOff>
      <xdr:row>83</xdr:row>
      <xdr:rowOff>154214</xdr:rowOff>
    </xdr:to>
    <xdr:sp macro="" textlink="">
      <xdr:nvSpPr>
        <xdr:cNvPr id="209" name="楕円 208">
          <a:extLst>
            <a:ext uri="{FF2B5EF4-FFF2-40B4-BE49-F238E27FC236}">
              <a16:creationId xmlns:a16="http://schemas.microsoft.com/office/drawing/2014/main" id="{F3E2EEC4-9BBD-4739-93E8-6D149F538C63}"/>
            </a:ext>
          </a:extLst>
        </xdr:cNvPr>
        <xdr:cNvSpPr/>
      </xdr:nvSpPr>
      <xdr:spPr>
        <a:xfrm>
          <a:off x="1781175" y="134987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103414</xdr:rowOff>
    </xdr:from>
    <xdr:to>
      <xdr:col>15</xdr:col>
      <xdr:colOff>50800</xdr:colOff>
      <xdr:row>83</xdr:row>
      <xdr:rowOff>132806</xdr:rowOff>
    </xdr:to>
    <xdr:cxnSp macro="">
      <xdr:nvCxnSpPr>
        <xdr:cNvPr id="210" name="直線コネクタ 209">
          <a:extLst>
            <a:ext uri="{FF2B5EF4-FFF2-40B4-BE49-F238E27FC236}">
              <a16:creationId xmlns:a16="http://schemas.microsoft.com/office/drawing/2014/main" id="{B5ED081F-B7C4-46E0-A3B7-B59920CC4A42}"/>
            </a:ext>
          </a:extLst>
        </xdr:cNvPr>
        <xdr:cNvCxnSpPr/>
      </xdr:nvCxnSpPr>
      <xdr:spPr>
        <a:xfrm>
          <a:off x="1828800" y="13555889"/>
          <a:ext cx="790575" cy="2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28121</xdr:rowOff>
    </xdr:from>
    <xdr:to>
      <xdr:col>6</xdr:col>
      <xdr:colOff>38100</xdr:colOff>
      <xdr:row>83</xdr:row>
      <xdr:rowOff>129721</xdr:rowOff>
    </xdr:to>
    <xdr:sp macro="" textlink="">
      <xdr:nvSpPr>
        <xdr:cNvPr id="211" name="楕円 210">
          <a:extLst>
            <a:ext uri="{FF2B5EF4-FFF2-40B4-BE49-F238E27FC236}">
              <a16:creationId xmlns:a16="http://schemas.microsoft.com/office/drawing/2014/main" id="{60E42A7A-7F6B-4772-848C-C23384D6D283}"/>
            </a:ext>
          </a:extLst>
        </xdr:cNvPr>
        <xdr:cNvSpPr/>
      </xdr:nvSpPr>
      <xdr:spPr>
        <a:xfrm>
          <a:off x="981075" y="1348059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78921</xdr:rowOff>
    </xdr:from>
    <xdr:to>
      <xdr:col>10</xdr:col>
      <xdr:colOff>114300</xdr:colOff>
      <xdr:row>83</xdr:row>
      <xdr:rowOff>103414</xdr:rowOff>
    </xdr:to>
    <xdr:cxnSp macro="">
      <xdr:nvCxnSpPr>
        <xdr:cNvPr id="212" name="直線コネクタ 211">
          <a:extLst>
            <a:ext uri="{FF2B5EF4-FFF2-40B4-BE49-F238E27FC236}">
              <a16:creationId xmlns:a16="http://schemas.microsoft.com/office/drawing/2014/main" id="{4031DBA2-3B41-4560-A8F3-A8F9BD646FB9}"/>
            </a:ext>
          </a:extLst>
        </xdr:cNvPr>
        <xdr:cNvCxnSpPr/>
      </xdr:nvCxnSpPr>
      <xdr:spPr>
        <a:xfrm>
          <a:off x="1028700" y="13528221"/>
          <a:ext cx="800100" cy="2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129920</xdr:rowOff>
    </xdr:from>
    <xdr:ext cx="405111" cy="259045"/>
    <xdr:sp macro="" textlink="">
      <xdr:nvSpPr>
        <xdr:cNvPr id="213" name="n_1aveValue【福祉施設】&#10;有形固定資産減価償却率">
          <a:extLst>
            <a:ext uri="{FF2B5EF4-FFF2-40B4-BE49-F238E27FC236}">
              <a16:creationId xmlns:a16="http://schemas.microsoft.com/office/drawing/2014/main" id="{233432B7-ACD8-460B-9084-D6F1A1B8E9B2}"/>
            </a:ext>
          </a:extLst>
        </xdr:cNvPr>
        <xdr:cNvSpPr txBox="1"/>
      </xdr:nvSpPr>
      <xdr:spPr>
        <a:xfrm>
          <a:off x="3239144" y="13252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64606</xdr:rowOff>
    </xdr:from>
    <xdr:ext cx="405111" cy="259045"/>
    <xdr:sp macro="" textlink="">
      <xdr:nvSpPr>
        <xdr:cNvPr id="214" name="n_2aveValue【福祉施設】&#10;有形固定資産減価償却率">
          <a:extLst>
            <a:ext uri="{FF2B5EF4-FFF2-40B4-BE49-F238E27FC236}">
              <a16:creationId xmlns:a16="http://schemas.microsoft.com/office/drawing/2014/main" id="{E2401CD3-CDA9-4681-868B-17DE7027E513}"/>
            </a:ext>
          </a:extLst>
        </xdr:cNvPr>
        <xdr:cNvSpPr txBox="1"/>
      </xdr:nvSpPr>
      <xdr:spPr>
        <a:xfrm>
          <a:off x="2439044" y="13193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22151</xdr:rowOff>
    </xdr:from>
    <xdr:ext cx="405111" cy="259045"/>
    <xdr:sp macro="" textlink="">
      <xdr:nvSpPr>
        <xdr:cNvPr id="215" name="n_3aveValue【福祉施設】&#10;有形固定資産減価償却率">
          <a:extLst>
            <a:ext uri="{FF2B5EF4-FFF2-40B4-BE49-F238E27FC236}">
              <a16:creationId xmlns:a16="http://schemas.microsoft.com/office/drawing/2014/main" id="{21B9B68A-4F58-4281-99E6-151CD5764B85}"/>
            </a:ext>
          </a:extLst>
        </xdr:cNvPr>
        <xdr:cNvSpPr txBox="1"/>
      </xdr:nvSpPr>
      <xdr:spPr>
        <a:xfrm>
          <a:off x="1648469" y="13147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152779</xdr:rowOff>
    </xdr:from>
    <xdr:ext cx="405111" cy="259045"/>
    <xdr:sp macro="" textlink="">
      <xdr:nvSpPr>
        <xdr:cNvPr id="216" name="n_4aveValue【福祉施設】&#10;有形固定資産減価償却率">
          <a:extLst>
            <a:ext uri="{FF2B5EF4-FFF2-40B4-BE49-F238E27FC236}">
              <a16:creationId xmlns:a16="http://schemas.microsoft.com/office/drawing/2014/main" id="{D25E46AB-AD59-4A25-8822-87F93F9DEC14}"/>
            </a:ext>
          </a:extLst>
        </xdr:cNvPr>
        <xdr:cNvSpPr txBox="1"/>
      </xdr:nvSpPr>
      <xdr:spPr>
        <a:xfrm>
          <a:off x="848369" y="13116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32675</xdr:rowOff>
    </xdr:from>
    <xdr:ext cx="405111" cy="259045"/>
    <xdr:sp macro="" textlink="">
      <xdr:nvSpPr>
        <xdr:cNvPr id="217" name="n_1mainValue【福祉施設】&#10;有形固定資産減価償却率">
          <a:extLst>
            <a:ext uri="{FF2B5EF4-FFF2-40B4-BE49-F238E27FC236}">
              <a16:creationId xmlns:a16="http://schemas.microsoft.com/office/drawing/2014/main" id="{8F44075B-EF40-4341-97E1-ECD7F3CB879D}"/>
            </a:ext>
          </a:extLst>
        </xdr:cNvPr>
        <xdr:cNvSpPr txBox="1"/>
      </xdr:nvSpPr>
      <xdr:spPr>
        <a:xfrm>
          <a:off x="3239144" y="13640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3283</xdr:rowOff>
    </xdr:from>
    <xdr:ext cx="405111" cy="259045"/>
    <xdr:sp macro="" textlink="">
      <xdr:nvSpPr>
        <xdr:cNvPr id="218" name="n_2mainValue【福祉施設】&#10;有形固定資産減価償却率">
          <a:extLst>
            <a:ext uri="{FF2B5EF4-FFF2-40B4-BE49-F238E27FC236}">
              <a16:creationId xmlns:a16="http://schemas.microsoft.com/office/drawing/2014/main" id="{27E0BEA2-8152-4454-BB46-25524E268E50}"/>
            </a:ext>
          </a:extLst>
        </xdr:cNvPr>
        <xdr:cNvSpPr txBox="1"/>
      </xdr:nvSpPr>
      <xdr:spPr>
        <a:xfrm>
          <a:off x="2439044" y="13617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145341</xdr:rowOff>
    </xdr:from>
    <xdr:ext cx="405111" cy="259045"/>
    <xdr:sp macro="" textlink="">
      <xdr:nvSpPr>
        <xdr:cNvPr id="219" name="n_3mainValue【福祉施設】&#10;有形固定資産減価償却率">
          <a:extLst>
            <a:ext uri="{FF2B5EF4-FFF2-40B4-BE49-F238E27FC236}">
              <a16:creationId xmlns:a16="http://schemas.microsoft.com/office/drawing/2014/main" id="{ED861D85-018A-4504-9AB7-E37CB78E6334}"/>
            </a:ext>
          </a:extLst>
        </xdr:cNvPr>
        <xdr:cNvSpPr txBox="1"/>
      </xdr:nvSpPr>
      <xdr:spPr>
        <a:xfrm>
          <a:off x="1648469" y="13591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120848</xdr:rowOff>
    </xdr:from>
    <xdr:ext cx="405111" cy="259045"/>
    <xdr:sp macro="" textlink="">
      <xdr:nvSpPr>
        <xdr:cNvPr id="220" name="n_4mainValue【福祉施設】&#10;有形固定資産減価償却率">
          <a:extLst>
            <a:ext uri="{FF2B5EF4-FFF2-40B4-BE49-F238E27FC236}">
              <a16:creationId xmlns:a16="http://schemas.microsoft.com/office/drawing/2014/main" id="{47C06669-874B-43D6-A2C7-A643F7BC549B}"/>
            </a:ext>
          </a:extLst>
        </xdr:cNvPr>
        <xdr:cNvSpPr txBox="1"/>
      </xdr:nvSpPr>
      <xdr:spPr>
        <a:xfrm>
          <a:off x="848369" y="13573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B7011789-A17B-42D7-8000-3D1B56AA1BF6}"/>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01666F13-F88E-4B70-905B-23B12423EB8A}"/>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8BAFE528-0402-4F6E-B461-E4B0A8B070C0}"/>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4155908E-2FFE-466D-B356-06D1F229FDA0}"/>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ED5253E6-4FD5-49BC-825D-3F7E20B9871B}"/>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2DDEFB60-CF02-434C-A5C9-805D530543D7}"/>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374F5618-2CCA-4D01-AC93-B41F7E65587F}"/>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3F78F363-5779-4ED6-BBE8-4EAEE3D02DD6}"/>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FE07DA59-245A-4A48-BAC7-A6482F9077E0}"/>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A67AF272-E7FA-49C5-B4B2-B383F830A5D5}"/>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1" name="直線コネクタ 230">
          <a:extLst>
            <a:ext uri="{FF2B5EF4-FFF2-40B4-BE49-F238E27FC236}">
              <a16:creationId xmlns:a16="http://schemas.microsoft.com/office/drawing/2014/main" id="{8DD6F5F3-31A0-45FB-8C15-095DF906A0EB}"/>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2" name="テキスト ボックス 231">
          <a:extLst>
            <a:ext uri="{FF2B5EF4-FFF2-40B4-BE49-F238E27FC236}">
              <a16:creationId xmlns:a16="http://schemas.microsoft.com/office/drawing/2014/main" id="{E18B2245-D43C-4EF2-BF67-4B7552B50755}"/>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3" name="直線コネクタ 232">
          <a:extLst>
            <a:ext uri="{FF2B5EF4-FFF2-40B4-BE49-F238E27FC236}">
              <a16:creationId xmlns:a16="http://schemas.microsoft.com/office/drawing/2014/main" id="{47F342F4-7D13-4971-8435-5F0E8B147701}"/>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4" name="テキスト ボックス 233">
          <a:extLst>
            <a:ext uri="{FF2B5EF4-FFF2-40B4-BE49-F238E27FC236}">
              <a16:creationId xmlns:a16="http://schemas.microsoft.com/office/drawing/2014/main" id="{427B5790-3ABC-4573-A4B3-3060D9BF9C7C}"/>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5" name="直線コネクタ 234">
          <a:extLst>
            <a:ext uri="{FF2B5EF4-FFF2-40B4-BE49-F238E27FC236}">
              <a16:creationId xmlns:a16="http://schemas.microsoft.com/office/drawing/2014/main" id="{BAB458B9-831D-4A71-B2BB-EFF0B9AE7D04}"/>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6" name="テキスト ボックス 235">
          <a:extLst>
            <a:ext uri="{FF2B5EF4-FFF2-40B4-BE49-F238E27FC236}">
              <a16:creationId xmlns:a16="http://schemas.microsoft.com/office/drawing/2014/main" id="{C1BBA6FB-0E00-4CC5-80E8-6C8579232134}"/>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37" name="直線コネクタ 236">
          <a:extLst>
            <a:ext uri="{FF2B5EF4-FFF2-40B4-BE49-F238E27FC236}">
              <a16:creationId xmlns:a16="http://schemas.microsoft.com/office/drawing/2014/main" id="{9C390E1B-4F21-4DAF-8053-7165806180F4}"/>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38" name="テキスト ボックス 237">
          <a:extLst>
            <a:ext uri="{FF2B5EF4-FFF2-40B4-BE49-F238E27FC236}">
              <a16:creationId xmlns:a16="http://schemas.microsoft.com/office/drawing/2014/main" id="{1CE0C607-8514-43BA-84E3-745769FCBA22}"/>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39" name="直線コネクタ 238">
          <a:extLst>
            <a:ext uri="{FF2B5EF4-FFF2-40B4-BE49-F238E27FC236}">
              <a16:creationId xmlns:a16="http://schemas.microsoft.com/office/drawing/2014/main" id="{0811BAB3-57BA-450E-A584-A4B6E24313E3}"/>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0" name="テキスト ボックス 239">
          <a:extLst>
            <a:ext uri="{FF2B5EF4-FFF2-40B4-BE49-F238E27FC236}">
              <a16:creationId xmlns:a16="http://schemas.microsoft.com/office/drawing/2014/main" id="{1A30B339-069E-438D-A3D8-FA8E576E2510}"/>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1" name="直線コネクタ 240">
          <a:extLst>
            <a:ext uri="{FF2B5EF4-FFF2-40B4-BE49-F238E27FC236}">
              <a16:creationId xmlns:a16="http://schemas.microsoft.com/office/drawing/2014/main" id="{9D7355F1-6C62-476D-A870-41045619058C}"/>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2" name="テキスト ボックス 241">
          <a:extLst>
            <a:ext uri="{FF2B5EF4-FFF2-40B4-BE49-F238E27FC236}">
              <a16:creationId xmlns:a16="http://schemas.microsoft.com/office/drawing/2014/main" id="{73F2AF4A-488F-4104-9182-896CC43DD3F5}"/>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3" name="直線コネクタ 242">
          <a:extLst>
            <a:ext uri="{FF2B5EF4-FFF2-40B4-BE49-F238E27FC236}">
              <a16:creationId xmlns:a16="http://schemas.microsoft.com/office/drawing/2014/main" id="{78F77F2C-4002-4B26-8CBE-974A9C4C1231}"/>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4" name="テキスト ボックス 243">
          <a:extLst>
            <a:ext uri="{FF2B5EF4-FFF2-40B4-BE49-F238E27FC236}">
              <a16:creationId xmlns:a16="http://schemas.microsoft.com/office/drawing/2014/main" id="{7198FB55-B763-46AB-AD63-B8FDF0024D4D}"/>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5" name="【福祉施設】&#10;一人当たり面積グラフ枠">
          <a:extLst>
            <a:ext uri="{FF2B5EF4-FFF2-40B4-BE49-F238E27FC236}">
              <a16:creationId xmlns:a16="http://schemas.microsoft.com/office/drawing/2014/main" id="{6BCAE0D5-A92B-428D-8F8A-9BC950540BCA}"/>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246" name="直線コネクタ 245">
          <a:extLst>
            <a:ext uri="{FF2B5EF4-FFF2-40B4-BE49-F238E27FC236}">
              <a16:creationId xmlns:a16="http://schemas.microsoft.com/office/drawing/2014/main" id="{3089CB62-CF07-4E36-9C77-6FE6C0AE7D05}"/>
            </a:ext>
          </a:extLst>
        </xdr:cNvPr>
        <xdr:cNvCxnSpPr/>
      </xdr:nvCxnSpPr>
      <xdr:spPr>
        <a:xfrm flipV="1">
          <a:off x="9429115" y="12760634"/>
          <a:ext cx="0" cy="13355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247" name="【福祉施設】&#10;一人当たり面積最小値テキスト">
          <a:extLst>
            <a:ext uri="{FF2B5EF4-FFF2-40B4-BE49-F238E27FC236}">
              <a16:creationId xmlns:a16="http://schemas.microsoft.com/office/drawing/2014/main" id="{F5AEC6DD-CEBA-43CC-9D77-9C074CD9D5A6}"/>
            </a:ext>
          </a:extLst>
        </xdr:cNvPr>
        <xdr:cNvSpPr txBox="1"/>
      </xdr:nvSpPr>
      <xdr:spPr>
        <a:xfrm>
          <a:off x="9467850" y="14100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248" name="直線コネクタ 247">
          <a:extLst>
            <a:ext uri="{FF2B5EF4-FFF2-40B4-BE49-F238E27FC236}">
              <a16:creationId xmlns:a16="http://schemas.microsoft.com/office/drawing/2014/main" id="{A456D1FC-0A48-49E6-BD6E-0768C493C0C1}"/>
            </a:ext>
          </a:extLst>
        </xdr:cNvPr>
        <xdr:cNvCxnSpPr/>
      </xdr:nvCxnSpPr>
      <xdr:spPr>
        <a:xfrm>
          <a:off x="9363075" y="1409620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249" name="【福祉施設】&#10;一人当たり面積最大値テキスト">
          <a:extLst>
            <a:ext uri="{FF2B5EF4-FFF2-40B4-BE49-F238E27FC236}">
              <a16:creationId xmlns:a16="http://schemas.microsoft.com/office/drawing/2014/main" id="{6CBFAE5A-D5A4-4242-B657-41C80D00D29E}"/>
            </a:ext>
          </a:extLst>
        </xdr:cNvPr>
        <xdr:cNvSpPr txBox="1"/>
      </xdr:nvSpPr>
      <xdr:spPr>
        <a:xfrm>
          <a:off x="9467850" y="12545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250" name="直線コネクタ 249">
          <a:extLst>
            <a:ext uri="{FF2B5EF4-FFF2-40B4-BE49-F238E27FC236}">
              <a16:creationId xmlns:a16="http://schemas.microsoft.com/office/drawing/2014/main" id="{88589309-080B-4353-A3ED-7EA46B707BF4}"/>
            </a:ext>
          </a:extLst>
        </xdr:cNvPr>
        <xdr:cNvCxnSpPr/>
      </xdr:nvCxnSpPr>
      <xdr:spPr>
        <a:xfrm>
          <a:off x="9363075" y="1276063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38589</xdr:rowOff>
    </xdr:from>
    <xdr:ext cx="469744" cy="259045"/>
    <xdr:sp macro="" textlink="">
      <xdr:nvSpPr>
        <xdr:cNvPr id="251" name="【福祉施設】&#10;一人当たり面積平均値テキスト">
          <a:extLst>
            <a:ext uri="{FF2B5EF4-FFF2-40B4-BE49-F238E27FC236}">
              <a16:creationId xmlns:a16="http://schemas.microsoft.com/office/drawing/2014/main" id="{6DBC4262-A201-467D-8D20-503AFFEC13DF}"/>
            </a:ext>
          </a:extLst>
        </xdr:cNvPr>
        <xdr:cNvSpPr txBox="1"/>
      </xdr:nvSpPr>
      <xdr:spPr>
        <a:xfrm>
          <a:off x="9467850" y="13649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252" name="フローチャート: 判断 251">
          <a:extLst>
            <a:ext uri="{FF2B5EF4-FFF2-40B4-BE49-F238E27FC236}">
              <a16:creationId xmlns:a16="http://schemas.microsoft.com/office/drawing/2014/main" id="{D923A4C7-B191-4594-9D75-B30962145C75}"/>
            </a:ext>
          </a:extLst>
        </xdr:cNvPr>
        <xdr:cNvSpPr/>
      </xdr:nvSpPr>
      <xdr:spPr>
        <a:xfrm>
          <a:off x="9401175" y="13785687"/>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253" name="フローチャート: 判断 252">
          <a:extLst>
            <a:ext uri="{FF2B5EF4-FFF2-40B4-BE49-F238E27FC236}">
              <a16:creationId xmlns:a16="http://schemas.microsoft.com/office/drawing/2014/main" id="{241B418F-77CB-46FA-8CF1-B4BC02ED4C30}"/>
            </a:ext>
          </a:extLst>
        </xdr:cNvPr>
        <xdr:cNvSpPr/>
      </xdr:nvSpPr>
      <xdr:spPr>
        <a:xfrm>
          <a:off x="8639175" y="138028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254" name="フローチャート: 判断 253">
          <a:extLst>
            <a:ext uri="{FF2B5EF4-FFF2-40B4-BE49-F238E27FC236}">
              <a16:creationId xmlns:a16="http://schemas.microsoft.com/office/drawing/2014/main" id="{294305F9-9131-4474-931E-A27279DC60AB}"/>
            </a:ext>
          </a:extLst>
        </xdr:cNvPr>
        <xdr:cNvSpPr/>
      </xdr:nvSpPr>
      <xdr:spPr>
        <a:xfrm>
          <a:off x="7839075" y="138015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255" name="フローチャート: 判断 254">
          <a:extLst>
            <a:ext uri="{FF2B5EF4-FFF2-40B4-BE49-F238E27FC236}">
              <a16:creationId xmlns:a16="http://schemas.microsoft.com/office/drawing/2014/main" id="{5662520B-9E80-49EA-8F4B-9D00D40C97ED}"/>
            </a:ext>
          </a:extLst>
        </xdr:cNvPr>
        <xdr:cNvSpPr/>
      </xdr:nvSpPr>
      <xdr:spPr>
        <a:xfrm>
          <a:off x="7029450" y="138023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256" name="フローチャート: 判断 255">
          <a:extLst>
            <a:ext uri="{FF2B5EF4-FFF2-40B4-BE49-F238E27FC236}">
              <a16:creationId xmlns:a16="http://schemas.microsoft.com/office/drawing/2014/main" id="{4F6AEC6F-76FC-4CB5-B043-8F493E853A40}"/>
            </a:ext>
          </a:extLst>
        </xdr:cNvPr>
        <xdr:cNvSpPr/>
      </xdr:nvSpPr>
      <xdr:spPr>
        <a:xfrm>
          <a:off x="6238875" y="1380812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66BFF6F5-B619-402A-A632-728974C8E952}"/>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FB1AE86C-AD5C-48D6-B9CB-8CDA235C6B87}"/>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37B522FC-A0BC-4061-AB6E-7DD382EA00EF}"/>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DC25515E-2EE3-43CF-8768-53E3C17477FA}"/>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7335F091-5AD2-4694-90EA-0DCA1F5E93BE}"/>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128053</xdr:rowOff>
    </xdr:from>
    <xdr:to>
      <xdr:col>55</xdr:col>
      <xdr:colOff>50800</xdr:colOff>
      <xdr:row>86</xdr:row>
      <xdr:rowOff>58203</xdr:rowOff>
    </xdr:to>
    <xdr:sp macro="" textlink="">
      <xdr:nvSpPr>
        <xdr:cNvPr id="262" name="楕円 261">
          <a:extLst>
            <a:ext uri="{FF2B5EF4-FFF2-40B4-BE49-F238E27FC236}">
              <a16:creationId xmlns:a16="http://schemas.microsoft.com/office/drawing/2014/main" id="{75E9BFDC-208A-4021-A8EE-F68968D7EDFF}"/>
            </a:ext>
          </a:extLst>
        </xdr:cNvPr>
        <xdr:cNvSpPr/>
      </xdr:nvSpPr>
      <xdr:spPr>
        <a:xfrm>
          <a:off x="9401175" y="13898028"/>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106480</xdr:rowOff>
    </xdr:from>
    <xdr:ext cx="469744" cy="259045"/>
    <xdr:sp macro="" textlink="">
      <xdr:nvSpPr>
        <xdr:cNvPr id="263" name="【福祉施設】&#10;一人当たり面積該当値テキスト">
          <a:extLst>
            <a:ext uri="{FF2B5EF4-FFF2-40B4-BE49-F238E27FC236}">
              <a16:creationId xmlns:a16="http://schemas.microsoft.com/office/drawing/2014/main" id="{9B854F19-2F45-4129-98BD-3C2F49B3C64B}"/>
            </a:ext>
          </a:extLst>
        </xdr:cNvPr>
        <xdr:cNvSpPr txBox="1"/>
      </xdr:nvSpPr>
      <xdr:spPr>
        <a:xfrm>
          <a:off x="9467850" y="1387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131645</xdr:rowOff>
    </xdr:from>
    <xdr:to>
      <xdr:col>50</xdr:col>
      <xdr:colOff>165100</xdr:colOff>
      <xdr:row>86</xdr:row>
      <xdr:rowOff>61795</xdr:rowOff>
    </xdr:to>
    <xdr:sp macro="" textlink="">
      <xdr:nvSpPr>
        <xdr:cNvPr id="264" name="楕円 263">
          <a:extLst>
            <a:ext uri="{FF2B5EF4-FFF2-40B4-BE49-F238E27FC236}">
              <a16:creationId xmlns:a16="http://schemas.microsoft.com/office/drawing/2014/main" id="{C6778AA2-49A6-4871-8E24-746DF4B73903}"/>
            </a:ext>
          </a:extLst>
        </xdr:cNvPr>
        <xdr:cNvSpPr/>
      </xdr:nvSpPr>
      <xdr:spPr>
        <a:xfrm>
          <a:off x="8639175" y="139047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7403</xdr:rowOff>
    </xdr:from>
    <xdr:to>
      <xdr:col>55</xdr:col>
      <xdr:colOff>0</xdr:colOff>
      <xdr:row>86</xdr:row>
      <xdr:rowOff>10995</xdr:rowOff>
    </xdr:to>
    <xdr:cxnSp macro="">
      <xdr:nvCxnSpPr>
        <xdr:cNvPr id="265" name="直線コネクタ 264">
          <a:extLst>
            <a:ext uri="{FF2B5EF4-FFF2-40B4-BE49-F238E27FC236}">
              <a16:creationId xmlns:a16="http://schemas.microsoft.com/office/drawing/2014/main" id="{B950583E-7B2D-4E28-9B85-6D8F4D5DA4D3}"/>
            </a:ext>
          </a:extLst>
        </xdr:cNvPr>
        <xdr:cNvCxnSpPr/>
      </xdr:nvCxnSpPr>
      <xdr:spPr>
        <a:xfrm flipV="1">
          <a:off x="8686800" y="13945653"/>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136216</xdr:rowOff>
    </xdr:from>
    <xdr:to>
      <xdr:col>46</xdr:col>
      <xdr:colOff>38100</xdr:colOff>
      <xdr:row>86</xdr:row>
      <xdr:rowOff>66366</xdr:rowOff>
    </xdr:to>
    <xdr:sp macro="" textlink="">
      <xdr:nvSpPr>
        <xdr:cNvPr id="266" name="楕円 265">
          <a:extLst>
            <a:ext uri="{FF2B5EF4-FFF2-40B4-BE49-F238E27FC236}">
              <a16:creationId xmlns:a16="http://schemas.microsoft.com/office/drawing/2014/main" id="{0798B8B9-410F-4E1B-B07B-981267790B50}"/>
            </a:ext>
          </a:extLst>
        </xdr:cNvPr>
        <xdr:cNvSpPr/>
      </xdr:nvSpPr>
      <xdr:spPr>
        <a:xfrm>
          <a:off x="7839075" y="1390936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10995</xdr:rowOff>
    </xdr:from>
    <xdr:to>
      <xdr:col>50</xdr:col>
      <xdr:colOff>114300</xdr:colOff>
      <xdr:row>86</xdr:row>
      <xdr:rowOff>15566</xdr:rowOff>
    </xdr:to>
    <xdr:cxnSp macro="">
      <xdr:nvCxnSpPr>
        <xdr:cNvPr id="267" name="直線コネクタ 266">
          <a:extLst>
            <a:ext uri="{FF2B5EF4-FFF2-40B4-BE49-F238E27FC236}">
              <a16:creationId xmlns:a16="http://schemas.microsoft.com/office/drawing/2014/main" id="{6B63DB37-E070-4B80-A156-840087C4D339}"/>
            </a:ext>
          </a:extLst>
        </xdr:cNvPr>
        <xdr:cNvCxnSpPr/>
      </xdr:nvCxnSpPr>
      <xdr:spPr>
        <a:xfrm flipV="1">
          <a:off x="7886700" y="13942895"/>
          <a:ext cx="8001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140136</xdr:rowOff>
    </xdr:from>
    <xdr:to>
      <xdr:col>41</xdr:col>
      <xdr:colOff>101600</xdr:colOff>
      <xdr:row>86</xdr:row>
      <xdr:rowOff>70286</xdr:rowOff>
    </xdr:to>
    <xdr:sp macro="" textlink="">
      <xdr:nvSpPr>
        <xdr:cNvPr id="268" name="楕円 267">
          <a:extLst>
            <a:ext uri="{FF2B5EF4-FFF2-40B4-BE49-F238E27FC236}">
              <a16:creationId xmlns:a16="http://schemas.microsoft.com/office/drawing/2014/main" id="{DE3DD64D-58DE-466C-AF03-60937307CD68}"/>
            </a:ext>
          </a:extLst>
        </xdr:cNvPr>
        <xdr:cNvSpPr/>
      </xdr:nvSpPr>
      <xdr:spPr>
        <a:xfrm>
          <a:off x="7029450" y="1391646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15566</xdr:rowOff>
    </xdr:from>
    <xdr:to>
      <xdr:col>45</xdr:col>
      <xdr:colOff>177800</xdr:colOff>
      <xdr:row>86</xdr:row>
      <xdr:rowOff>19486</xdr:rowOff>
    </xdr:to>
    <xdr:cxnSp macro="">
      <xdr:nvCxnSpPr>
        <xdr:cNvPr id="269" name="直線コネクタ 268">
          <a:extLst>
            <a:ext uri="{FF2B5EF4-FFF2-40B4-BE49-F238E27FC236}">
              <a16:creationId xmlns:a16="http://schemas.microsoft.com/office/drawing/2014/main" id="{25D17513-9D5D-4385-9FD7-175D5A806183}"/>
            </a:ext>
          </a:extLst>
        </xdr:cNvPr>
        <xdr:cNvCxnSpPr/>
      </xdr:nvCxnSpPr>
      <xdr:spPr>
        <a:xfrm flipV="1">
          <a:off x="7077075" y="13947466"/>
          <a:ext cx="809625" cy="7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143401</xdr:rowOff>
    </xdr:from>
    <xdr:to>
      <xdr:col>36</xdr:col>
      <xdr:colOff>165100</xdr:colOff>
      <xdr:row>86</xdr:row>
      <xdr:rowOff>73551</xdr:rowOff>
    </xdr:to>
    <xdr:sp macro="" textlink="">
      <xdr:nvSpPr>
        <xdr:cNvPr id="270" name="楕円 269">
          <a:extLst>
            <a:ext uri="{FF2B5EF4-FFF2-40B4-BE49-F238E27FC236}">
              <a16:creationId xmlns:a16="http://schemas.microsoft.com/office/drawing/2014/main" id="{D85C0C75-2C02-44DC-996D-AE63D60A74F0}"/>
            </a:ext>
          </a:extLst>
        </xdr:cNvPr>
        <xdr:cNvSpPr/>
      </xdr:nvSpPr>
      <xdr:spPr>
        <a:xfrm>
          <a:off x="6238875" y="1391337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19486</xdr:rowOff>
    </xdr:from>
    <xdr:to>
      <xdr:col>41</xdr:col>
      <xdr:colOff>50800</xdr:colOff>
      <xdr:row>86</xdr:row>
      <xdr:rowOff>22751</xdr:rowOff>
    </xdr:to>
    <xdr:cxnSp macro="">
      <xdr:nvCxnSpPr>
        <xdr:cNvPr id="271" name="直線コネクタ 270">
          <a:extLst>
            <a:ext uri="{FF2B5EF4-FFF2-40B4-BE49-F238E27FC236}">
              <a16:creationId xmlns:a16="http://schemas.microsoft.com/office/drawing/2014/main" id="{FA65D4D7-8624-4DEF-973F-1D7D55E33FA5}"/>
            </a:ext>
          </a:extLst>
        </xdr:cNvPr>
        <xdr:cNvCxnSpPr/>
      </xdr:nvCxnSpPr>
      <xdr:spPr>
        <a:xfrm flipV="1">
          <a:off x="6286500" y="13954561"/>
          <a:ext cx="790575" cy="6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144615</xdr:rowOff>
    </xdr:from>
    <xdr:ext cx="469744" cy="259045"/>
    <xdr:sp macro="" textlink="">
      <xdr:nvSpPr>
        <xdr:cNvPr id="272" name="n_1aveValue【福祉施設】&#10;一人当たり面積">
          <a:extLst>
            <a:ext uri="{FF2B5EF4-FFF2-40B4-BE49-F238E27FC236}">
              <a16:creationId xmlns:a16="http://schemas.microsoft.com/office/drawing/2014/main" id="{71DC241B-B6B7-4D80-8328-717ADB3A6B56}"/>
            </a:ext>
          </a:extLst>
        </xdr:cNvPr>
        <xdr:cNvSpPr txBox="1"/>
      </xdr:nvSpPr>
      <xdr:spPr>
        <a:xfrm>
          <a:off x="8458277" y="13590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143310</xdr:rowOff>
    </xdr:from>
    <xdr:ext cx="469744" cy="259045"/>
    <xdr:sp macro="" textlink="">
      <xdr:nvSpPr>
        <xdr:cNvPr id="273" name="n_2aveValue【福祉施設】&#10;一人当たり面積">
          <a:extLst>
            <a:ext uri="{FF2B5EF4-FFF2-40B4-BE49-F238E27FC236}">
              <a16:creationId xmlns:a16="http://schemas.microsoft.com/office/drawing/2014/main" id="{0C1A6C4D-1CAC-48C6-8E1D-F97FCFF14B9A}"/>
            </a:ext>
          </a:extLst>
        </xdr:cNvPr>
        <xdr:cNvSpPr txBox="1"/>
      </xdr:nvSpPr>
      <xdr:spPr>
        <a:xfrm>
          <a:off x="7677227" y="13589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150494</xdr:rowOff>
    </xdr:from>
    <xdr:ext cx="469744" cy="259045"/>
    <xdr:sp macro="" textlink="">
      <xdr:nvSpPr>
        <xdr:cNvPr id="274" name="n_3aveValue【福祉施設】&#10;一人当たり面積">
          <a:extLst>
            <a:ext uri="{FF2B5EF4-FFF2-40B4-BE49-F238E27FC236}">
              <a16:creationId xmlns:a16="http://schemas.microsoft.com/office/drawing/2014/main" id="{EC0C7C84-E6B7-45AD-9451-58B7C819DB09}"/>
            </a:ext>
          </a:extLst>
        </xdr:cNvPr>
        <xdr:cNvSpPr txBox="1"/>
      </xdr:nvSpPr>
      <xdr:spPr>
        <a:xfrm>
          <a:off x="6867602" y="1359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153106</xdr:rowOff>
    </xdr:from>
    <xdr:ext cx="469744" cy="259045"/>
    <xdr:sp macro="" textlink="">
      <xdr:nvSpPr>
        <xdr:cNvPr id="275" name="n_4aveValue【福祉施設】&#10;一人当たり面積">
          <a:extLst>
            <a:ext uri="{FF2B5EF4-FFF2-40B4-BE49-F238E27FC236}">
              <a16:creationId xmlns:a16="http://schemas.microsoft.com/office/drawing/2014/main" id="{BE735249-990A-4220-91AF-ED22A9F8DF90}"/>
            </a:ext>
          </a:extLst>
        </xdr:cNvPr>
        <xdr:cNvSpPr txBox="1"/>
      </xdr:nvSpPr>
      <xdr:spPr>
        <a:xfrm>
          <a:off x="6067502" y="13602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52922</xdr:rowOff>
    </xdr:from>
    <xdr:ext cx="469744" cy="259045"/>
    <xdr:sp macro="" textlink="">
      <xdr:nvSpPr>
        <xdr:cNvPr id="276" name="n_1mainValue【福祉施設】&#10;一人当たり面積">
          <a:extLst>
            <a:ext uri="{FF2B5EF4-FFF2-40B4-BE49-F238E27FC236}">
              <a16:creationId xmlns:a16="http://schemas.microsoft.com/office/drawing/2014/main" id="{CD814B9E-5386-4987-A95C-6C3988A159A8}"/>
            </a:ext>
          </a:extLst>
        </xdr:cNvPr>
        <xdr:cNvSpPr txBox="1"/>
      </xdr:nvSpPr>
      <xdr:spPr>
        <a:xfrm>
          <a:off x="8458277" y="13984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57493</xdr:rowOff>
    </xdr:from>
    <xdr:ext cx="469744" cy="259045"/>
    <xdr:sp macro="" textlink="">
      <xdr:nvSpPr>
        <xdr:cNvPr id="277" name="n_2mainValue【福祉施設】&#10;一人当たり面積">
          <a:extLst>
            <a:ext uri="{FF2B5EF4-FFF2-40B4-BE49-F238E27FC236}">
              <a16:creationId xmlns:a16="http://schemas.microsoft.com/office/drawing/2014/main" id="{2F08A427-6435-4EBF-BCF7-3EF8D76157BC}"/>
            </a:ext>
          </a:extLst>
        </xdr:cNvPr>
        <xdr:cNvSpPr txBox="1"/>
      </xdr:nvSpPr>
      <xdr:spPr>
        <a:xfrm>
          <a:off x="7677227" y="13992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61413</xdr:rowOff>
    </xdr:from>
    <xdr:ext cx="469744" cy="259045"/>
    <xdr:sp macro="" textlink="">
      <xdr:nvSpPr>
        <xdr:cNvPr id="278" name="n_3mainValue【福祉施設】&#10;一人当たり面積">
          <a:extLst>
            <a:ext uri="{FF2B5EF4-FFF2-40B4-BE49-F238E27FC236}">
              <a16:creationId xmlns:a16="http://schemas.microsoft.com/office/drawing/2014/main" id="{40C324FC-3A5E-4998-9A1F-B0CC1B52DFD6}"/>
            </a:ext>
          </a:extLst>
        </xdr:cNvPr>
        <xdr:cNvSpPr txBox="1"/>
      </xdr:nvSpPr>
      <xdr:spPr>
        <a:xfrm>
          <a:off x="6867602" y="13999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64678</xdr:rowOff>
    </xdr:from>
    <xdr:ext cx="469744" cy="259045"/>
    <xdr:sp macro="" textlink="">
      <xdr:nvSpPr>
        <xdr:cNvPr id="279" name="n_4mainValue【福祉施設】&#10;一人当たり面積">
          <a:extLst>
            <a:ext uri="{FF2B5EF4-FFF2-40B4-BE49-F238E27FC236}">
              <a16:creationId xmlns:a16="http://schemas.microsoft.com/office/drawing/2014/main" id="{77C34972-6AB1-48FB-B93E-B8BEE9BB124A}"/>
            </a:ext>
          </a:extLst>
        </xdr:cNvPr>
        <xdr:cNvSpPr txBox="1"/>
      </xdr:nvSpPr>
      <xdr:spPr>
        <a:xfrm>
          <a:off x="6067502" y="14002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1B186F37-2F33-44F4-A78D-F10451F68534}"/>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B31E92B7-F95B-4AA8-9B47-EA2F0D468CBD}"/>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06CF8598-3D89-4954-8B02-182AADD66E74}"/>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079B7136-4723-491C-9450-40E32E813A3B}"/>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4401BAFF-46CA-418B-B616-11F3A3A69AE9}"/>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67F1EC86-C9FA-4268-8B12-8CF4CD37D4FE}"/>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7CC0320E-6136-4D4F-9656-1704DE6A0378}"/>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ADF34372-F259-453F-9CC8-C8140B2A462C}"/>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8" name="テキスト ボックス 287">
          <a:extLst>
            <a:ext uri="{FF2B5EF4-FFF2-40B4-BE49-F238E27FC236}">
              <a16:creationId xmlns:a16="http://schemas.microsoft.com/office/drawing/2014/main" id="{91C20FEA-55AA-42CA-91E2-85887B2C0CB6}"/>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9" name="直線コネクタ 288">
          <a:extLst>
            <a:ext uri="{FF2B5EF4-FFF2-40B4-BE49-F238E27FC236}">
              <a16:creationId xmlns:a16="http://schemas.microsoft.com/office/drawing/2014/main" id="{1F764CE0-86A1-4473-A6DA-F132E7B61578}"/>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0" name="テキスト ボックス 289">
          <a:extLst>
            <a:ext uri="{FF2B5EF4-FFF2-40B4-BE49-F238E27FC236}">
              <a16:creationId xmlns:a16="http://schemas.microsoft.com/office/drawing/2014/main" id="{FB81FE77-8EE1-41CB-9D94-762415D9FBB5}"/>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1" name="直線コネクタ 290">
          <a:extLst>
            <a:ext uri="{FF2B5EF4-FFF2-40B4-BE49-F238E27FC236}">
              <a16:creationId xmlns:a16="http://schemas.microsoft.com/office/drawing/2014/main" id="{4ACFF0A0-BD91-4EFC-B96D-254A37E338BD}"/>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2" name="テキスト ボックス 291">
          <a:extLst>
            <a:ext uri="{FF2B5EF4-FFF2-40B4-BE49-F238E27FC236}">
              <a16:creationId xmlns:a16="http://schemas.microsoft.com/office/drawing/2014/main" id="{21DA457B-0872-42DB-ABDD-F231B9BD3FFB}"/>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3" name="直線コネクタ 292">
          <a:extLst>
            <a:ext uri="{FF2B5EF4-FFF2-40B4-BE49-F238E27FC236}">
              <a16:creationId xmlns:a16="http://schemas.microsoft.com/office/drawing/2014/main" id="{1380CBAE-4EAF-4873-8353-584381343097}"/>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4" name="テキスト ボックス 293">
          <a:extLst>
            <a:ext uri="{FF2B5EF4-FFF2-40B4-BE49-F238E27FC236}">
              <a16:creationId xmlns:a16="http://schemas.microsoft.com/office/drawing/2014/main" id="{74A828FD-B77D-42BD-A23B-E863769729FB}"/>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5" name="直線コネクタ 294">
          <a:extLst>
            <a:ext uri="{FF2B5EF4-FFF2-40B4-BE49-F238E27FC236}">
              <a16:creationId xmlns:a16="http://schemas.microsoft.com/office/drawing/2014/main" id="{1416428F-307F-4AE8-AA23-A0FB5FA4724B}"/>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6" name="テキスト ボックス 295">
          <a:extLst>
            <a:ext uri="{FF2B5EF4-FFF2-40B4-BE49-F238E27FC236}">
              <a16:creationId xmlns:a16="http://schemas.microsoft.com/office/drawing/2014/main" id="{F7A8C55A-C4C0-4812-AD37-52E9F12C6A8D}"/>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7" name="直線コネクタ 296">
          <a:extLst>
            <a:ext uri="{FF2B5EF4-FFF2-40B4-BE49-F238E27FC236}">
              <a16:creationId xmlns:a16="http://schemas.microsoft.com/office/drawing/2014/main" id="{7CF8CA4F-C08C-4419-9D6C-B0F0932AF6C3}"/>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8" name="テキスト ボックス 297">
          <a:extLst>
            <a:ext uri="{FF2B5EF4-FFF2-40B4-BE49-F238E27FC236}">
              <a16:creationId xmlns:a16="http://schemas.microsoft.com/office/drawing/2014/main" id="{228DFB69-ADB3-422F-906E-FF19826DE7D3}"/>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9" name="直線コネクタ 298">
          <a:extLst>
            <a:ext uri="{FF2B5EF4-FFF2-40B4-BE49-F238E27FC236}">
              <a16:creationId xmlns:a16="http://schemas.microsoft.com/office/drawing/2014/main" id="{7A0A3AF7-B0D5-421B-89C2-693EF46413E7}"/>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0" name="テキスト ボックス 299">
          <a:extLst>
            <a:ext uri="{FF2B5EF4-FFF2-40B4-BE49-F238E27FC236}">
              <a16:creationId xmlns:a16="http://schemas.microsoft.com/office/drawing/2014/main" id="{CB0BDD4E-C67C-46E5-ADC6-E0266B372562}"/>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1" name="直線コネクタ 300">
          <a:extLst>
            <a:ext uri="{FF2B5EF4-FFF2-40B4-BE49-F238E27FC236}">
              <a16:creationId xmlns:a16="http://schemas.microsoft.com/office/drawing/2014/main" id="{65865BCC-D5E1-4FEC-BB04-83F0074537D4}"/>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2" name="テキスト ボックス 301">
          <a:extLst>
            <a:ext uri="{FF2B5EF4-FFF2-40B4-BE49-F238E27FC236}">
              <a16:creationId xmlns:a16="http://schemas.microsoft.com/office/drawing/2014/main" id="{F6802965-38FD-4CB3-8C40-FF7239C845F6}"/>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3" name="直線コネクタ 302">
          <a:extLst>
            <a:ext uri="{FF2B5EF4-FFF2-40B4-BE49-F238E27FC236}">
              <a16:creationId xmlns:a16="http://schemas.microsoft.com/office/drawing/2014/main" id="{49872D8B-819B-458D-AE5D-783BFE4438CA}"/>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4" name="【市民会館】&#10;有形固定資産減価償却率グラフ枠">
          <a:extLst>
            <a:ext uri="{FF2B5EF4-FFF2-40B4-BE49-F238E27FC236}">
              <a16:creationId xmlns:a16="http://schemas.microsoft.com/office/drawing/2014/main" id="{81E87122-711A-43D8-9C55-38E3F640CE30}"/>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305" name="直線コネクタ 304">
          <a:extLst>
            <a:ext uri="{FF2B5EF4-FFF2-40B4-BE49-F238E27FC236}">
              <a16:creationId xmlns:a16="http://schemas.microsoft.com/office/drawing/2014/main" id="{F7CCAC8D-890F-4ED9-A255-86D862663CF7}"/>
            </a:ext>
          </a:extLst>
        </xdr:cNvPr>
        <xdr:cNvCxnSpPr/>
      </xdr:nvCxnSpPr>
      <xdr:spPr>
        <a:xfrm flipV="1">
          <a:off x="4180840" y="16238130"/>
          <a:ext cx="0" cy="1628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6" name="【市民会館】&#10;有形固定資産減価償却率最小値テキスト">
          <a:extLst>
            <a:ext uri="{FF2B5EF4-FFF2-40B4-BE49-F238E27FC236}">
              <a16:creationId xmlns:a16="http://schemas.microsoft.com/office/drawing/2014/main" id="{C27B7DE1-0C3C-4A28-9007-F820A1C5D7D9}"/>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7" name="直線コネクタ 306">
          <a:extLst>
            <a:ext uri="{FF2B5EF4-FFF2-40B4-BE49-F238E27FC236}">
              <a16:creationId xmlns:a16="http://schemas.microsoft.com/office/drawing/2014/main" id="{A477A7AB-0503-4E6E-A0A9-E49127774418}"/>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308" name="【市民会館】&#10;有形固定資産減価償却率最大値テキスト">
          <a:extLst>
            <a:ext uri="{FF2B5EF4-FFF2-40B4-BE49-F238E27FC236}">
              <a16:creationId xmlns:a16="http://schemas.microsoft.com/office/drawing/2014/main" id="{C14C99F6-2589-4E6A-8438-AD7FEFEC55CC}"/>
            </a:ext>
          </a:extLst>
        </xdr:cNvPr>
        <xdr:cNvSpPr txBox="1"/>
      </xdr:nvSpPr>
      <xdr:spPr>
        <a:xfrm>
          <a:off x="4219575" y="160133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309" name="直線コネクタ 308">
          <a:extLst>
            <a:ext uri="{FF2B5EF4-FFF2-40B4-BE49-F238E27FC236}">
              <a16:creationId xmlns:a16="http://schemas.microsoft.com/office/drawing/2014/main" id="{04027D2A-1248-4555-93A7-0A60D90E219E}"/>
            </a:ext>
          </a:extLst>
        </xdr:cNvPr>
        <xdr:cNvCxnSpPr/>
      </xdr:nvCxnSpPr>
      <xdr:spPr>
        <a:xfrm>
          <a:off x="4105275" y="162381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97263</xdr:rowOff>
    </xdr:from>
    <xdr:ext cx="405111" cy="259045"/>
    <xdr:sp macro="" textlink="">
      <xdr:nvSpPr>
        <xdr:cNvPr id="310" name="【市民会館】&#10;有形固定資産減価償却率平均値テキスト">
          <a:extLst>
            <a:ext uri="{FF2B5EF4-FFF2-40B4-BE49-F238E27FC236}">
              <a16:creationId xmlns:a16="http://schemas.microsoft.com/office/drawing/2014/main" id="{E8A3C454-2940-40FD-8729-7C00289D35E4}"/>
            </a:ext>
          </a:extLst>
        </xdr:cNvPr>
        <xdr:cNvSpPr txBox="1"/>
      </xdr:nvSpPr>
      <xdr:spPr>
        <a:xfrm>
          <a:off x="4219575" y="17070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74386</xdr:rowOff>
    </xdr:from>
    <xdr:to>
      <xdr:col>24</xdr:col>
      <xdr:colOff>114300</xdr:colOff>
      <xdr:row>106</xdr:row>
      <xdr:rowOff>4536</xdr:rowOff>
    </xdr:to>
    <xdr:sp macro="" textlink="">
      <xdr:nvSpPr>
        <xdr:cNvPr id="311" name="フローチャート: 判断 310">
          <a:extLst>
            <a:ext uri="{FF2B5EF4-FFF2-40B4-BE49-F238E27FC236}">
              <a16:creationId xmlns:a16="http://schemas.microsoft.com/office/drawing/2014/main" id="{8A1454BA-E2F2-4DB3-A4DF-1EA0D052FAEE}"/>
            </a:ext>
          </a:extLst>
        </xdr:cNvPr>
        <xdr:cNvSpPr/>
      </xdr:nvSpPr>
      <xdr:spPr>
        <a:xfrm>
          <a:off x="4124325" y="172193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133169</xdr:rowOff>
    </xdr:from>
    <xdr:to>
      <xdr:col>20</xdr:col>
      <xdr:colOff>38100</xdr:colOff>
      <xdr:row>106</xdr:row>
      <xdr:rowOff>63319</xdr:rowOff>
    </xdr:to>
    <xdr:sp macro="" textlink="">
      <xdr:nvSpPr>
        <xdr:cNvPr id="312" name="フローチャート: 判断 311">
          <a:extLst>
            <a:ext uri="{FF2B5EF4-FFF2-40B4-BE49-F238E27FC236}">
              <a16:creationId xmlns:a16="http://schemas.microsoft.com/office/drawing/2014/main" id="{1763C78D-019D-481F-ADAE-2DAD834E7720}"/>
            </a:ext>
          </a:extLst>
        </xdr:cNvPr>
        <xdr:cNvSpPr/>
      </xdr:nvSpPr>
      <xdr:spPr>
        <a:xfrm>
          <a:off x="3381375" y="1727816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136434</xdr:rowOff>
    </xdr:from>
    <xdr:to>
      <xdr:col>15</xdr:col>
      <xdr:colOff>101600</xdr:colOff>
      <xdr:row>106</xdr:row>
      <xdr:rowOff>66584</xdr:rowOff>
    </xdr:to>
    <xdr:sp macro="" textlink="">
      <xdr:nvSpPr>
        <xdr:cNvPr id="313" name="フローチャート: 判断 312">
          <a:extLst>
            <a:ext uri="{FF2B5EF4-FFF2-40B4-BE49-F238E27FC236}">
              <a16:creationId xmlns:a16="http://schemas.microsoft.com/office/drawing/2014/main" id="{4CB46433-2BFF-47D8-99E0-ADE89915CBF3}"/>
            </a:ext>
          </a:extLst>
        </xdr:cNvPr>
        <xdr:cNvSpPr/>
      </xdr:nvSpPr>
      <xdr:spPr>
        <a:xfrm>
          <a:off x="2571750" y="1728143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98879</xdr:rowOff>
    </xdr:from>
    <xdr:to>
      <xdr:col>10</xdr:col>
      <xdr:colOff>165100</xdr:colOff>
      <xdr:row>106</xdr:row>
      <xdr:rowOff>29029</xdr:rowOff>
    </xdr:to>
    <xdr:sp macro="" textlink="">
      <xdr:nvSpPr>
        <xdr:cNvPr id="314" name="フローチャート: 判断 313">
          <a:extLst>
            <a:ext uri="{FF2B5EF4-FFF2-40B4-BE49-F238E27FC236}">
              <a16:creationId xmlns:a16="http://schemas.microsoft.com/office/drawing/2014/main" id="{9F5BC2D0-6C8B-414B-9189-CCBDF85AFC8F}"/>
            </a:ext>
          </a:extLst>
        </xdr:cNvPr>
        <xdr:cNvSpPr/>
      </xdr:nvSpPr>
      <xdr:spPr>
        <a:xfrm>
          <a:off x="1781175" y="1724705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69487</xdr:rowOff>
    </xdr:from>
    <xdr:to>
      <xdr:col>6</xdr:col>
      <xdr:colOff>38100</xdr:colOff>
      <xdr:row>105</xdr:row>
      <xdr:rowOff>171087</xdr:rowOff>
    </xdr:to>
    <xdr:sp macro="" textlink="">
      <xdr:nvSpPr>
        <xdr:cNvPr id="315" name="フローチャート: 判断 314">
          <a:extLst>
            <a:ext uri="{FF2B5EF4-FFF2-40B4-BE49-F238E27FC236}">
              <a16:creationId xmlns:a16="http://schemas.microsoft.com/office/drawing/2014/main" id="{0564DF52-3621-4DDC-A1BD-69E3A4DC0611}"/>
            </a:ext>
          </a:extLst>
        </xdr:cNvPr>
        <xdr:cNvSpPr/>
      </xdr:nvSpPr>
      <xdr:spPr>
        <a:xfrm>
          <a:off x="981075" y="1721131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A20EBADB-D511-4895-9798-446EF3A25B2B}"/>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E670479B-8B65-44EF-A8F9-8521613611D0}"/>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4348D1ED-2374-4EFE-8BB4-6D7DD2753D0B}"/>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4403CD63-543C-4B76-A6E4-DABD3FCB4F3C}"/>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F254B184-A489-4885-BC2B-476E693F2512}"/>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156029</xdr:rowOff>
    </xdr:from>
    <xdr:to>
      <xdr:col>24</xdr:col>
      <xdr:colOff>114300</xdr:colOff>
      <xdr:row>109</xdr:row>
      <xdr:rowOff>86179</xdr:rowOff>
    </xdr:to>
    <xdr:sp macro="" textlink="">
      <xdr:nvSpPr>
        <xdr:cNvPr id="321" name="楕円 320">
          <a:extLst>
            <a:ext uri="{FF2B5EF4-FFF2-40B4-BE49-F238E27FC236}">
              <a16:creationId xmlns:a16="http://schemas.microsoft.com/office/drawing/2014/main" id="{E4CD75E4-84D0-415C-A415-22B10F3920C1}"/>
            </a:ext>
          </a:extLst>
        </xdr:cNvPr>
        <xdr:cNvSpPr/>
      </xdr:nvSpPr>
      <xdr:spPr>
        <a:xfrm>
          <a:off x="4124325" y="178185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70956</xdr:rowOff>
    </xdr:from>
    <xdr:ext cx="469744" cy="259045"/>
    <xdr:sp macro="" textlink="">
      <xdr:nvSpPr>
        <xdr:cNvPr id="322" name="【市民会館】&#10;有形固定資産減価償却率該当値テキスト">
          <a:extLst>
            <a:ext uri="{FF2B5EF4-FFF2-40B4-BE49-F238E27FC236}">
              <a16:creationId xmlns:a16="http://schemas.microsoft.com/office/drawing/2014/main" id="{0BACC0BF-FD40-4284-9610-248EEAFDC66C}"/>
            </a:ext>
          </a:extLst>
        </xdr:cNvPr>
        <xdr:cNvSpPr txBox="1"/>
      </xdr:nvSpPr>
      <xdr:spPr>
        <a:xfrm>
          <a:off x="4219575" y="17727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156029</xdr:rowOff>
    </xdr:from>
    <xdr:to>
      <xdr:col>20</xdr:col>
      <xdr:colOff>38100</xdr:colOff>
      <xdr:row>109</xdr:row>
      <xdr:rowOff>86179</xdr:rowOff>
    </xdr:to>
    <xdr:sp macro="" textlink="">
      <xdr:nvSpPr>
        <xdr:cNvPr id="323" name="楕円 322">
          <a:extLst>
            <a:ext uri="{FF2B5EF4-FFF2-40B4-BE49-F238E27FC236}">
              <a16:creationId xmlns:a16="http://schemas.microsoft.com/office/drawing/2014/main" id="{2C2E4B41-6088-4329-AE40-222C1132341D}"/>
            </a:ext>
          </a:extLst>
        </xdr:cNvPr>
        <xdr:cNvSpPr/>
      </xdr:nvSpPr>
      <xdr:spPr>
        <a:xfrm>
          <a:off x="3381375" y="1781855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109</xdr:row>
      <xdr:rowOff>35379</xdr:rowOff>
    </xdr:from>
    <xdr:to>
      <xdr:col>24</xdr:col>
      <xdr:colOff>63500</xdr:colOff>
      <xdr:row>109</xdr:row>
      <xdr:rowOff>35379</xdr:rowOff>
    </xdr:to>
    <xdr:cxnSp macro="">
      <xdr:nvCxnSpPr>
        <xdr:cNvPr id="324" name="直線コネクタ 323">
          <a:extLst>
            <a:ext uri="{FF2B5EF4-FFF2-40B4-BE49-F238E27FC236}">
              <a16:creationId xmlns:a16="http://schemas.microsoft.com/office/drawing/2014/main" id="{C95DC21C-668E-40BB-8E16-467B07297444}"/>
            </a:ext>
          </a:extLst>
        </xdr:cNvPr>
        <xdr:cNvCxnSpPr/>
      </xdr:nvCxnSpPr>
      <xdr:spPr>
        <a:xfrm>
          <a:off x="3429000" y="17866179"/>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156029</xdr:rowOff>
    </xdr:from>
    <xdr:to>
      <xdr:col>15</xdr:col>
      <xdr:colOff>101600</xdr:colOff>
      <xdr:row>109</xdr:row>
      <xdr:rowOff>86179</xdr:rowOff>
    </xdr:to>
    <xdr:sp macro="" textlink="">
      <xdr:nvSpPr>
        <xdr:cNvPr id="325" name="楕円 324">
          <a:extLst>
            <a:ext uri="{FF2B5EF4-FFF2-40B4-BE49-F238E27FC236}">
              <a16:creationId xmlns:a16="http://schemas.microsoft.com/office/drawing/2014/main" id="{D918EC34-15C4-41F4-AE02-950E22770F99}"/>
            </a:ext>
          </a:extLst>
        </xdr:cNvPr>
        <xdr:cNvSpPr/>
      </xdr:nvSpPr>
      <xdr:spPr>
        <a:xfrm>
          <a:off x="2571750" y="178185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109</xdr:row>
      <xdr:rowOff>35379</xdr:rowOff>
    </xdr:from>
    <xdr:to>
      <xdr:col>19</xdr:col>
      <xdr:colOff>177800</xdr:colOff>
      <xdr:row>109</xdr:row>
      <xdr:rowOff>35379</xdr:rowOff>
    </xdr:to>
    <xdr:cxnSp macro="">
      <xdr:nvCxnSpPr>
        <xdr:cNvPr id="326" name="直線コネクタ 325">
          <a:extLst>
            <a:ext uri="{FF2B5EF4-FFF2-40B4-BE49-F238E27FC236}">
              <a16:creationId xmlns:a16="http://schemas.microsoft.com/office/drawing/2014/main" id="{56EE6C9A-B0DA-4335-A45F-C4BC61923B76}"/>
            </a:ext>
          </a:extLst>
        </xdr:cNvPr>
        <xdr:cNvCxnSpPr/>
      </xdr:nvCxnSpPr>
      <xdr:spPr>
        <a:xfrm>
          <a:off x="2619375" y="17866179"/>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156029</xdr:rowOff>
    </xdr:from>
    <xdr:to>
      <xdr:col>10</xdr:col>
      <xdr:colOff>165100</xdr:colOff>
      <xdr:row>109</xdr:row>
      <xdr:rowOff>86179</xdr:rowOff>
    </xdr:to>
    <xdr:sp macro="" textlink="">
      <xdr:nvSpPr>
        <xdr:cNvPr id="327" name="楕円 326">
          <a:extLst>
            <a:ext uri="{FF2B5EF4-FFF2-40B4-BE49-F238E27FC236}">
              <a16:creationId xmlns:a16="http://schemas.microsoft.com/office/drawing/2014/main" id="{B9197BB8-0C0A-4F89-B222-1D43E73A55AC}"/>
            </a:ext>
          </a:extLst>
        </xdr:cNvPr>
        <xdr:cNvSpPr/>
      </xdr:nvSpPr>
      <xdr:spPr>
        <a:xfrm>
          <a:off x="1781175" y="1781855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109</xdr:row>
      <xdr:rowOff>35379</xdr:rowOff>
    </xdr:from>
    <xdr:to>
      <xdr:col>15</xdr:col>
      <xdr:colOff>50800</xdr:colOff>
      <xdr:row>109</xdr:row>
      <xdr:rowOff>35379</xdr:rowOff>
    </xdr:to>
    <xdr:cxnSp macro="">
      <xdr:nvCxnSpPr>
        <xdr:cNvPr id="328" name="直線コネクタ 327">
          <a:extLst>
            <a:ext uri="{FF2B5EF4-FFF2-40B4-BE49-F238E27FC236}">
              <a16:creationId xmlns:a16="http://schemas.microsoft.com/office/drawing/2014/main" id="{D366E6B0-AA35-4122-9065-B35435583ADD}"/>
            </a:ext>
          </a:extLst>
        </xdr:cNvPr>
        <xdr:cNvCxnSpPr/>
      </xdr:nvCxnSpPr>
      <xdr:spPr>
        <a:xfrm>
          <a:off x="1828800" y="17866179"/>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156029</xdr:rowOff>
    </xdr:from>
    <xdr:to>
      <xdr:col>6</xdr:col>
      <xdr:colOff>38100</xdr:colOff>
      <xdr:row>109</xdr:row>
      <xdr:rowOff>86179</xdr:rowOff>
    </xdr:to>
    <xdr:sp macro="" textlink="">
      <xdr:nvSpPr>
        <xdr:cNvPr id="329" name="楕円 328">
          <a:extLst>
            <a:ext uri="{FF2B5EF4-FFF2-40B4-BE49-F238E27FC236}">
              <a16:creationId xmlns:a16="http://schemas.microsoft.com/office/drawing/2014/main" id="{0A86D497-0E61-4A5D-892B-E3FB85428BFE}"/>
            </a:ext>
          </a:extLst>
        </xdr:cNvPr>
        <xdr:cNvSpPr/>
      </xdr:nvSpPr>
      <xdr:spPr>
        <a:xfrm>
          <a:off x="981075" y="1781855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109</xdr:row>
      <xdr:rowOff>35379</xdr:rowOff>
    </xdr:from>
    <xdr:to>
      <xdr:col>10</xdr:col>
      <xdr:colOff>114300</xdr:colOff>
      <xdr:row>109</xdr:row>
      <xdr:rowOff>35379</xdr:rowOff>
    </xdr:to>
    <xdr:cxnSp macro="">
      <xdr:nvCxnSpPr>
        <xdr:cNvPr id="330" name="直線コネクタ 329">
          <a:extLst>
            <a:ext uri="{FF2B5EF4-FFF2-40B4-BE49-F238E27FC236}">
              <a16:creationId xmlns:a16="http://schemas.microsoft.com/office/drawing/2014/main" id="{DB83637F-9480-4218-AFF0-3F55BB0A0043}"/>
            </a:ext>
          </a:extLst>
        </xdr:cNvPr>
        <xdr:cNvCxnSpPr/>
      </xdr:nvCxnSpPr>
      <xdr:spPr>
        <a:xfrm>
          <a:off x="1028700" y="1786617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79846</xdr:rowOff>
    </xdr:from>
    <xdr:ext cx="405111" cy="259045"/>
    <xdr:sp macro="" textlink="">
      <xdr:nvSpPr>
        <xdr:cNvPr id="331" name="n_1aveValue【市民会館】&#10;有形固定資産減価償却率">
          <a:extLst>
            <a:ext uri="{FF2B5EF4-FFF2-40B4-BE49-F238E27FC236}">
              <a16:creationId xmlns:a16="http://schemas.microsoft.com/office/drawing/2014/main" id="{6F34276F-A4AE-4DFC-A71C-3B6998DD5373}"/>
            </a:ext>
          </a:extLst>
        </xdr:cNvPr>
        <xdr:cNvSpPr txBox="1"/>
      </xdr:nvSpPr>
      <xdr:spPr>
        <a:xfrm>
          <a:off x="3239144" y="17056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83111</xdr:rowOff>
    </xdr:from>
    <xdr:ext cx="405111" cy="259045"/>
    <xdr:sp macro="" textlink="">
      <xdr:nvSpPr>
        <xdr:cNvPr id="332" name="n_2aveValue【市民会館】&#10;有形固定資産減価償却率">
          <a:extLst>
            <a:ext uri="{FF2B5EF4-FFF2-40B4-BE49-F238E27FC236}">
              <a16:creationId xmlns:a16="http://schemas.microsoft.com/office/drawing/2014/main" id="{EC919890-8705-4C8A-A585-D770B8D9F0EA}"/>
            </a:ext>
          </a:extLst>
        </xdr:cNvPr>
        <xdr:cNvSpPr txBox="1"/>
      </xdr:nvSpPr>
      <xdr:spPr>
        <a:xfrm>
          <a:off x="2439044" y="17059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45556</xdr:rowOff>
    </xdr:from>
    <xdr:ext cx="405111" cy="259045"/>
    <xdr:sp macro="" textlink="">
      <xdr:nvSpPr>
        <xdr:cNvPr id="333" name="n_3aveValue【市民会館】&#10;有形固定資産減価償却率">
          <a:extLst>
            <a:ext uri="{FF2B5EF4-FFF2-40B4-BE49-F238E27FC236}">
              <a16:creationId xmlns:a16="http://schemas.microsoft.com/office/drawing/2014/main" id="{4E65F84E-F7C1-4270-A036-B9D52B2EB84C}"/>
            </a:ext>
          </a:extLst>
        </xdr:cNvPr>
        <xdr:cNvSpPr txBox="1"/>
      </xdr:nvSpPr>
      <xdr:spPr>
        <a:xfrm>
          <a:off x="1648469" y="17022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16164</xdr:rowOff>
    </xdr:from>
    <xdr:ext cx="405111" cy="259045"/>
    <xdr:sp macro="" textlink="">
      <xdr:nvSpPr>
        <xdr:cNvPr id="334" name="n_4aveValue【市民会館】&#10;有形固定資産減価償却率">
          <a:extLst>
            <a:ext uri="{FF2B5EF4-FFF2-40B4-BE49-F238E27FC236}">
              <a16:creationId xmlns:a16="http://schemas.microsoft.com/office/drawing/2014/main" id="{DD6EB8EF-2984-4F0A-A02C-673A5CB91B36}"/>
            </a:ext>
          </a:extLst>
        </xdr:cNvPr>
        <xdr:cNvSpPr txBox="1"/>
      </xdr:nvSpPr>
      <xdr:spPr>
        <a:xfrm>
          <a:off x="848369" y="16989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109</xdr:row>
      <xdr:rowOff>77306</xdr:rowOff>
    </xdr:from>
    <xdr:ext cx="469744" cy="259045"/>
    <xdr:sp macro="" textlink="">
      <xdr:nvSpPr>
        <xdr:cNvPr id="335" name="n_1mainValue【市民会館】&#10;有形固定資産減価償却率">
          <a:extLst>
            <a:ext uri="{FF2B5EF4-FFF2-40B4-BE49-F238E27FC236}">
              <a16:creationId xmlns:a16="http://schemas.microsoft.com/office/drawing/2014/main" id="{6F2EEA31-629B-4C00-9715-D1FA073DEF7F}"/>
            </a:ext>
          </a:extLst>
        </xdr:cNvPr>
        <xdr:cNvSpPr txBox="1"/>
      </xdr:nvSpPr>
      <xdr:spPr>
        <a:xfrm>
          <a:off x="3210002" y="1790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109</xdr:row>
      <xdr:rowOff>77306</xdr:rowOff>
    </xdr:from>
    <xdr:ext cx="469744" cy="259045"/>
    <xdr:sp macro="" textlink="">
      <xdr:nvSpPr>
        <xdr:cNvPr id="336" name="n_2mainValue【市民会館】&#10;有形固定資産減価償却率">
          <a:extLst>
            <a:ext uri="{FF2B5EF4-FFF2-40B4-BE49-F238E27FC236}">
              <a16:creationId xmlns:a16="http://schemas.microsoft.com/office/drawing/2014/main" id="{AFAF31AB-17BA-4A6E-980F-C820DBE78CD9}"/>
            </a:ext>
          </a:extLst>
        </xdr:cNvPr>
        <xdr:cNvSpPr txBox="1"/>
      </xdr:nvSpPr>
      <xdr:spPr>
        <a:xfrm>
          <a:off x="2409902" y="1790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109</xdr:row>
      <xdr:rowOff>77306</xdr:rowOff>
    </xdr:from>
    <xdr:ext cx="469744" cy="259045"/>
    <xdr:sp macro="" textlink="">
      <xdr:nvSpPr>
        <xdr:cNvPr id="337" name="n_3mainValue【市民会館】&#10;有形固定資産減価償却率">
          <a:extLst>
            <a:ext uri="{FF2B5EF4-FFF2-40B4-BE49-F238E27FC236}">
              <a16:creationId xmlns:a16="http://schemas.microsoft.com/office/drawing/2014/main" id="{F0F1A79C-C1E6-419E-93D5-959194C1F240}"/>
            </a:ext>
          </a:extLst>
        </xdr:cNvPr>
        <xdr:cNvSpPr txBox="1"/>
      </xdr:nvSpPr>
      <xdr:spPr>
        <a:xfrm>
          <a:off x="1609802" y="1790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109</xdr:row>
      <xdr:rowOff>77306</xdr:rowOff>
    </xdr:from>
    <xdr:ext cx="469744" cy="259045"/>
    <xdr:sp macro="" textlink="">
      <xdr:nvSpPr>
        <xdr:cNvPr id="338" name="n_4mainValue【市民会館】&#10;有形固定資産減価償却率">
          <a:extLst>
            <a:ext uri="{FF2B5EF4-FFF2-40B4-BE49-F238E27FC236}">
              <a16:creationId xmlns:a16="http://schemas.microsoft.com/office/drawing/2014/main" id="{38F77203-D0FC-4251-8E23-1E2216E5F941}"/>
            </a:ext>
          </a:extLst>
        </xdr:cNvPr>
        <xdr:cNvSpPr txBox="1"/>
      </xdr:nvSpPr>
      <xdr:spPr>
        <a:xfrm>
          <a:off x="819227" y="1790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9" name="正方形/長方形 338">
          <a:extLst>
            <a:ext uri="{FF2B5EF4-FFF2-40B4-BE49-F238E27FC236}">
              <a16:creationId xmlns:a16="http://schemas.microsoft.com/office/drawing/2014/main" id="{7C242C14-76F1-4E1F-93D3-07B5C47E3632}"/>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0" name="正方形/長方形 339">
          <a:extLst>
            <a:ext uri="{FF2B5EF4-FFF2-40B4-BE49-F238E27FC236}">
              <a16:creationId xmlns:a16="http://schemas.microsoft.com/office/drawing/2014/main" id="{BD4D39D3-507B-4E55-9CF8-F4A2B602D4B0}"/>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1" name="正方形/長方形 340">
          <a:extLst>
            <a:ext uri="{FF2B5EF4-FFF2-40B4-BE49-F238E27FC236}">
              <a16:creationId xmlns:a16="http://schemas.microsoft.com/office/drawing/2014/main" id="{388150C3-07D8-4B1B-ADAC-1EA6C4E9E2A1}"/>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2" name="正方形/長方形 341">
          <a:extLst>
            <a:ext uri="{FF2B5EF4-FFF2-40B4-BE49-F238E27FC236}">
              <a16:creationId xmlns:a16="http://schemas.microsoft.com/office/drawing/2014/main" id="{01048DD2-3EF9-43B9-BF5B-A1354BE5B083}"/>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3" name="正方形/長方形 342">
          <a:extLst>
            <a:ext uri="{FF2B5EF4-FFF2-40B4-BE49-F238E27FC236}">
              <a16:creationId xmlns:a16="http://schemas.microsoft.com/office/drawing/2014/main" id="{3C79D39F-B293-4C0F-AC04-37D263CB9D66}"/>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4" name="正方形/長方形 343">
          <a:extLst>
            <a:ext uri="{FF2B5EF4-FFF2-40B4-BE49-F238E27FC236}">
              <a16:creationId xmlns:a16="http://schemas.microsoft.com/office/drawing/2014/main" id="{3A9BB7E7-D30B-4293-8C78-366563A00568}"/>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5" name="正方形/長方形 344">
          <a:extLst>
            <a:ext uri="{FF2B5EF4-FFF2-40B4-BE49-F238E27FC236}">
              <a16:creationId xmlns:a16="http://schemas.microsoft.com/office/drawing/2014/main" id="{2499F899-2C7D-49BB-AAC7-B6B8F63B06B5}"/>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6" name="正方形/長方形 345">
          <a:extLst>
            <a:ext uri="{FF2B5EF4-FFF2-40B4-BE49-F238E27FC236}">
              <a16:creationId xmlns:a16="http://schemas.microsoft.com/office/drawing/2014/main" id="{8F2F39DD-C4BE-4747-9AA1-C398F6DC61B4}"/>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7" name="テキスト ボックス 346">
          <a:extLst>
            <a:ext uri="{FF2B5EF4-FFF2-40B4-BE49-F238E27FC236}">
              <a16:creationId xmlns:a16="http://schemas.microsoft.com/office/drawing/2014/main" id="{29FC1DB4-5099-4D59-91CD-23B29BB02DD3}"/>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8" name="直線コネクタ 347">
          <a:extLst>
            <a:ext uri="{FF2B5EF4-FFF2-40B4-BE49-F238E27FC236}">
              <a16:creationId xmlns:a16="http://schemas.microsoft.com/office/drawing/2014/main" id="{A908D1F7-A4B3-4213-8875-D70E78571FFC}"/>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9" name="直線コネクタ 348">
          <a:extLst>
            <a:ext uri="{FF2B5EF4-FFF2-40B4-BE49-F238E27FC236}">
              <a16:creationId xmlns:a16="http://schemas.microsoft.com/office/drawing/2014/main" id="{8A56FEBF-8FDA-408B-BF9B-449D02BB50A1}"/>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0" name="テキスト ボックス 349">
          <a:extLst>
            <a:ext uri="{FF2B5EF4-FFF2-40B4-BE49-F238E27FC236}">
              <a16:creationId xmlns:a16="http://schemas.microsoft.com/office/drawing/2014/main" id="{B2FA6A19-9FA4-4A2D-8E9C-CC6F38785CE3}"/>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1" name="直線コネクタ 350">
          <a:extLst>
            <a:ext uri="{FF2B5EF4-FFF2-40B4-BE49-F238E27FC236}">
              <a16:creationId xmlns:a16="http://schemas.microsoft.com/office/drawing/2014/main" id="{77096338-1A38-4D75-A219-E11265D34243}"/>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2" name="テキスト ボックス 351">
          <a:extLst>
            <a:ext uri="{FF2B5EF4-FFF2-40B4-BE49-F238E27FC236}">
              <a16:creationId xmlns:a16="http://schemas.microsoft.com/office/drawing/2014/main" id="{059EF3DA-F797-44FE-AE60-5925AF8819CE}"/>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3" name="直線コネクタ 352">
          <a:extLst>
            <a:ext uri="{FF2B5EF4-FFF2-40B4-BE49-F238E27FC236}">
              <a16:creationId xmlns:a16="http://schemas.microsoft.com/office/drawing/2014/main" id="{AF77091F-3D81-4416-8E67-FFC16AAA497D}"/>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4" name="テキスト ボックス 353">
          <a:extLst>
            <a:ext uri="{FF2B5EF4-FFF2-40B4-BE49-F238E27FC236}">
              <a16:creationId xmlns:a16="http://schemas.microsoft.com/office/drawing/2014/main" id="{A4FBC12A-E632-4423-844E-0C4E0B121205}"/>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5" name="直線コネクタ 354">
          <a:extLst>
            <a:ext uri="{FF2B5EF4-FFF2-40B4-BE49-F238E27FC236}">
              <a16:creationId xmlns:a16="http://schemas.microsoft.com/office/drawing/2014/main" id="{A1EE44C3-D8C8-4CE4-90BB-9D0D21B34F57}"/>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6" name="テキスト ボックス 355">
          <a:extLst>
            <a:ext uri="{FF2B5EF4-FFF2-40B4-BE49-F238E27FC236}">
              <a16:creationId xmlns:a16="http://schemas.microsoft.com/office/drawing/2014/main" id="{B58CDCFF-D516-4840-BA31-926070AB0063}"/>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7" name="直線コネクタ 356">
          <a:extLst>
            <a:ext uri="{FF2B5EF4-FFF2-40B4-BE49-F238E27FC236}">
              <a16:creationId xmlns:a16="http://schemas.microsoft.com/office/drawing/2014/main" id="{CE4E8CB6-2133-4174-A02F-B7803A5A6E08}"/>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8" name="テキスト ボックス 357">
          <a:extLst>
            <a:ext uri="{FF2B5EF4-FFF2-40B4-BE49-F238E27FC236}">
              <a16:creationId xmlns:a16="http://schemas.microsoft.com/office/drawing/2014/main" id="{5ADDC222-35E6-4772-ABD6-B2931E0D2235}"/>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9" name="直線コネクタ 358">
          <a:extLst>
            <a:ext uri="{FF2B5EF4-FFF2-40B4-BE49-F238E27FC236}">
              <a16:creationId xmlns:a16="http://schemas.microsoft.com/office/drawing/2014/main" id="{4DA2C106-16FA-41DB-8BD9-2E6CC0808460}"/>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0" name="テキスト ボックス 359">
          <a:extLst>
            <a:ext uri="{FF2B5EF4-FFF2-40B4-BE49-F238E27FC236}">
              <a16:creationId xmlns:a16="http://schemas.microsoft.com/office/drawing/2014/main" id="{7ADF7781-0E2A-4DBD-AFD0-3127091DE13A}"/>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1" name="【市民会館】&#10;一人当たり面積グラフ枠">
          <a:extLst>
            <a:ext uri="{FF2B5EF4-FFF2-40B4-BE49-F238E27FC236}">
              <a16:creationId xmlns:a16="http://schemas.microsoft.com/office/drawing/2014/main" id="{A863617E-8568-470D-9B99-FD7F0999C248}"/>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60961</xdr:rowOff>
    </xdr:from>
    <xdr:to>
      <xdr:col>54</xdr:col>
      <xdr:colOff>189865</xdr:colOff>
      <xdr:row>108</xdr:row>
      <xdr:rowOff>126112</xdr:rowOff>
    </xdr:to>
    <xdr:cxnSp macro="">
      <xdr:nvCxnSpPr>
        <xdr:cNvPr id="362" name="直線コネクタ 361">
          <a:extLst>
            <a:ext uri="{FF2B5EF4-FFF2-40B4-BE49-F238E27FC236}">
              <a16:creationId xmlns:a16="http://schemas.microsoft.com/office/drawing/2014/main" id="{9FD4D3D1-7F77-4969-A041-FFD3F87C6F3B}"/>
            </a:ext>
          </a:extLst>
        </xdr:cNvPr>
        <xdr:cNvCxnSpPr/>
      </xdr:nvCxnSpPr>
      <xdr:spPr>
        <a:xfrm flipV="1">
          <a:off x="9429115" y="16180436"/>
          <a:ext cx="0" cy="1601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129939</xdr:rowOff>
    </xdr:from>
    <xdr:ext cx="469744" cy="259045"/>
    <xdr:sp macro="" textlink="">
      <xdr:nvSpPr>
        <xdr:cNvPr id="363" name="【市民会館】&#10;一人当たり面積最小値テキスト">
          <a:extLst>
            <a:ext uri="{FF2B5EF4-FFF2-40B4-BE49-F238E27FC236}">
              <a16:creationId xmlns:a16="http://schemas.microsoft.com/office/drawing/2014/main" id="{B09E43CA-4B06-4386-80C6-FD9B51EC7A1C}"/>
            </a:ext>
          </a:extLst>
        </xdr:cNvPr>
        <xdr:cNvSpPr txBox="1"/>
      </xdr:nvSpPr>
      <xdr:spPr>
        <a:xfrm>
          <a:off x="9467850" y="17786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126112</xdr:rowOff>
    </xdr:from>
    <xdr:to>
      <xdr:col>55</xdr:col>
      <xdr:colOff>88900</xdr:colOff>
      <xdr:row>108</xdr:row>
      <xdr:rowOff>126112</xdr:rowOff>
    </xdr:to>
    <xdr:cxnSp macro="">
      <xdr:nvCxnSpPr>
        <xdr:cNvPr id="364" name="直線コネクタ 363">
          <a:extLst>
            <a:ext uri="{FF2B5EF4-FFF2-40B4-BE49-F238E27FC236}">
              <a16:creationId xmlns:a16="http://schemas.microsoft.com/office/drawing/2014/main" id="{B18DE0ED-ED5D-40EB-ACCA-0658033A4D6F}"/>
            </a:ext>
          </a:extLst>
        </xdr:cNvPr>
        <xdr:cNvCxnSpPr/>
      </xdr:nvCxnSpPr>
      <xdr:spPr>
        <a:xfrm>
          <a:off x="9363075" y="1778228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7638</xdr:rowOff>
    </xdr:from>
    <xdr:ext cx="469744" cy="259045"/>
    <xdr:sp macro="" textlink="">
      <xdr:nvSpPr>
        <xdr:cNvPr id="365" name="【市民会館】&#10;一人当たり面積最大値テキスト">
          <a:extLst>
            <a:ext uri="{FF2B5EF4-FFF2-40B4-BE49-F238E27FC236}">
              <a16:creationId xmlns:a16="http://schemas.microsoft.com/office/drawing/2014/main" id="{A3990904-823F-433F-BAE4-0BAF4D894F3B}"/>
            </a:ext>
          </a:extLst>
        </xdr:cNvPr>
        <xdr:cNvSpPr txBox="1"/>
      </xdr:nvSpPr>
      <xdr:spPr>
        <a:xfrm>
          <a:off x="9467850" y="1595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60961</xdr:rowOff>
    </xdr:from>
    <xdr:to>
      <xdr:col>55</xdr:col>
      <xdr:colOff>88900</xdr:colOff>
      <xdr:row>99</xdr:row>
      <xdr:rowOff>60961</xdr:rowOff>
    </xdr:to>
    <xdr:cxnSp macro="">
      <xdr:nvCxnSpPr>
        <xdr:cNvPr id="366" name="直線コネクタ 365">
          <a:extLst>
            <a:ext uri="{FF2B5EF4-FFF2-40B4-BE49-F238E27FC236}">
              <a16:creationId xmlns:a16="http://schemas.microsoft.com/office/drawing/2014/main" id="{A6FD75DF-68D2-497C-82C0-4C4176B08DC7}"/>
            </a:ext>
          </a:extLst>
        </xdr:cNvPr>
        <xdr:cNvCxnSpPr/>
      </xdr:nvCxnSpPr>
      <xdr:spPr>
        <a:xfrm>
          <a:off x="9363075" y="161804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75328</xdr:rowOff>
    </xdr:from>
    <xdr:ext cx="469744" cy="259045"/>
    <xdr:sp macro="" textlink="">
      <xdr:nvSpPr>
        <xdr:cNvPr id="367" name="【市民会館】&#10;一人当たり面積平均値テキスト">
          <a:extLst>
            <a:ext uri="{FF2B5EF4-FFF2-40B4-BE49-F238E27FC236}">
              <a16:creationId xmlns:a16="http://schemas.microsoft.com/office/drawing/2014/main" id="{6D74CA09-9DA3-4007-B552-CE984DD5E678}"/>
            </a:ext>
          </a:extLst>
        </xdr:cNvPr>
        <xdr:cNvSpPr txBox="1"/>
      </xdr:nvSpPr>
      <xdr:spPr>
        <a:xfrm>
          <a:off x="9467850" y="172203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52451</xdr:rowOff>
    </xdr:from>
    <xdr:to>
      <xdr:col>55</xdr:col>
      <xdr:colOff>50800</xdr:colOff>
      <xdr:row>106</xdr:row>
      <xdr:rowOff>154051</xdr:rowOff>
    </xdr:to>
    <xdr:sp macro="" textlink="">
      <xdr:nvSpPr>
        <xdr:cNvPr id="368" name="フローチャート: 判断 367">
          <a:extLst>
            <a:ext uri="{FF2B5EF4-FFF2-40B4-BE49-F238E27FC236}">
              <a16:creationId xmlns:a16="http://schemas.microsoft.com/office/drawing/2014/main" id="{3A9C646C-0BA8-4E19-A223-68DDAD169C7D}"/>
            </a:ext>
          </a:extLst>
        </xdr:cNvPr>
        <xdr:cNvSpPr/>
      </xdr:nvSpPr>
      <xdr:spPr>
        <a:xfrm>
          <a:off x="9401175" y="1736572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42545</xdr:rowOff>
    </xdr:from>
    <xdr:to>
      <xdr:col>50</xdr:col>
      <xdr:colOff>165100</xdr:colOff>
      <xdr:row>106</xdr:row>
      <xdr:rowOff>144145</xdr:rowOff>
    </xdr:to>
    <xdr:sp macro="" textlink="">
      <xdr:nvSpPr>
        <xdr:cNvPr id="369" name="フローチャート: 判断 368">
          <a:extLst>
            <a:ext uri="{FF2B5EF4-FFF2-40B4-BE49-F238E27FC236}">
              <a16:creationId xmlns:a16="http://schemas.microsoft.com/office/drawing/2014/main" id="{53720D07-BC5A-473E-889C-B4012E41D76C}"/>
            </a:ext>
          </a:extLst>
        </xdr:cNvPr>
        <xdr:cNvSpPr/>
      </xdr:nvSpPr>
      <xdr:spPr>
        <a:xfrm>
          <a:off x="8639175" y="173621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370" name="フローチャート: 判断 369">
          <a:extLst>
            <a:ext uri="{FF2B5EF4-FFF2-40B4-BE49-F238E27FC236}">
              <a16:creationId xmlns:a16="http://schemas.microsoft.com/office/drawing/2014/main" id="{E74F5C8E-B99A-48B7-A4FE-47246D9D9B66}"/>
            </a:ext>
          </a:extLst>
        </xdr:cNvPr>
        <xdr:cNvSpPr/>
      </xdr:nvSpPr>
      <xdr:spPr>
        <a:xfrm>
          <a:off x="7839075" y="173824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80263</xdr:rowOff>
    </xdr:from>
    <xdr:to>
      <xdr:col>41</xdr:col>
      <xdr:colOff>101600</xdr:colOff>
      <xdr:row>107</xdr:row>
      <xdr:rowOff>10413</xdr:rowOff>
    </xdr:to>
    <xdr:sp macro="" textlink="">
      <xdr:nvSpPr>
        <xdr:cNvPr id="371" name="フローチャート: 判断 370">
          <a:extLst>
            <a:ext uri="{FF2B5EF4-FFF2-40B4-BE49-F238E27FC236}">
              <a16:creationId xmlns:a16="http://schemas.microsoft.com/office/drawing/2014/main" id="{892EA083-0B0E-4C3C-BA65-5FC2D8766125}"/>
            </a:ext>
          </a:extLst>
        </xdr:cNvPr>
        <xdr:cNvSpPr/>
      </xdr:nvSpPr>
      <xdr:spPr>
        <a:xfrm>
          <a:off x="7029450" y="1739988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140081</xdr:rowOff>
    </xdr:from>
    <xdr:to>
      <xdr:col>36</xdr:col>
      <xdr:colOff>165100</xdr:colOff>
      <xdr:row>107</xdr:row>
      <xdr:rowOff>70231</xdr:rowOff>
    </xdr:to>
    <xdr:sp macro="" textlink="">
      <xdr:nvSpPr>
        <xdr:cNvPr id="372" name="フローチャート: 判断 371">
          <a:extLst>
            <a:ext uri="{FF2B5EF4-FFF2-40B4-BE49-F238E27FC236}">
              <a16:creationId xmlns:a16="http://schemas.microsoft.com/office/drawing/2014/main" id="{25976732-6005-4B30-A5D8-3E52EC5F2A3A}"/>
            </a:ext>
          </a:extLst>
        </xdr:cNvPr>
        <xdr:cNvSpPr/>
      </xdr:nvSpPr>
      <xdr:spPr>
        <a:xfrm>
          <a:off x="6238875" y="1745970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4E2296CA-23C9-457C-9F44-F79F449DC972}"/>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DDCFF504-32EA-416F-A8AD-E7AC4789C1FC}"/>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3CC5C4AA-5A32-4436-8D39-E3C2056DC297}"/>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4B4A2F04-E611-4347-B939-BD17599820AD}"/>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733E2829-0AD7-4BFD-8C42-341F08443EA8}"/>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75312</xdr:rowOff>
    </xdr:from>
    <xdr:to>
      <xdr:col>55</xdr:col>
      <xdr:colOff>50800</xdr:colOff>
      <xdr:row>109</xdr:row>
      <xdr:rowOff>5462</xdr:rowOff>
    </xdr:to>
    <xdr:sp macro="" textlink="">
      <xdr:nvSpPr>
        <xdr:cNvPr id="378" name="楕円 377">
          <a:extLst>
            <a:ext uri="{FF2B5EF4-FFF2-40B4-BE49-F238E27FC236}">
              <a16:creationId xmlns:a16="http://schemas.microsoft.com/office/drawing/2014/main" id="{18AD5E8F-79DE-4990-A8EE-656B4B643C81}"/>
            </a:ext>
          </a:extLst>
        </xdr:cNvPr>
        <xdr:cNvSpPr/>
      </xdr:nvSpPr>
      <xdr:spPr>
        <a:xfrm>
          <a:off x="9401175" y="17734662"/>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161689</xdr:rowOff>
    </xdr:from>
    <xdr:ext cx="469744" cy="259045"/>
    <xdr:sp macro="" textlink="">
      <xdr:nvSpPr>
        <xdr:cNvPr id="379" name="【市民会館】&#10;一人当たり面積該当値テキスト">
          <a:extLst>
            <a:ext uri="{FF2B5EF4-FFF2-40B4-BE49-F238E27FC236}">
              <a16:creationId xmlns:a16="http://schemas.microsoft.com/office/drawing/2014/main" id="{561362FC-45F6-4465-BBDD-A5E9C33E46E5}"/>
            </a:ext>
          </a:extLst>
        </xdr:cNvPr>
        <xdr:cNvSpPr txBox="1"/>
      </xdr:nvSpPr>
      <xdr:spPr>
        <a:xfrm>
          <a:off x="9467850" y="17652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76073</xdr:rowOff>
    </xdr:from>
    <xdr:to>
      <xdr:col>50</xdr:col>
      <xdr:colOff>165100</xdr:colOff>
      <xdr:row>109</xdr:row>
      <xdr:rowOff>6223</xdr:rowOff>
    </xdr:to>
    <xdr:sp macro="" textlink="">
      <xdr:nvSpPr>
        <xdr:cNvPr id="380" name="楕円 379">
          <a:extLst>
            <a:ext uri="{FF2B5EF4-FFF2-40B4-BE49-F238E27FC236}">
              <a16:creationId xmlns:a16="http://schemas.microsoft.com/office/drawing/2014/main" id="{7CFD98EC-1FBD-4EAE-96D4-247291DDF63A}"/>
            </a:ext>
          </a:extLst>
        </xdr:cNvPr>
        <xdr:cNvSpPr/>
      </xdr:nvSpPr>
      <xdr:spPr>
        <a:xfrm>
          <a:off x="8639175" y="1773542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126112</xdr:rowOff>
    </xdr:from>
    <xdr:to>
      <xdr:col>55</xdr:col>
      <xdr:colOff>0</xdr:colOff>
      <xdr:row>108</xdr:row>
      <xdr:rowOff>126873</xdr:rowOff>
    </xdr:to>
    <xdr:cxnSp macro="">
      <xdr:nvCxnSpPr>
        <xdr:cNvPr id="381" name="直線コネクタ 380">
          <a:extLst>
            <a:ext uri="{FF2B5EF4-FFF2-40B4-BE49-F238E27FC236}">
              <a16:creationId xmlns:a16="http://schemas.microsoft.com/office/drawing/2014/main" id="{834CA56F-0B32-4E2F-90B6-A1F5BD26C57F}"/>
            </a:ext>
          </a:extLst>
        </xdr:cNvPr>
        <xdr:cNvCxnSpPr/>
      </xdr:nvCxnSpPr>
      <xdr:spPr>
        <a:xfrm flipV="1">
          <a:off x="8686800" y="17782287"/>
          <a:ext cx="74295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76836</xdr:rowOff>
    </xdr:from>
    <xdr:to>
      <xdr:col>46</xdr:col>
      <xdr:colOff>38100</xdr:colOff>
      <xdr:row>109</xdr:row>
      <xdr:rowOff>6986</xdr:rowOff>
    </xdr:to>
    <xdr:sp macro="" textlink="">
      <xdr:nvSpPr>
        <xdr:cNvPr id="382" name="楕円 381">
          <a:extLst>
            <a:ext uri="{FF2B5EF4-FFF2-40B4-BE49-F238E27FC236}">
              <a16:creationId xmlns:a16="http://schemas.microsoft.com/office/drawing/2014/main" id="{C195A61A-6FF2-40AA-A142-8D56074CC4E9}"/>
            </a:ext>
          </a:extLst>
        </xdr:cNvPr>
        <xdr:cNvSpPr/>
      </xdr:nvSpPr>
      <xdr:spPr>
        <a:xfrm>
          <a:off x="7839075" y="177361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126873</xdr:rowOff>
    </xdr:from>
    <xdr:to>
      <xdr:col>50</xdr:col>
      <xdr:colOff>114300</xdr:colOff>
      <xdr:row>108</xdr:row>
      <xdr:rowOff>127636</xdr:rowOff>
    </xdr:to>
    <xdr:cxnSp macro="">
      <xdr:nvCxnSpPr>
        <xdr:cNvPr id="383" name="直線コネクタ 382">
          <a:extLst>
            <a:ext uri="{FF2B5EF4-FFF2-40B4-BE49-F238E27FC236}">
              <a16:creationId xmlns:a16="http://schemas.microsoft.com/office/drawing/2014/main" id="{9FF7F20C-12BE-4016-AB18-02B7B4CF9FC3}"/>
            </a:ext>
          </a:extLst>
        </xdr:cNvPr>
        <xdr:cNvCxnSpPr/>
      </xdr:nvCxnSpPr>
      <xdr:spPr>
        <a:xfrm flipV="1">
          <a:off x="7886700" y="17783048"/>
          <a:ext cx="8001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77215</xdr:rowOff>
    </xdr:from>
    <xdr:to>
      <xdr:col>41</xdr:col>
      <xdr:colOff>101600</xdr:colOff>
      <xdr:row>109</xdr:row>
      <xdr:rowOff>7365</xdr:rowOff>
    </xdr:to>
    <xdr:sp macro="" textlink="">
      <xdr:nvSpPr>
        <xdr:cNvPr id="384" name="楕円 383">
          <a:extLst>
            <a:ext uri="{FF2B5EF4-FFF2-40B4-BE49-F238E27FC236}">
              <a16:creationId xmlns:a16="http://schemas.microsoft.com/office/drawing/2014/main" id="{628FB41E-4FE1-4E2A-BC41-F335F9E6CBF5}"/>
            </a:ext>
          </a:extLst>
        </xdr:cNvPr>
        <xdr:cNvSpPr/>
      </xdr:nvSpPr>
      <xdr:spPr>
        <a:xfrm>
          <a:off x="7029450" y="177365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127636</xdr:rowOff>
    </xdr:from>
    <xdr:to>
      <xdr:col>45</xdr:col>
      <xdr:colOff>177800</xdr:colOff>
      <xdr:row>108</xdr:row>
      <xdr:rowOff>128015</xdr:rowOff>
    </xdr:to>
    <xdr:cxnSp macro="">
      <xdr:nvCxnSpPr>
        <xdr:cNvPr id="385" name="直線コネクタ 384">
          <a:extLst>
            <a:ext uri="{FF2B5EF4-FFF2-40B4-BE49-F238E27FC236}">
              <a16:creationId xmlns:a16="http://schemas.microsoft.com/office/drawing/2014/main" id="{7E6B76E0-4FE8-4534-8B9C-ABDD799C5D86}"/>
            </a:ext>
          </a:extLst>
        </xdr:cNvPr>
        <xdr:cNvCxnSpPr/>
      </xdr:nvCxnSpPr>
      <xdr:spPr>
        <a:xfrm flipV="1">
          <a:off x="7077075" y="17783811"/>
          <a:ext cx="809625" cy="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77978</xdr:rowOff>
    </xdr:from>
    <xdr:to>
      <xdr:col>36</xdr:col>
      <xdr:colOff>165100</xdr:colOff>
      <xdr:row>109</xdr:row>
      <xdr:rowOff>8128</xdr:rowOff>
    </xdr:to>
    <xdr:sp macro="" textlink="">
      <xdr:nvSpPr>
        <xdr:cNvPr id="386" name="楕円 385">
          <a:extLst>
            <a:ext uri="{FF2B5EF4-FFF2-40B4-BE49-F238E27FC236}">
              <a16:creationId xmlns:a16="http://schemas.microsoft.com/office/drawing/2014/main" id="{433F6795-0A46-44E5-9611-874416DEF4FC}"/>
            </a:ext>
          </a:extLst>
        </xdr:cNvPr>
        <xdr:cNvSpPr/>
      </xdr:nvSpPr>
      <xdr:spPr>
        <a:xfrm>
          <a:off x="6238875" y="1773732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128015</xdr:rowOff>
    </xdr:from>
    <xdr:to>
      <xdr:col>41</xdr:col>
      <xdr:colOff>50800</xdr:colOff>
      <xdr:row>108</xdr:row>
      <xdr:rowOff>128778</xdr:rowOff>
    </xdr:to>
    <xdr:cxnSp macro="">
      <xdr:nvCxnSpPr>
        <xdr:cNvPr id="387" name="直線コネクタ 386">
          <a:extLst>
            <a:ext uri="{FF2B5EF4-FFF2-40B4-BE49-F238E27FC236}">
              <a16:creationId xmlns:a16="http://schemas.microsoft.com/office/drawing/2014/main" id="{99F915DE-D03C-47A9-8A48-F2C3207D2174}"/>
            </a:ext>
          </a:extLst>
        </xdr:cNvPr>
        <xdr:cNvCxnSpPr/>
      </xdr:nvCxnSpPr>
      <xdr:spPr>
        <a:xfrm flipV="1">
          <a:off x="6286500" y="17784190"/>
          <a:ext cx="790575"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160672</xdr:rowOff>
    </xdr:from>
    <xdr:ext cx="469744" cy="259045"/>
    <xdr:sp macro="" textlink="">
      <xdr:nvSpPr>
        <xdr:cNvPr id="388" name="n_1aveValue【市民会館】&#10;一人当たり面積">
          <a:extLst>
            <a:ext uri="{FF2B5EF4-FFF2-40B4-BE49-F238E27FC236}">
              <a16:creationId xmlns:a16="http://schemas.microsoft.com/office/drawing/2014/main" id="{D0145BC7-994B-4719-B343-F68A2DB42BBC}"/>
            </a:ext>
          </a:extLst>
        </xdr:cNvPr>
        <xdr:cNvSpPr txBox="1"/>
      </xdr:nvSpPr>
      <xdr:spPr>
        <a:xfrm>
          <a:off x="8458277" y="1713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389" name="n_2aveValue【市民会館】&#10;一人当たり面積">
          <a:extLst>
            <a:ext uri="{FF2B5EF4-FFF2-40B4-BE49-F238E27FC236}">
              <a16:creationId xmlns:a16="http://schemas.microsoft.com/office/drawing/2014/main" id="{718F8C95-F251-4BBA-91E1-BF17732C52AA}"/>
            </a:ext>
          </a:extLst>
        </xdr:cNvPr>
        <xdr:cNvSpPr txBox="1"/>
      </xdr:nvSpPr>
      <xdr:spPr>
        <a:xfrm>
          <a:off x="7677227" y="1716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26940</xdr:rowOff>
    </xdr:from>
    <xdr:ext cx="469744" cy="259045"/>
    <xdr:sp macro="" textlink="">
      <xdr:nvSpPr>
        <xdr:cNvPr id="390" name="n_3aveValue【市民会館】&#10;一人当たり面積">
          <a:extLst>
            <a:ext uri="{FF2B5EF4-FFF2-40B4-BE49-F238E27FC236}">
              <a16:creationId xmlns:a16="http://schemas.microsoft.com/office/drawing/2014/main" id="{36792AD0-0FE2-4D3D-A7F0-AB29B3CAC172}"/>
            </a:ext>
          </a:extLst>
        </xdr:cNvPr>
        <xdr:cNvSpPr txBox="1"/>
      </xdr:nvSpPr>
      <xdr:spPr>
        <a:xfrm>
          <a:off x="6867602" y="17175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86758</xdr:rowOff>
    </xdr:from>
    <xdr:ext cx="469744" cy="259045"/>
    <xdr:sp macro="" textlink="">
      <xdr:nvSpPr>
        <xdr:cNvPr id="391" name="n_4aveValue【市民会館】&#10;一人当たり面積">
          <a:extLst>
            <a:ext uri="{FF2B5EF4-FFF2-40B4-BE49-F238E27FC236}">
              <a16:creationId xmlns:a16="http://schemas.microsoft.com/office/drawing/2014/main" id="{4894B7CD-D595-42E7-B44D-0ACF428AF1D1}"/>
            </a:ext>
          </a:extLst>
        </xdr:cNvPr>
        <xdr:cNvSpPr txBox="1"/>
      </xdr:nvSpPr>
      <xdr:spPr>
        <a:xfrm>
          <a:off x="6067502" y="17228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168800</xdr:rowOff>
    </xdr:from>
    <xdr:ext cx="469744" cy="259045"/>
    <xdr:sp macro="" textlink="">
      <xdr:nvSpPr>
        <xdr:cNvPr id="392" name="n_1mainValue【市民会館】&#10;一人当たり面積">
          <a:extLst>
            <a:ext uri="{FF2B5EF4-FFF2-40B4-BE49-F238E27FC236}">
              <a16:creationId xmlns:a16="http://schemas.microsoft.com/office/drawing/2014/main" id="{9FB1E223-BB03-4EA5-A5A1-7C984D1A6FF2}"/>
            </a:ext>
          </a:extLst>
        </xdr:cNvPr>
        <xdr:cNvSpPr txBox="1"/>
      </xdr:nvSpPr>
      <xdr:spPr>
        <a:xfrm>
          <a:off x="8458277" y="17828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169563</xdr:rowOff>
    </xdr:from>
    <xdr:ext cx="469744" cy="259045"/>
    <xdr:sp macro="" textlink="">
      <xdr:nvSpPr>
        <xdr:cNvPr id="393" name="n_2mainValue【市民会館】&#10;一人当たり面積">
          <a:extLst>
            <a:ext uri="{FF2B5EF4-FFF2-40B4-BE49-F238E27FC236}">
              <a16:creationId xmlns:a16="http://schemas.microsoft.com/office/drawing/2014/main" id="{92C8E3E0-C848-4881-895B-D24BC60A2D71}"/>
            </a:ext>
          </a:extLst>
        </xdr:cNvPr>
        <xdr:cNvSpPr txBox="1"/>
      </xdr:nvSpPr>
      <xdr:spPr>
        <a:xfrm>
          <a:off x="7677227" y="17828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169942</xdr:rowOff>
    </xdr:from>
    <xdr:ext cx="469744" cy="259045"/>
    <xdr:sp macro="" textlink="">
      <xdr:nvSpPr>
        <xdr:cNvPr id="394" name="n_3mainValue【市民会館】&#10;一人当たり面積">
          <a:extLst>
            <a:ext uri="{FF2B5EF4-FFF2-40B4-BE49-F238E27FC236}">
              <a16:creationId xmlns:a16="http://schemas.microsoft.com/office/drawing/2014/main" id="{77E100C5-BA81-492E-8354-C2FA077610E0}"/>
            </a:ext>
          </a:extLst>
        </xdr:cNvPr>
        <xdr:cNvSpPr txBox="1"/>
      </xdr:nvSpPr>
      <xdr:spPr>
        <a:xfrm>
          <a:off x="6867602" y="17829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170705</xdr:rowOff>
    </xdr:from>
    <xdr:ext cx="469744" cy="259045"/>
    <xdr:sp macro="" textlink="">
      <xdr:nvSpPr>
        <xdr:cNvPr id="395" name="n_4mainValue【市民会館】&#10;一人当たり面積">
          <a:extLst>
            <a:ext uri="{FF2B5EF4-FFF2-40B4-BE49-F238E27FC236}">
              <a16:creationId xmlns:a16="http://schemas.microsoft.com/office/drawing/2014/main" id="{9EEF9E93-E64B-4F0D-9BA6-63215B6D276D}"/>
            </a:ext>
          </a:extLst>
        </xdr:cNvPr>
        <xdr:cNvSpPr txBox="1"/>
      </xdr:nvSpPr>
      <xdr:spPr>
        <a:xfrm>
          <a:off x="6067502" y="17830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a:extLst>
            <a:ext uri="{FF2B5EF4-FFF2-40B4-BE49-F238E27FC236}">
              <a16:creationId xmlns:a16="http://schemas.microsoft.com/office/drawing/2014/main" id="{93EF2E96-1B2D-4D2F-A44F-B0F3CC31591E}"/>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a:extLst>
            <a:ext uri="{FF2B5EF4-FFF2-40B4-BE49-F238E27FC236}">
              <a16:creationId xmlns:a16="http://schemas.microsoft.com/office/drawing/2014/main" id="{092338B8-8D9C-4937-8C70-048C263F8AF4}"/>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a:extLst>
            <a:ext uri="{FF2B5EF4-FFF2-40B4-BE49-F238E27FC236}">
              <a16:creationId xmlns:a16="http://schemas.microsoft.com/office/drawing/2014/main" id="{78A95486-7FE0-465C-9761-34331437C56B}"/>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a:extLst>
            <a:ext uri="{FF2B5EF4-FFF2-40B4-BE49-F238E27FC236}">
              <a16:creationId xmlns:a16="http://schemas.microsoft.com/office/drawing/2014/main" id="{FE5C187C-62BD-4103-AA71-D0B2FC6C3325}"/>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a:extLst>
            <a:ext uri="{FF2B5EF4-FFF2-40B4-BE49-F238E27FC236}">
              <a16:creationId xmlns:a16="http://schemas.microsoft.com/office/drawing/2014/main" id="{677D5BB2-E2EC-4EE6-BF15-A240623EE3A6}"/>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a:extLst>
            <a:ext uri="{FF2B5EF4-FFF2-40B4-BE49-F238E27FC236}">
              <a16:creationId xmlns:a16="http://schemas.microsoft.com/office/drawing/2014/main" id="{7D65E82B-06B2-4735-8C5D-5525904244E0}"/>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a:extLst>
            <a:ext uri="{FF2B5EF4-FFF2-40B4-BE49-F238E27FC236}">
              <a16:creationId xmlns:a16="http://schemas.microsoft.com/office/drawing/2014/main" id="{339924C8-899A-4C94-AA69-33FC0C63951D}"/>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a:extLst>
            <a:ext uri="{FF2B5EF4-FFF2-40B4-BE49-F238E27FC236}">
              <a16:creationId xmlns:a16="http://schemas.microsoft.com/office/drawing/2014/main" id="{42348C8C-9122-4053-B0BA-08BA12FC6602}"/>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4" name="テキスト ボックス 403">
          <a:extLst>
            <a:ext uri="{FF2B5EF4-FFF2-40B4-BE49-F238E27FC236}">
              <a16:creationId xmlns:a16="http://schemas.microsoft.com/office/drawing/2014/main" id="{1978161C-C151-4B5F-A72D-1791362A39BF}"/>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5" name="直線コネクタ 404">
          <a:extLst>
            <a:ext uri="{FF2B5EF4-FFF2-40B4-BE49-F238E27FC236}">
              <a16:creationId xmlns:a16="http://schemas.microsoft.com/office/drawing/2014/main" id="{35090C4B-8AEB-42D7-A89C-641A1A05891A}"/>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6" name="テキスト ボックス 405">
          <a:extLst>
            <a:ext uri="{FF2B5EF4-FFF2-40B4-BE49-F238E27FC236}">
              <a16:creationId xmlns:a16="http://schemas.microsoft.com/office/drawing/2014/main" id="{DA035336-DE60-41C2-B7F3-DFA5E1F05113}"/>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7" name="直線コネクタ 406">
          <a:extLst>
            <a:ext uri="{FF2B5EF4-FFF2-40B4-BE49-F238E27FC236}">
              <a16:creationId xmlns:a16="http://schemas.microsoft.com/office/drawing/2014/main" id="{F0EA3F9A-C5AB-4C3A-A51E-B8C886925B0C}"/>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8" name="テキスト ボックス 407">
          <a:extLst>
            <a:ext uri="{FF2B5EF4-FFF2-40B4-BE49-F238E27FC236}">
              <a16:creationId xmlns:a16="http://schemas.microsoft.com/office/drawing/2014/main" id="{212EC6EB-1918-42B9-B9CE-2954BBAFAD85}"/>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9" name="直線コネクタ 408">
          <a:extLst>
            <a:ext uri="{FF2B5EF4-FFF2-40B4-BE49-F238E27FC236}">
              <a16:creationId xmlns:a16="http://schemas.microsoft.com/office/drawing/2014/main" id="{F2FF2AE8-F135-4322-9EF5-CD8604906581}"/>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0" name="テキスト ボックス 409">
          <a:extLst>
            <a:ext uri="{FF2B5EF4-FFF2-40B4-BE49-F238E27FC236}">
              <a16:creationId xmlns:a16="http://schemas.microsoft.com/office/drawing/2014/main" id="{09893A64-8BA5-49FA-92FC-A3AA60C51350}"/>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1" name="直線コネクタ 410">
          <a:extLst>
            <a:ext uri="{FF2B5EF4-FFF2-40B4-BE49-F238E27FC236}">
              <a16:creationId xmlns:a16="http://schemas.microsoft.com/office/drawing/2014/main" id="{B3FE2328-2682-41F2-B067-B9665E1717E0}"/>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2" name="テキスト ボックス 411">
          <a:extLst>
            <a:ext uri="{FF2B5EF4-FFF2-40B4-BE49-F238E27FC236}">
              <a16:creationId xmlns:a16="http://schemas.microsoft.com/office/drawing/2014/main" id="{9FBB8440-B129-423E-811C-9F68677617F3}"/>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3" name="直線コネクタ 412">
          <a:extLst>
            <a:ext uri="{FF2B5EF4-FFF2-40B4-BE49-F238E27FC236}">
              <a16:creationId xmlns:a16="http://schemas.microsoft.com/office/drawing/2014/main" id="{19B406E9-70BD-4980-99BB-BB8FE7120427}"/>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4" name="テキスト ボックス 413">
          <a:extLst>
            <a:ext uri="{FF2B5EF4-FFF2-40B4-BE49-F238E27FC236}">
              <a16:creationId xmlns:a16="http://schemas.microsoft.com/office/drawing/2014/main" id="{5C5738F3-D6D2-4A16-94F8-349B7B9CFED6}"/>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5" name="直線コネクタ 414">
          <a:extLst>
            <a:ext uri="{FF2B5EF4-FFF2-40B4-BE49-F238E27FC236}">
              <a16:creationId xmlns:a16="http://schemas.microsoft.com/office/drawing/2014/main" id="{F7DBEA02-DCC4-4E39-B905-8082B43E289B}"/>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6" name="テキスト ボックス 415">
          <a:extLst>
            <a:ext uri="{FF2B5EF4-FFF2-40B4-BE49-F238E27FC236}">
              <a16:creationId xmlns:a16="http://schemas.microsoft.com/office/drawing/2014/main" id="{0EEA3CC4-BE17-4952-8968-4D0582222EE2}"/>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7" name="直線コネクタ 416">
          <a:extLst>
            <a:ext uri="{FF2B5EF4-FFF2-40B4-BE49-F238E27FC236}">
              <a16:creationId xmlns:a16="http://schemas.microsoft.com/office/drawing/2014/main" id="{B59B6845-4E78-4D78-B13F-6C049CB9F7F7}"/>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8" name="テキスト ボックス 417">
          <a:extLst>
            <a:ext uri="{FF2B5EF4-FFF2-40B4-BE49-F238E27FC236}">
              <a16:creationId xmlns:a16="http://schemas.microsoft.com/office/drawing/2014/main" id="{0863A849-D6C4-4ACD-AD02-211F972FC674}"/>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9" name="直線コネクタ 418">
          <a:extLst>
            <a:ext uri="{FF2B5EF4-FFF2-40B4-BE49-F238E27FC236}">
              <a16:creationId xmlns:a16="http://schemas.microsoft.com/office/drawing/2014/main" id="{86701714-5FBC-4C10-93C2-F8466CC6E7ED}"/>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0" name="【一般廃棄物処理施設】&#10;有形固定資産減価償却率グラフ枠">
          <a:extLst>
            <a:ext uri="{FF2B5EF4-FFF2-40B4-BE49-F238E27FC236}">
              <a16:creationId xmlns:a16="http://schemas.microsoft.com/office/drawing/2014/main" id="{DFA7056B-9E51-41DB-ABFE-5DFA33838177}"/>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421" name="直線コネクタ 420">
          <a:extLst>
            <a:ext uri="{FF2B5EF4-FFF2-40B4-BE49-F238E27FC236}">
              <a16:creationId xmlns:a16="http://schemas.microsoft.com/office/drawing/2014/main" id="{44C94ECB-B9FE-46DA-89A7-16E0C57C0142}"/>
            </a:ext>
          </a:extLst>
        </xdr:cNvPr>
        <xdr:cNvCxnSpPr/>
      </xdr:nvCxnSpPr>
      <xdr:spPr>
        <a:xfrm flipV="1">
          <a:off x="14696439" y="5475061"/>
          <a:ext cx="0" cy="1427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2" name="【一般廃棄物処理施設】&#10;有形固定資産減価償却率最小値テキスト">
          <a:extLst>
            <a:ext uri="{FF2B5EF4-FFF2-40B4-BE49-F238E27FC236}">
              <a16:creationId xmlns:a16="http://schemas.microsoft.com/office/drawing/2014/main" id="{5ABAD211-F8F7-4E7E-860E-70FC5CA1C1BD}"/>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3" name="直線コネクタ 422">
          <a:extLst>
            <a:ext uri="{FF2B5EF4-FFF2-40B4-BE49-F238E27FC236}">
              <a16:creationId xmlns:a16="http://schemas.microsoft.com/office/drawing/2014/main" id="{1303B681-1EBA-41D0-9EA9-06A7EF44A471}"/>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424" name="【一般廃棄物処理施設】&#10;有形固定資産減価償却率最大値テキスト">
          <a:extLst>
            <a:ext uri="{FF2B5EF4-FFF2-40B4-BE49-F238E27FC236}">
              <a16:creationId xmlns:a16="http://schemas.microsoft.com/office/drawing/2014/main" id="{4A8C061D-5534-462A-BC41-88CA183C1695}"/>
            </a:ext>
          </a:extLst>
        </xdr:cNvPr>
        <xdr:cNvSpPr txBox="1"/>
      </xdr:nvSpPr>
      <xdr:spPr>
        <a:xfrm>
          <a:off x="14735175" y="52598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425" name="直線コネクタ 424">
          <a:extLst>
            <a:ext uri="{FF2B5EF4-FFF2-40B4-BE49-F238E27FC236}">
              <a16:creationId xmlns:a16="http://schemas.microsoft.com/office/drawing/2014/main" id="{672BB9B0-470A-4458-BEBB-B7B5C856C841}"/>
            </a:ext>
          </a:extLst>
        </xdr:cNvPr>
        <xdr:cNvCxnSpPr/>
      </xdr:nvCxnSpPr>
      <xdr:spPr>
        <a:xfrm>
          <a:off x="14611350" y="54750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82204</xdr:rowOff>
    </xdr:from>
    <xdr:ext cx="405111" cy="259045"/>
    <xdr:sp macro="" textlink="">
      <xdr:nvSpPr>
        <xdr:cNvPr id="426" name="【一般廃棄物処理施設】&#10;有形固定資産減価償却率平均値テキスト">
          <a:extLst>
            <a:ext uri="{FF2B5EF4-FFF2-40B4-BE49-F238E27FC236}">
              <a16:creationId xmlns:a16="http://schemas.microsoft.com/office/drawing/2014/main" id="{D95BE235-13C6-484D-B7C4-FEEF6A5104A0}"/>
            </a:ext>
          </a:extLst>
        </xdr:cNvPr>
        <xdr:cNvSpPr txBox="1"/>
      </xdr:nvSpPr>
      <xdr:spPr>
        <a:xfrm>
          <a:off x="14735175" y="62480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427" name="フローチャート: 判断 426">
          <a:extLst>
            <a:ext uri="{FF2B5EF4-FFF2-40B4-BE49-F238E27FC236}">
              <a16:creationId xmlns:a16="http://schemas.microsoft.com/office/drawing/2014/main" id="{D588E054-9092-4B55-A94F-47166C6B32F6}"/>
            </a:ext>
          </a:extLst>
        </xdr:cNvPr>
        <xdr:cNvSpPr/>
      </xdr:nvSpPr>
      <xdr:spPr>
        <a:xfrm>
          <a:off x="14649450" y="626962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428" name="フローチャート: 判断 427">
          <a:extLst>
            <a:ext uri="{FF2B5EF4-FFF2-40B4-BE49-F238E27FC236}">
              <a16:creationId xmlns:a16="http://schemas.microsoft.com/office/drawing/2014/main" id="{D900F4A5-14C4-4CA7-A679-1B3AD51BF0B1}"/>
            </a:ext>
          </a:extLst>
        </xdr:cNvPr>
        <xdr:cNvSpPr/>
      </xdr:nvSpPr>
      <xdr:spPr>
        <a:xfrm>
          <a:off x="13887450" y="624676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429" name="フローチャート: 判断 428">
          <a:extLst>
            <a:ext uri="{FF2B5EF4-FFF2-40B4-BE49-F238E27FC236}">
              <a16:creationId xmlns:a16="http://schemas.microsoft.com/office/drawing/2014/main" id="{B436625F-72E1-4B2C-A7FE-40987E312559}"/>
            </a:ext>
          </a:extLst>
        </xdr:cNvPr>
        <xdr:cNvSpPr/>
      </xdr:nvSpPr>
      <xdr:spPr>
        <a:xfrm>
          <a:off x="13096875" y="624676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430" name="フローチャート: 判断 429">
          <a:extLst>
            <a:ext uri="{FF2B5EF4-FFF2-40B4-BE49-F238E27FC236}">
              <a16:creationId xmlns:a16="http://schemas.microsoft.com/office/drawing/2014/main" id="{B62FBA1C-F44A-40DE-94BC-6F9196E6B2FD}"/>
            </a:ext>
          </a:extLst>
        </xdr:cNvPr>
        <xdr:cNvSpPr/>
      </xdr:nvSpPr>
      <xdr:spPr>
        <a:xfrm>
          <a:off x="12296775" y="618154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431" name="フローチャート: 判断 430">
          <a:extLst>
            <a:ext uri="{FF2B5EF4-FFF2-40B4-BE49-F238E27FC236}">
              <a16:creationId xmlns:a16="http://schemas.microsoft.com/office/drawing/2014/main" id="{416A8849-ACA3-4812-B56A-830C97D57E5C}"/>
            </a:ext>
          </a:extLst>
        </xdr:cNvPr>
        <xdr:cNvSpPr/>
      </xdr:nvSpPr>
      <xdr:spPr>
        <a:xfrm>
          <a:off x="11487150" y="619787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6CD10E21-9F0D-41B3-9DCC-E1AA9E7B2414}"/>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A2D342DA-CFB3-474C-8891-1E36683B7E29}"/>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85380765-5F63-4B02-8888-B94131A691D2}"/>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F6BF1624-6006-40A1-841A-9515E515A144}"/>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5148CCB-0895-4F65-8879-8919C3D87D21}"/>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46627</xdr:rowOff>
    </xdr:from>
    <xdr:to>
      <xdr:col>85</xdr:col>
      <xdr:colOff>177800</xdr:colOff>
      <xdr:row>38</xdr:row>
      <xdr:rowOff>148227</xdr:rowOff>
    </xdr:to>
    <xdr:sp macro="" textlink="">
      <xdr:nvSpPr>
        <xdr:cNvPr id="437" name="楕円 436">
          <a:extLst>
            <a:ext uri="{FF2B5EF4-FFF2-40B4-BE49-F238E27FC236}">
              <a16:creationId xmlns:a16="http://schemas.microsoft.com/office/drawing/2014/main" id="{62C9367C-9DAA-403A-981C-71AD6DE3F135}"/>
            </a:ext>
          </a:extLst>
        </xdr:cNvPr>
        <xdr:cNvSpPr/>
      </xdr:nvSpPr>
      <xdr:spPr>
        <a:xfrm>
          <a:off x="14649450" y="62124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69504</xdr:rowOff>
    </xdr:from>
    <xdr:ext cx="405111" cy="259045"/>
    <xdr:sp macro="" textlink="">
      <xdr:nvSpPr>
        <xdr:cNvPr id="438" name="【一般廃棄物処理施設】&#10;有形固定資産減価償却率該当値テキスト">
          <a:extLst>
            <a:ext uri="{FF2B5EF4-FFF2-40B4-BE49-F238E27FC236}">
              <a16:creationId xmlns:a16="http://schemas.microsoft.com/office/drawing/2014/main" id="{156F0369-20C7-4D9C-ADBA-6D20ABDE6EBD}"/>
            </a:ext>
          </a:extLst>
        </xdr:cNvPr>
        <xdr:cNvSpPr txBox="1"/>
      </xdr:nvSpPr>
      <xdr:spPr>
        <a:xfrm>
          <a:off x="14735175" y="6067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4173</xdr:rowOff>
    </xdr:from>
    <xdr:to>
      <xdr:col>81</xdr:col>
      <xdr:colOff>101600</xdr:colOff>
      <xdr:row>38</xdr:row>
      <xdr:rowOff>105773</xdr:rowOff>
    </xdr:to>
    <xdr:sp macro="" textlink="">
      <xdr:nvSpPr>
        <xdr:cNvPr id="439" name="楕円 438">
          <a:extLst>
            <a:ext uri="{FF2B5EF4-FFF2-40B4-BE49-F238E27FC236}">
              <a16:creationId xmlns:a16="http://schemas.microsoft.com/office/drawing/2014/main" id="{CB97CC78-43A8-42F7-88AA-BE2F02E34FF1}"/>
            </a:ext>
          </a:extLst>
        </xdr:cNvPr>
        <xdr:cNvSpPr/>
      </xdr:nvSpPr>
      <xdr:spPr>
        <a:xfrm>
          <a:off x="13887450" y="617002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54973</xdr:rowOff>
    </xdr:from>
    <xdr:to>
      <xdr:col>85</xdr:col>
      <xdr:colOff>127000</xdr:colOff>
      <xdr:row>38</xdr:row>
      <xdr:rowOff>97427</xdr:rowOff>
    </xdr:to>
    <xdr:cxnSp macro="">
      <xdr:nvCxnSpPr>
        <xdr:cNvPr id="440" name="直線コネクタ 439">
          <a:extLst>
            <a:ext uri="{FF2B5EF4-FFF2-40B4-BE49-F238E27FC236}">
              <a16:creationId xmlns:a16="http://schemas.microsoft.com/office/drawing/2014/main" id="{81881255-5C14-43AC-80E3-7EB305BC1962}"/>
            </a:ext>
          </a:extLst>
        </xdr:cNvPr>
        <xdr:cNvCxnSpPr/>
      </xdr:nvCxnSpPr>
      <xdr:spPr>
        <a:xfrm>
          <a:off x="13935075" y="6217648"/>
          <a:ext cx="762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133169</xdr:rowOff>
    </xdr:from>
    <xdr:to>
      <xdr:col>76</xdr:col>
      <xdr:colOff>165100</xdr:colOff>
      <xdr:row>38</xdr:row>
      <xdr:rowOff>63319</xdr:rowOff>
    </xdr:to>
    <xdr:sp macro="" textlink="">
      <xdr:nvSpPr>
        <xdr:cNvPr id="441" name="楕円 440">
          <a:extLst>
            <a:ext uri="{FF2B5EF4-FFF2-40B4-BE49-F238E27FC236}">
              <a16:creationId xmlns:a16="http://schemas.microsoft.com/office/drawing/2014/main" id="{4CD652D2-AEAB-4F39-8FC1-737ED0F7D884}"/>
            </a:ext>
          </a:extLst>
        </xdr:cNvPr>
        <xdr:cNvSpPr/>
      </xdr:nvSpPr>
      <xdr:spPr>
        <a:xfrm>
          <a:off x="13096875" y="613391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12519</xdr:rowOff>
    </xdr:from>
    <xdr:to>
      <xdr:col>81</xdr:col>
      <xdr:colOff>50800</xdr:colOff>
      <xdr:row>38</xdr:row>
      <xdr:rowOff>54973</xdr:rowOff>
    </xdr:to>
    <xdr:cxnSp macro="">
      <xdr:nvCxnSpPr>
        <xdr:cNvPr id="442" name="直線コネクタ 441">
          <a:extLst>
            <a:ext uri="{FF2B5EF4-FFF2-40B4-BE49-F238E27FC236}">
              <a16:creationId xmlns:a16="http://schemas.microsoft.com/office/drawing/2014/main" id="{F088CCA1-4675-4637-986B-AD1586BC2337}"/>
            </a:ext>
          </a:extLst>
        </xdr:cNvPr>
        <xdr:cNvCxnSpPr/>
      </xdr:nvCxnSpPr>
      <xdr:spPr>
        <a:xfrm>
          <a:off x="13144500" y="6172019"/>
          <a:ext cx="790575" cy="45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89081</xdr:rowOff>
    </xdr:from>
    <xdr:to>
      <xdr:col>72</xdr:col>
      <xdr:colOff>38100</xdr:colOff>
      <xdr:row>38</xdr:row>
      <xdr:rowOff>19231</xdr:rowOff>
    </xdr:to>
    <xdr:sp macro="" textlink="">
      <xdr:nvSpPr>
        <xdr:cNvPr id="443" name="楕円 442">
          <a:extLst>
            <a:ext uri="{FF2B5EF4-FFF2-40B4-BE49-F238E27FC236}">
              <a16:creationId xmlns:a16="http://schemas.microsoft.com/office/drawing/2014/main" id="{FDCC1162-F372-492C-B8F6-B592C931392A}"/>
            </a:ext>
          </a:extLst>
        </xdr:cNvPr>
        <xdr:cNvSpPr/>
      </xdr:nvSpPr>
      <xdr:spPr>
        <a:xfrm>
          <a:off x="12296775" y="608665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139881</xdr:rowOff>
    </xdr:from>
    <xdr:to>
      <xdr:col>76</xdr:col>
      <xdr:colOff>114300</xdr:colOff>
      <xdr:row>38</xdr:row>
      <xdr:rowOff>12519</xdr:rowOff>
    </xdr:to>
    <xdr:cxnSp macro="">
      <xdr:nvCxnSpPr>
        <xdr:cNvPr id="444" name="直線コネクタ 443">
          <a:extLst>
            <a:ext uri="{FF2B5EF4-FFF2-40B4-BE49-F238E27FC236}">
              <a16:creationId xmlns:a16="http://schemas.microsoft.com/office/drawing/2014/main" id="{F218F1F9-8776-4C0D-8273-DE59683D0B38}"/>
            </a:ext>
          </a:extLst>
        </xdr:cNvPr>
        <xdr:cNvCxnSpPr/>
      </xdr:nvCxnSpPr>
      <xdr:spPr>
        <a:xfrm>
          <a:off x="12344400" y="6143806"/>
          <a:ext cx="800100" cy="28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44994</xdr:rowOff>
    </xdr:from>
    <xdr:to>
      <xdr:col>67</xdr:col>
      <xdr:colOff>101600</xdr:colOff>
      <xdr:row>37</xdr:row>
      <xdr:rowOff>146594</xdr:rowOff>
    </xdr:to>
    <xdr:sp macro="" textlink="">
      <xdr:nvSpPr>
        <xdr:cNvPr id="445" name="楕円 444">
          <a:extLst>
            <a:ext uri="{FF2B5EF4-FFF2-40B4-BE49-F238E27FC236}">
              <a16:creationId xmlns:a16="http://schemas.microsoft.com/office/drawing/2014/main" id="{0F049E00-0BEA-4B4A-8242-D5D1731556A9}"/>
            </a:ext>
          </a:extLst>
        </xdr:cNvPr>
        <xdr:cNvSpPr/>
      </xdr:nvSpPr>
      <xdr:spPr>
        <a:xfrm>
          <a:off x="11487150" y="604891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95794</xdr:rowOff>
    </xdr:from>
    <xdr:to>
      <xdr:col>71</xdr:col>
      <xdr:colOff>177800</xdr:colOff>
      <xdr:row>37</xdr:row>
      <xdr:rowOff>139881</xdr:rowOff>
    </xdr:to>
    <xdr:cxnSp macro="">
      <xdr:nvCxnSpPr>
        <xdr:cNvPr id="446" name="直線コネクタ 445">
          <a:extLst>
            <a:ext uri="{FF2B5EF4-FFF2-40B4-BE49-F238E27FC236}">
              <a16:creationId xmlns:a16="http://schemas.microsoft.com/office/drawing/2014/main" id="{82C395C7-B847-4EFB-9EBD-EA3F92834A2A}"/>
            </a:ext>
          </a:extLst>
        </xdr:cNvPr>
        <xdr:cNvCxnSpPr/>
      </xdr:nvCxnSpPr>
      <xdr:spPr>
        <a:xfrm>
          <a:off x="11534775" y="6096544"/>
          <a:ext cx="809625" cy="4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2194</xdr:rowOff>
    </xdr:from>
    <xdr:ext cx="405111" cy="259045"/>
    <xdr:sp macro="" textlink="">
      <xdr:nvSpPr>
        <xdr:cNvPr id="447" name="n_1aveValue【一般廃棄物処理施設】&#10;有形固定資産減価償却率">
          <a:extLst>
            <a:ext uri="{FF2B5EF4-FFF2-40B4-BE49-F238E27FC236}">
              <a16:creationId xmlns:a16="http://schemas.microsoft.com/office/drawing/2014/main" id="{77DCA161-98C5-45CA-A6E2-F3895682AC77}"/>
            </a:ext>
          </a:extLst>
        </xdr:cNvPr>
        <xdr:cNvSpPr txBox="1"/>
      </xdr:nvSpPr>
      <xdr:spPr>
        <a:xfrm>
          <a:off x="13745219" y="6326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2194</xdr:rowOff>
    </xdr:from>
    <xdr:ext cx="405111" cy="259045"/>
    <xdr:sp macro="" textlink="">
      <xdr:nvSpPr>
        <xdr:cNvPr id="448" name="n_2aveValue【一般廃棄物処理施設】&#10;有形固定資産減価償却率">
          <a:extLst>
            <a:ext uri="{FF2B5EF4-FFF2-40B4-BE49-F238E27FC236}">
              <a16:creationId xmlns:a16="http://schemas.microsoft.com/office/drawing/2014/main" id="{94D31A91-7A53-4AF6-BE59-739EF205809D}"/>
            </a:ext>
          </a:extLst>
        </xdr:cNvPr>
        <xdr:cNvSpPr txBox="1"/>
      </xdr:nvSpPr>
      <xdr:spPr>
        <a:xfrm>
          <a:off x="12964169" y="6326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111596</xdr:rowOff>
    </xdr:from>
    <xdr:ext cx="405111" cy="259045"/>
    <xdr:sp macro="" textlink="">
      <xdr:nvSpPr>
        <xdr:cNvPr id="449" name="n_3aveValue【一般廃棄物処理施設】&#10;有形固定資産減価償却率">
          <a:extLst>
            <a:ext uri="{FF2B5EF4-FFF2-40B4-BE49-F238E27FC236}">
              <a16:creationId xmlns:a16="http://schemas.microsoft.com/office/drawing/2014/main" id="{A954E38D-79EF-4A18-B1FD-C0243E325B08}"/>
            </a:ext>
          </a:extLst>
        </xdr:cNvPr>
        <xdr:cNvSpPr txBox="1"/>
      </xdr:nvSpPr>
      <xdr:spPr>
        <a:xfrm>
          <a:off x="12164069" y="627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127924</xdr:rowOff>
    </xdr:from>
    <xdr:ext cx="405111" cy="259045"/>
    <xdr:sp macro="" textlink="">
      <xdr:nvSpPr>
        <xdr:cNvPr id="450" name="n_4aveValue【一般廃棄物処理施設】&#10;有形固定資産減価償却率">
          <a:extLst>
            <a:ext uri="{FF2B5EF4-FFF2-40B4-BE49-F238E27FC236}">
              <a16:creationId xmlns:a16="http://schemas.microsoft.com/office/drawing/2014/main" id="{030A57FE-8DD3-4F45-8FF7-BC6101C04CD7}"/>
            </a:ext>
          </a:extLst>
        </xdr:cNvPr>
        <xdr:cNvSpPr txBox="1"/>
      </xdr:nvSpPr>
      <xdr:spPr>
        <a:xfrm>
          <a:off x="11354444" y="6287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122300</xdr:rowOff>
    </xdr:from>
    <xdr:ext cx="405111" cy="259045"/>
    <xdr:sp macro="" textlink="">
      <xdr:nvSpPr>
        <xdr:cNvPr id="451" name="n_1mainValue【一般廃棄物処理施設】&#10;有形固定資産減価償却率">
          <a:extLst>
            <a:ext uri="{FF2B5EF4-FFF2-40B4-BE49-F238E27FC236}">
              <a16:creationId xmlns:a16="http://schemas.microsoft.com/office/drawing/2014/main" id="{30B53069-7D3E-4A15-88C4-6EF526BFF4E9}"/>
            </a:ext>
          </a:extLst>
        </xdr:cNvPr>
        <xdr:cNvSpPr txBox="1"/>
      </xdr:nvSpPr>
      <xdr:spPr>
        <a:xfrm>
          <a:off x="13745219" y="5964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79846</xdr:rowOff>
    </xdr:from>
    <xdr:ext cx="405111" cy="259045"/>
    <xdr:sp macro="" textlink="">
      <xdr:nvSpPr>
        <xdr:cNvPr id="452" name="n_2mainValue【一般廃棄物処理施設】&#10;有形固定資産減価償却率">
          <a:extLst>
            <a:ext uri="{FF2B5EF4-FFF2-40B4-BE49-F238E27FC236}">
              <a16:creationId xmlns:a16="http://schemas.microsoft.com/office/drawing/2014/main" id="{4583DE58-4E17-4F44-875B-71A0150A2E16}"/>
            </a:ext>
          </a:extLst>
        </xdr:cNvPr>
        <xdr:cNvSpPr txBox="1"/>
      </xdr:nvSpPr>
      <xdr:spPr>
        <a:xfrm>
          <a:off x="12964169" y="5921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35758</xdr:rowOff>
    </xdr:from>
    <xdr:ext cx="405111" cy="259045"/>
    <xdr:sp macro="" textlink="">
      <xdr:nvSpPr>
        <xdr:cNvPr id="453" name="n_3mainValue【一般廃棄物処理施設】&#10;有形固定資産減価償却率">
          <a:extLst>
            <a:ext uri="{FF2B5EF4-FFF2-40B4-BE49-F238E27FC236}">
              <a16:creationId xmlns:a16="http://schemas.microsoft.com/office/drawing/2014/main" id="{0E6E4036-C107-4B84-9DB5-E69C33CB85B4}"/>
            </a:ext>
          </a:extLst>
        </xdr:cNvPr>
        <xdr:cNvSpPr txBox="1"/>
      </xdr:nvSpPr>
      <xdr:spPr>
        <a:xfrm>
          <a:off x="12164069" y="5874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163121</xdr:rowOff>
    </xdr:from>
    <xdr:ext cx="405111" cy="259045"/>
    <xdr:sp macro="" textlink="">
      <xdr:nvSpPr>
        <xdr:cNvPr id="454" name="n_4mainValue【一般廃棄物処理施設】&#10;有形固定資産減価償却率">
          <a:extLst>
            <a:ext uri="{FF2B5EF4-FFF2-40B4-BE49-F238E27FC236}">
              <a16:creationId xmlns:a16="http://schemas.microsoft.com/office/drawing/2014/main" id="{A54558A6-E534-4CD3-B5E3-FCB9B24E1FE7}"/>
            </a:ext>
          </a:extLst>
        </xdr:cNvPr>
        <xdr:cNvSpPr txBox="1"/>
      </xdr:nvSpPr>
      <xdr:spPr>
        <a:xfrm>
          <a:off x="11354444" y="5836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5" name="正方形/長方形 454">
          <a:extLst>
            <a:ext uri="{FF2B5EF4-FFF2-40B4-BE49-F238E27FC236}">
              <a16:creationId xmlns:a16="http://schemas.microsoft.com/office/drawing/2014/main" id="{C8616285-E430-4814-8772-5F431B298AB0}"/>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6" name="正方形/長方形 455">
          <a:extLst>
            <a:ext uri="{FF2B5EF4-FFF2-40B4-BE49-F238E27FC236}">
              <a16:creationId xmlns:a16="http://schemas.microsoft.com/office/drawing/2014/main" id="{B9F5BCC5-22BC-48FD-8658-0D22E7DB92A6}"/>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7" name="正方形/長方形 456">
          <a:extLst>
            <a:ext uri="{FF2B5EF4-FFF2-40B4-BE49-F238E27FC236}">
              <a16:creationId xmlns:a16="http://schemas.microsoft.com/office/drawing/2014/main" id="{8E42FD13-DBE7-4272-91D0-2121AFBD90DC}"/>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8" name="正方形/長方形 457">
          <a:extLst>
            <a:ext uri="{FF2B5EF4-FFF2-40B4-BE49-F238E27FC236}">
              <a16:creationId xmlns:a16="http://schemas.microsoft.com/office/drawing/2014/main" id="{524688FA-9DC4-4104-9B5A-5ABDEBEF9FDF}"/>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9" name="正方形/長方形 458">
          <a:extLst>
            <a:ext uri="{FF2B5EF4-FFF2-40B4-BE49-F238E27FC236}">
              <a16:creationId xmlns:a16="http://schemas.microsoft.com/office/drawing/2014/main" id="{C22B5F9F-EC99-465D-A611-197E52DD6A05}"/>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0" name="正方形/長方形 459">
          <a:extLst>
            <a:ext uri="{FF2B5EF4-FFF2-40B4-BE49-F238E27FC236}">
              <a16:creationId xmlns:a16="http://schemas.microsoft.com/office/drawing/2014/main" id="{2EC6A5F1-7BCB-4A55-9659-7557537B3657}"/>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1" name="正方形/長方形 460">
          <a:extLst>
            <a:ext uri="{FF2B5EF4-FFF2-40B4-BE49-F238E27FC236}">
              <a16:creationId xmlns:a16="http://schemas.microsoft.com/office/drawing/2014/main" id="{A7AECC62-6733-4865-ACDA-D4933965B562}"/>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2" name="正方形/長方形 461">
          <a:extLst>
            <a:ext uri="{FF2B5EF4-FFF2-40B4-BE49-F238E27FC236}">
              <a16:creationId xmlns:a16="http://schemas.microsoft.com/office/drawing/2014/main" id="{03E34591-4002-4C75-B81C-2FAE3FDE0D13}"/>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3" name="テキスト ボックス 462">
          <a:extLst>
            <a:ext uri="{FF2B5EF4-FFF2-40B4-BE49-F238E27FC236}">
              <a16:creationId xmlns:a16="http://schemas.microsoft.com/office/drawing/2014/main" id="{DDB6D36B-4A16-476B-B941-D8A1A4B533BB}"/>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4" name="直線コネクタ 463">
          <a:extLst>
            <a:ext uri="{FF2B5EF4-FFF2-40B4-BE49-F238E27FC236}">
              <a16:creationId xmlns:a16="http://schemas.microsoft.com/office/drawing/2014/main" id="{5E907BC7-88A5-4365-BBB5-88DA8F5D28E3}"/>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5" name="直線コネクタ 464">
          <a:extLst>
            <a:ext uri="{FF2B5EF4-FFF2-40B4-BE49-F238E27FC236}">
              <a16:creationId xmlns:a16="http://schemas.microsoft.com/office/drawing/2014/main" id="{56DCF1B5-55C3-422E-BB3A-1CE4ADF2B624}"/>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6" name="テキスト ボックス 465">
          <a:extLst>
            <a:ext uri="{FF2B5EF4-FFF2-40B4-BE49-F238E27FC236}">
              <a16:creationId xmlns:a16="http://schemas.microsoft.com/office/drawing/2014/main" id="{34EC96F5-ABD9-48EB-B82C-D5AA3DF6D402}"/>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7" name="直線コネクタ 466">
          <a:extLst>
            <a:ext uri="{FF2B5EF4-FFF2-40B4-BE49-F238E27FC236}">
              <a16:creationId xmlns:a16="http://schemas.microsoft.com/office/drawing/2014/main" id="{F66C1584-DC04-4522-92E6-0D4DE2DE8273}"/>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8" name="テキスト ボックス 467">
          <a:extLst>
            <a:ext uri="{FF2B5EF4-FFF2-40B4-BE49-F238E27FC236}">
              <a16:creationId xmlns:a16="http://schemas.microsoft.com/office/drawing/2014/main" id="{5AFDE155-1688-4E6A-B17A-1AA1E6F0E7F2}"/>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9" name="直線コネクタ 468">
          <a:extLst>
            <a:ext uri="{FF2B5EF4-FFF2-40B4-BE49-F238E27FC236}">
              <a16:creationId xmlns:a16="http://schemas.microsoft.com/office/drawing/2014/main" id="{60F72F7B-8682-42B8-BB3D-1246D19F7E3F}"/>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470" name="テキスト ボックス 469">
          <a:extLst>
            <a:ext uri="{FF2B5EF4-FFF2-40B4-BE49-F238E27FC236}">
              <a16:creationId xmlns:a16="http://schemas.microsoft.com/office/drawing/2014/main" id="{AA4DB165-4FEC-40E0-8F7A-34A88A5C3AD6}"/>
            </a:ext>
          </a:extLst>
        </xdr:cNvPr>
        <xdr:cNvSpPr txBox="1"/>
      </xdr:nvSpPr>
      <xdr:spPr>
        <a:xfrm>
          <a:off x="15849828" y="577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1" name="直線コネクタ 470">
          <a:extLst>
            <a:ext uri="{FF2B5EF4-FFF2-40B4-BE49-F238E27FC236}">
              <a16:creationId xmlns:a16="http://schemas.microsoft.com/office/drawing/2014/main" id="{6986FA68-5990-4F15-9226-051B3A4EFB41}"/>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472" name="テキスト ボックス 471">
          <a:extLst>
            <a:ext uri="{FF2B5EF4-FFF2-40B4-BE49-F238E27FC236}">
              <a16:creationId xmlns:a16="http://schemas.microsoft.com/office/drawing/2014/main" id="{32BE719A-548B-4924-AE7B-A0DDE45EF161}"/>
            </a:ext>
          </a:extLst>
        </xdr:cNvPr>
        <xdr:cNvSpPr txBox="1"/>
      </xdr:nvSpPr>
      <xdr:spPr>
        <a:xfrm>
          <a:off x="15849828" y="5350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1531F491-BE1F-455D-82FF-86477B0323E8}"/>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4" name="テキスト ボックス 473">
          <a:extLst>
            <a:ext uri="{FF2B5EF4-FFF2-40B4-BE49-F238E27FC236}">
              <a16:creationId xmlns:a16="http://schemas.microsoft.com/office/drawing/2014/main" id="{54AF8EE4-9037-4CFA-9511-71CA913189E7}"/>
            </a:ext>
          </a:extLst>
        </xdr:cNvPr>
        <xdr:cNvSpPr txBox="1"/>
      </xdr:nvSpPr>
      <xdr:spPr>
        <a:xfrm>
          <a:off x="15849828" y="491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一般廃棄物処理施設】&#10;一人当たり有形固定資産（償却資産）額グラフ枠">
          <a:extLst>
            <a:ext uri="{FF2B5EF4-FFF2-40B4-BE49-F238E27FC236}">
              <a16:creationId xmlns:a16="http://schemas.microsoft.com/office/drawing/2014/main" id="{940F3E9E-EF1C-48B5-8D83-6609B78CD01E}"/>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476" name="直線コネクタ 475">
          <a:extLst>
            <a:ext uri="{FF2B5EF4-FFF2-40B4-BE49-F238E27FC236}">
              <a16:creationId xmlns:a16="http://schemas.microsoft.com/office/drawing/2014/main" id="{46CAFC6E-FAE5-4011-B169-194B6ACA84F9}"/>
            </a:ext>
          </a:extLst>
        </xdr:cNvPr>
        <xdr:cNvCxnSpPr/>
      </xdr:nvCxnSpPr>
      <xdr:spPr>
        <a:xfrm flipV="1">
          <a:off x="19954239" y="5388239"/>
          <a:ext cx="0" cy="1392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477" name="【一般廃棄物処理施設】&#10;一人当たり有形固定資産（償却資産）額最小値テキスト">
          <a:extLst>
            <a:ext uri="{FF2B5EF4-FFF2-40B4-BE49-F238E27FC236}">
              <a16:creationId xmlns:a16="http://schemas.microsoft.com/office/drawing/2014/main" id="{F1ADA60F-08E6-49DC-AEC6-7FD0E41B7FA4}"/>
            </a:ext>
          </a:extLst>
        </xdr:cNvPr>
        <xdr:cNvSpPr txBox="1"/>
      </xdr:nvSpPr>
      <xdr:spPr>
        <a:xfrm>
          <a:off x="19992975" y="678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478" name="直線コネクタ 477">
          <a:extLst>
            <a:ext uri="{FF2B5EF4-FFF2-40B4-BE49-F238E27FC236}">
              <a16:creationId xmlns:a16="http://schemas.microsoft.com/office/drawing/2014/main" id="{E025D5C2-940D-42F7-9BED-E8BC39258815}"/>
            </a:ext>
          </a:extLst>
        </xdr:cNvPr>
        <xdr:cNvCxnSpPr/>
      </xdr:nvCxnSpPr>
      <xdr:spPr>
        <a:xfrm>
          <a:off x="19878675" y="67804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479" name="【一般廃棄物処理施設】&#10;一人当たり有形固定資産（償却資産）額最大値テキスト">
          <a:extLst>
            <a:ext uri="{FF2B5EF4-FFF2-40B4-BE49-F238E27FC236}">
              <a16:creationId xmlns:a16="http://schemas.microsoft.com/office/drawing/2014/main" id="{09091930-1710-4C2F-AE45-71E66BDFDA83}"/>
            </a:ext>
          </a:extLst>
        </xdr:cNvPr>
        <xdr:cNvSpPr txBox="1"/>
      </xdr:nvSpPr>
      <xdr:spPr>
        <a:xfrm>
          <a:off x="19992975" y="51825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480" name="直線コネクタ 479">
          <a:extLst>
            <a:ext uri="{FF2B5EF4-FFF2-40B4-BE49-F238E27FC236}">
              <a16:creationId xmlns:a16="http://schemas.microsoft.com/office/drawing/2014/main" id="{5CCB2836-529B-4F73-9AAE-7243E62B8C75}"/>
            </a:ext>
          </a:extLst>
        </xdr:cNvPr>
        <xdr:cNvCxnSpPr/>
      </xdr:nvCxnSpPr>
      <xdr:spPr>
        <a:xfrm>
          <a:off x="19878675" y="53882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78222</xdr:rowOff>
    </xdr:from>
    <xdr:ext cx="599010" cy="259045"/>
    <xdr:sp macro="" textlink="">
      <xdr:nvSpPr>
        <xdr:cNvPr id="481" name="【一般廃棄物処理施設】&#10;一人当たり有形固定資産（償却資産）額平均値テキスト">
          <a:extLst>
            <a:ext uri="{FF2B5EF4-FFF2-40B4-BE49-F238E27FC236}">
              <a16:creationId xmlns:a16="http://schemas.microsoft.com/office/drawing/2014/main" id="{93959E7B-348B-41D1-A00B-457D8EAF775B}"/>
            </a:ext>
          </a:extLst>
        </xdr:cNvPr>
        <xdr:cNvSpPr txBox="1"/>
      </xdr:nvSpPr>
      <xdr:spPr>
        <a:xfrm>
          <a:off x="19992975" y="6402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482" name="フローチャート: 判断 481">
          <a:extLst>
            <a:ext uri="{FF2B5EF4-FFF2-40B4-BE49-F238E27FC236}">
              <a16:creationId xmlns:a16="http://schemas.microsoft.com/office/drawing/2014/main" id="{CCAC0A8A-AC97-4D1F-A961-3DFBE76A1E0D}"/>
            </a:ext>
          </a:extLst>
        </xdr:cNvPr>
        <xdr:cNvSpPr/>
      </xdr:nvSpPr>
      <xdr:spPr>
        <a:xfrm>
          <a:off x="19897725" y="65418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483" name="フローチャート: 判断 482">
          <a:extLst>
            <a:ext uri="{FF2B5EF4-FFF2-40B4-BE49-F238E27FC236}">
              <a16:creationId xmlns:a16="http://schemas.microsoft.com/office/drawing/2014/main" id="{62B5D2BA-D867-4D1D-9BC4-99341F5709F5}"/>
            </a:ext>
          </a:extLst>
        </xdr:cNvPr>
        <xdr:cNvSpPr/>
      </xdr:nvSpPr>
      <xdr:spPr>
        <a:xfrm>
          <a:off x="19154775" y="65514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484" name="フローチャート: 判断 483">
          <a:extLst>
            <a:ext uri="{FF2B5EF4-FFF2-40B4-BE49-F238E27FC236}">
              <a16:creationId xmlns:a16="http://schemas.microsoft.com/office/drawing/2014/main" id="{E6D47E0C-3E14-4367-A2A4-50ACE6258EE5}"/>
            </a:ext>
          </a:extLst>
        </xdr:cNvPr>
        <xdr:cNvSpPr/>
      </xdr:nvSpPr>
      <xdr:spPr>
        <a:xfrm>
          <a:off x="18345150" y="656934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485" name="フローチャート: 判断 484">
          <a:extLst>
            <a:ext uri="{FF2B5EF4-FFF2-40B4-BE49-F238E27FC236}">
              <a16:creationId xmlns:a16="http://schemas.microsoft.com/office/drawing/2014/main" id="{544DBDEB-ADDB-4CB6-AE8E-DBFC8E0DA1A3}"/>
            </a:ext>
          </a:extLst>
        </xdr:cNvPr>
        <xdr:cNvSpPr/>
      </xdr:nvSpPr>
      <xdr:spPr>
        <a:xfrm>
          <a:off x="17554575" y="65796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486" name="フローチャート: 判断 485">
          <a:extLst>
            <a:ext uri="{FF2B5EF4-FFF2-40B4-BE49-F238E27FC236}">
              <a16:creationId xmlns:a16="http://schemas.microsoft.com/office/drawing/2014/main" id="{6528EDFC-7612-47E0-81D1-0C0A82EE19D4}"/>
            </a:ext>
          </a:extLst>
        </xdr:cNvPr>
        <xdr:cNvSpPr/>
      </xdr:nvSpPr>
      <xdr:spPr>
        <a:xfrm>
          <a:off x="16754475" y="659407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5F3BCA31-13ED-4AB0-ABD7-2E1B034FEB7C}"/>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36927352-2442-4BE0-BEB8-914170228593}"/>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C9B3CE32-9747-42E6-AFFA-DD546EA73E1A}"/>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F7053A20-13F7-4D4C-9DD0-C50D9CFFF736}"/>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5EC4539-D1FE-4043-BE0B-30CE95EB478D}"/>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70406</xdr:rowOff>
    </xdr:from>
    <xdr:to>
      <xdr:col>116</xdr:col>
      <xdr:colOff>114300</xdr:colOff>
      <xdr:row>41</xdr:row>
      <xdr:rowOff>556</xdr:rowOff>
    </xdr:to>
    <xdr:sp macro="" textlink="">
      <xdr:nvSpPr>
        <xdr:cNvPr id="492" name="楕円 491">
          <a:extLst>
            <a:ext uri="{FF2B5EF4-FFF2-40B4-BE49-F238E27FC236}">
              <a16:creationId xmlns:a16="http://schemas.microsoft.com/office/drawing/2014/main" id="{970AAE7C-E4C0-445C-B66C-0CF963173132}"/>
            </a:ext>
          </a:extLst>
        </xdr:cNvPr>
        <xdr:cNvSpPr/>
      </xdr:nvSpPr>
      <xdr:spPr>
        <a:xfrm>
          <a:off x="19897725" y="655375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48833</xdr:rowOff>
    </xdr:from>
    <xdr:ext cx="599010" cy="259045"/>
    <xdr:sp macro="" textlink="">
      <xdr:nvSpPr>
        <xdr:cNvPr id="493" name="【一般廃棄物処理施設】&#10;一人当たり有形固定資産（償却資産）額該当値テキスト">
          <a:extLst>
            <a:ext uri="{FF2B5EF4-FFF2-40B4-BE49-F238E27FC236}">
              <a16:creationId xmlns:a16="http://schemas.microsoft.com/office/drawing/2014/main" id="{9FB73DD0-9701-45DA-AE72-30BCA5989278}"/>
            </a:ext>
          </a:extLst>
        </xdr:cNvPr>
        <xdr:cNvSpPr txBox="1"/>
      </xdr:nvSpPr>
      <xdr:spPr>
        <a:xfrm>
          <a:off x="19992975" y="653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62021</xdr:rowOff>
    </xdr:from>
    <xdr:to>
      <xdr:col>112</xdr:col>
      <xdr:colOff>38100</xdr:colOff>
      <xdr:row>40</xdr:row>
      <xdr:rowOff>163621</xdr:rowOff>
    </xdr:to>
    <xdr:sp macro="" textlink="">
      <xdr:nvSpPr>
        <xdr:cNvPr id="494" name="楕円 493">
          <a:extLst>
            <a:ext uri="{FF2B5EF4-FFF2-40B4-BE49-F238E27FC236}">
              <a16:creationId xmlns:a16="http://schemas.microsoft.com/office/drawing/2014/main" id="{3E74724B-B22F-44A7-BF2D-F27F3737B8F6}"/>
            </a:ext>
          </a:extLst>
        </xdr:cNvPr>
        <xdr:cNvSpPr/>
      </xdr:nvSpPr>
      <xdr:spPr>
        <a:xfrm>
          <a:off x="19154775" y="655172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112821</xdr:rowOff>
    </xdr:from>
    <xdr:to>
      <xdr:col>116</xdr:col>
      <xdr:colOff>63500</xdr:colOff>
      <xdr:row>40</xdr:row>
      <xdr:rowOff>121206</xdr:rowOff>
    </xdr:to>
    <xdr:cxnSp macro="">
      <xdr:nvCxnSpPr>
        <xdr:cNvPr id="495" name="直線コネクタ 494">
          <a:extLst>
            <a:ext uri="{FF2B5EF4-FFF2-40B4-BE49-F238E27FC236}">
              <a16:creationId xmlns:a16="http://schemas.microsoft.com/office/drawing/2014/main" id="{245698C0-B199-4481-95FF-5C5E72B2DAEB}"/>
            </a:ext>
          </a:extLst>
        </xdr:cNvPr>
        <xdr:cNvCxnSpPr/>
      </xdr:nvCxnSpPr>
      <xdr:spPr>
        <a:xfrm>
          <a:off x="19202400" y="6599346"/>
          <a:ext cx="752475" cy="11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60992</xdr:rowOff>
    </xdr:from>
    <xdr:to>
      <xdr:col>107</xdr:col>
      <xdr:colOff>101600</xdr:colOff>
      <xdr:row>40</xdr:row>
      <xdr:rowOff>162592</xdr:rowOff>
    </xdr:to>
    <xdr:sp macro="" textlink="">
      <xdr:nvSpPr>
        <xdr:cNvPr id="496" name="楕円 495">
          <a:extLst>
            <a:ext uri="{FF2B5EF4-FFF2-40B4-BE49-F238E27FC236}">
              <a16:creationId xmlns:a16="http://schemas.microsoft.com/office/drawing/2014/main" id="{49128044-CE41-4EDC-BFF0-056CBC625F60}"/>
            </a:ext>
          </a:extLst>
        </xdr:cNvPr>
        <xdr:cNvSpPr/>
      </xdr:nvSpPr>
      <xdr:spPr>
        <a:xfrm>
          <a:off x="18345150" y="655069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111792</xdr:rowOff>
    </xdr:from>
    <xdr:to>
      <xdr:col>111</xdr:col>
      <xdr:colOff>177800</xdr:colOff>
      <xdr:row>40</xdr:row>
      <xdr:rowOff>112821</xdr:rowOff>
    </xdr:to>
    <xdr:cxnSp macro="">
      <xdr:nvCxnSpPr>
        <xdr:cNvPr id="497" name="直線コネクタ 496">
          <a:extLst>
            <a:ext uri="{FF2B5EF4-FFF2-40B4-BE49-F238E27FC236}">
              <a16:creationId xmlns:a16="http://schemas.microsoft.com/office/drawing/2014/main" id="{8BB795FE-993F-4A63-85C3-63386E3AD653}"/>
            </a:ext>
          </a:extLst>
        </xdr:cNvPr>
        <xdr:cNvCxnSpPr/>
      </xdr:nvCxnSpPr>
      <xdr:spPr>
        <a:xfrm>
          <a:off x="18392775" y="6598317"/>
          <a:ext cx="809625" cy="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75739</xdr:rowOff>
    </xdr:from>
    <xdr:to>
      <xdr:col>102</xdr:col>
      <xdr:colOff>165100</xdr:colOff>
      <xdr:row>41</xdr:row>
      <xdr:rowOff>5889</xdr:rowOff>
    </xdr:to>
    <xdr:sp macro="" textlink="">
      <xdr:nvSpPr>
        <xdr:cNvPr id="498" name="楕円 497">
          <a:extLst>
            <a:ext uri="{FF2B5EF4-FFF2-40B4-BE49-F238E27FC236}">
              <a16:creationId xmlns:a16="http://schemas.microsoft.com/office/drawing/2014/main" id="{714C2EC8-7BB4-4621-B110-D55118F2964B}"/>
            </a:ext>
          </a:extLst>
        </xdr:cNvPr>
        <xdr:cNvSpPr/>
      </xdr:nvSpPr>
      <xdr:spPr>
        <a:xfrm>
          <a:off x="17554575" y="65622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111792</xdr:rowOff>
    </xdr:from>
    <xdr:to>
      <xdr:col>107</xdr:col>
      <xdr:colOff>50800</xdr:colOff>
      <xdr:row>40</xdr:row>
      <xdr:rowOff>126539</xdr:rowOff>
    </xdr:to>
    <xdr:cxnSp macro="">
      <xdr:nvCxnSpPr>
        <xdr:cNvPr id="499" name="直線コネクタ 498">
          <a:extLst>
            <a:ext uri="{FF2B5EF4-FFF2-40B4-BE49-F238E27FC236}">
              <a16:creationId xmlns:a16="http://schemas.microsoft.com/office/drawing/2014/main" id="{6545A0D6-B53C-4C34-90F8-BAB48662DCC0}"/>
            </a:ext>
          </a:extLst>
        </xdr:cNvPr>
        <xdr:cNvCxnSpPr/>
      </xdr:nvCxnSpPr>
      <xdr:spPr>
        <a:xfrm flipV="1">
          <a:off x="17602200" y="6598317"/>
          <a:ext cx="790575" cy="11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81868</xdr:rowOff>
    </xdr:from>
    <xdr:to>
      <xdr:col>98</xdr:col>
      <xdr:colOff>38100</xdr:colOff>
      <xdr:row>41</xdr:row>
      <xdr:rowOff>12018</xdr:rowOff>
    </xdr:to>
    <xdr:sp macro="" textlink="">
      <xdr:nvSpPr>
        <xdr:cNvPr id="500" name="楕円 499">
          <a:extLst>
            <a:ext uri="{FF2B5EF4-FFF2-40B4-BE49-F238E27FC236}">
              <a16:creationId xmlns:a16="http://schemas.microsoft.com/office/drawing/2014/main" id="{698E2E50-9FE6-4523-8D09-5CF3EBEB0B78}"/>
            </a:ext>
          </a:extLst>
        </xdr:cNvPr>
        <xdr:cNvSpPr/>
      </xdr:nvSpPr>
      <xdr:spPr>
        <a:xfrm>
          <a:off x="16754475" y="657156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126539</xdr:rowOff>
    </xdr:from>
    <xdr:to>
      <xdr:col>102</xdr:col>
      <xdr:colOff>114300</xdr:colOff>
      <xdr:row>40</xdr:row>
      <xdr:rowOff>132668</xdr:rowOff>
    </xdr:to>
    <xdr:cxnSp macro="">
      <xdr:nvCxnSpPr>
        <xdr:cNvPr id="501" name="直線コネクタ 500">
          <a:extLst>
            <a:ext uri="{FF2B5EF4-FFF2-40B4-BE49-F238E27FC236}">
              <a16:creationId xmlns:a16="http://schemas.microsoft.com/office/drawing/2014/main" id="{2BB1CCA0-856B-4A54-A978-1B07441536F0}"/>
            </a:ext>
          </a:extLst>
        </xdr:cNvPr>
        <xdr:cNvCxnSpPr/>
      </xdr:nvCxnSpPr>
      <xdr:spPr>
        <a:xfrm flipV="1">
          <a:off x="16802100" y="6609889"/>
          <a:ext cx="800100" cy="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160848</xdr:rowOff>
    </xdr:from>
    <xdr:ext cx="599010" cy="259045"/>
    <xdr:sp macro="" textlink="">
      <xdr:nvSpPr>
        <xdr:cNvPr id="502" name="n_1aveValue【一般廃棄物処理施設】&#10;一人当たり有形固定資産（償却資産）額">
          <a:extLst>
            <a:ext uri="{FF2B5EF4-FFF2-40B4-BE49-F238E27FC236}">
              <a16:creationId xmlns:a16="http://schemas.microsoft.com/office/drawing/2014/main" id="{AFDBC2F8-BDE6-42B9-B97A-D276C4A1404C}"/>
            </a:ext>
          </a:extLst>
        </xdr:cNvPr>
        <xdr:cNvSpPr txBox="1"/>
      </xdr:nvSpPr>
      <xdr:spPr>
        <a:xfrm>
          <a:off x="18915595" y="6650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7276</xdr:rowOff>
    </xdr:from>
    <xdr:ext cx="599010" cy="259045"/>
    <xdr:sp macro="" textlink="">
      <xdr:nvSpPr>
        <xdr:cNvPr id="503" name="n_2aveValue【一般廃棄物処理施設】&#10;一人当たり有形固定資産（償却資産）額">
          <a:extLst>
            <a:ext uri="{FF2B5EF4-FFF2-40B4-BE49-F238E27FC236}">
              <a16:creationId xmlns:a16="http://schemas.microsoft.com/office/drawing/2014/main" id="{71DB3076-CBA5-48E5-B659-6AB214C6663C}"/>
            </a:ext>
          </a:extLst>
        </xdr:cNvPr>
        <xdr:cNvSpPr txBox="1"/>
      </xdr:nvSpPr>
      <xdr:spPr>
        <a:xfrm>
          <a:off x="18134545" y="6658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14365</xdr:rowOff>
    </xdr:from>
    <xdr:ext cx="599010" cy="259045"/>
    <xdr:sp macro="" textlink="">
      <xdr:nvSpPr>
        <xdr:cNvPr id="504" name="n_3aveValue【一般廃棄物処理施設】&#10;一人当たり有形固定資産（償却資産）額">
          <a:extLst>
            <a:ext uri="{FF2B5EF4-FFF2-40B4-BE49-F238E27FC236}">
              <a16:creationId xmlns:a16="http://schemas.microsoft.com/office/drawing/2014/main" id="{1E8C7C7A-517F-4560-A2DA-EFC789707B3B}"/>
            </a:ext>
          </a:extLst>
        </xdr:cNvPr>
        <xdr:cNvSpPr txBox="1"/>
      </xdr:nvSpPr>
      <xdr:spPr>
        <a:xfrm>
          <a:off x="17324920" y="6659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32004</xdr:rowOff>
    </xdr:from>
    <xdr:ext cx="599010" cy="259045"/>
    <xdr:sp macro="" textlink="">
      <xdr:nvSpPr>
        <xdr:cNvPr id="505" name="n_4aveValue【一般廃棄物処理施設】&#10;一人当たり有形固定資産（償却資産）額">
          <a:extLst>
            <a:ext uri="{FF2B5EF4-FFF2-40B4-BE49-F238E27FC236}">
              <a16:creationId xmlns:a16="http://schemas.microsoft.com/office/drawing/2014/main" id="{B5F85EA1-755B-486B-BDE4-DEC4474CF411}"/>
            </a:ext>
          </a:extLst>
        </xdr:cNvPr>
        <xdr:cNvSpPr txBox="1"/>
      </xdr:nvSpPr>
      <xdr:spPr>
        <a:xfrm>
          <a:off x="16524820" y="6677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39</xdr:row>
      <xdr:rowOff>8698</xdr:rowOff>
    </xdr:from>
    <xdr:ext cx="599010" cy="259045"/>
    <xdr:sp macro="" textlink="">
      <xdr:nvSpPr>
        <xdr:cNvPr id="506" name="n_1mainValue【一般廃棄物処理施設】&#10;一人当たり有形固定資産（償却資産）額">
          <a:extLst>
            <a:ext uri="{FF2B5EF4-FFF2-40B4-BE49-F238E27FC236}">
              <a16:creationId xmlns:a16="http://schemas.microsoft.com/office/drawing/2014/main" id="{F0315F23-9149-4DAF-9DF6-8370F48CCD40}"/>
            </a:ext>
          </a:extLst>
        </xdr:cNvPr>
        <xdr:cNvSpPr txBox="1"/>
      </xdr:nvSpPr>
      <xdr:spPr>
        <a:xfrm>
          <a:off x="18915595" y="6336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7669</xdr:rowOff>
    </xdr:from>
    <xdr:ext cx="599010" cy="259045"/>
    <xdr:sp macro="" textlink="">
      <xdr:nvSpPr>
        <xdr:cNvPr id="507" name="n_2mainValue【一般廃棄物処理施設】&#10;一人当たり有形固定資産（償却資産）額">
          <a:extLst>
            <a:ext uri="{FF2B5EF4-FFF2-40B4-BE49-F238E27FC236}">
              <a16:creationId xmlns:a16="http://schemas.microsoft.com/office/drawing/2014/main" id="{04804A81-D4DE-46A6-B59A-B0492318670F}"/>
            </a:ext>
          </a:extLst>
        </xdr:cNvPr>
        <xdr:cNvSpPr txBox="1"/>
      </xdr:nvSpPr>
      <xdr:spPr>
        <a:xfrm>
          <a:off x="18134545" y="6335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22416</xdr:rowOff>
    </xdr:from>
    <xdr:ext cx="599010" cy="259045"/>
    <xdr:sp macro="" textlink="">
      <xdr:nvSpPr>
        <xdr:cNvPr id="508" name="n_3mainValue【一般廃棄物処理施設】&#10;一人当たり有形固定資産（償却資産）額">
          <a:extLst>
            <a:ext uri="{FF2B5EF4-FFF2-40B4-BE49-F238E27FC236}">
              <a16:creationId xmlns:a16="http://schemas.microsoft.com/office/drawing/2014/main" id="{85D365FE-3B17-46CA-B9EC-252732EB394F}"/>
            </a:ext>
          </a:extLst>
        </xdr:cNvPr>
        <xdr:cNvSpPr txBox="1"/>
      </xdr:nvSpPr>
      <xdr:spPr>
        <a:xfrm>
          <a:off x="17324920" y="6350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28545</xdr:rowOff>
    </xdr:from>
    <xdr:ext cx="599010" cy="259045"/>
    <xdr:sp macro="" textlink="">
      <xdr:nvSpPr>
        <xdr:cNvPr id="509" name="n_4mainValue【一般廃棄物処理施設】&#10;一人当たり有形固定資産（償却資産）額">
          <a:extLst>
            <a:ext uri="{FF2B5EF4-FFF2-40B4-BE49-F238E27FC236}">
              <a16:creationId xmlns:a16="http://schemas.microsoft.com/office/drawing/2014/main" id="{0D73FC7E-3605-4E42-86AF-DC9AB902E4EA}"/>
            </a:ext>
          </a:extLst>
        </xdr:cNvPr>
        <xdr:cNvSpPr txBox="1"/>
      </xdr:nvSpPr>
      <xdr:spPr>
        <a:xfrm>
          <a:off x="16524820" y="6356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24C23CC3-2A88-47E5-9BB1-DE8C2F581D4F}"/>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8E9FFBBE-91AC-46E0-A18D-44EDC5CB781D}"/>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3124A5B3-88D2-4006-8150-9C9C3CA18D05}"/>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CD061534-1986-46F4-B4FE-6E2616AE2C70}"/>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714D8FE0-DA99-4AFE-8D6C-159A9675DD27}"/>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B77B81B6-C298-47AB-982A-6BF602F4DF7F}"/>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A1834BC6-D9A0-4793-B2C9-21E07442FDB8}"/>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A7D71771-D386-45AA-BF9F-56D55BFE3E46}"/>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5BCA6167-B721-48BD-93FC-72F9924C5B01}"/>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ABC1A358-26DD-4733-B482-F27B7A2B0CA0}"/>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FBC34101-473C-418D-88D9-2BA566698643}"/>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1" name="直線コネクタ 520">
          <a:extLst>
            <a:ext uri="{FF2B5EF4-FFF2-40B4-BE49-F238E27FC236}">
              <a16:creationId xmlns:a16="http://schemas.microsoft.com/office/drawing/2014/main" id="{F6442FF1-E527-4AE0-8E09-E85051A2704E}"/>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2" name="テキスト ボックス 521">
          <a:extLst>
            <a:ext uri="{FF2B5EF4-FFF2-40B4-BE49-F238E27FC236}">
              <a16:creationId xmlns:a16="http://schemas.microsoft.com/office/drawing/2014/main" id="{A5F70496-A2AD-4571-A0A0-FD70D84F4573}"/>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3" name="直線コネクタ 522">
          <a:extLst>
            <a:ext uri="{FF2B5EF4-FFF2-40B4-BE49-F238E27FC236}">
              <a16:creationId xmlns:a16="http://schemas.microsoft.com/office/drawing/2014/main" id="{5BB00D08-EEDC-49BE-939E-21669BE91EA3}"/>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4" name="テキスト ボックス 523">
          <a:extLst>
            <a:ext uri="{FF2B5EF4-FFF2-40B4-BE49-F238E27FC236}">
              <a16:creationId xmlns:a16="http://schemas.microsoft.com/office/drawing/2014/main" id="{4CB4EB0D-56AF-4CCB-8674-6BA5A4249A7D}"/>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5" name="直線コネクタ 524">
          <a:extLst>
            <a:ext uri="{FF2B5EF4-FFF2-40B4-BE49-F238E27FC236}">
              <a16:creationId xmlns:a16="http://schemas.microsoft.com/office/drawing/2014/main" id="{74C66966-B7F4-4C0C-B585-B6D26FD50AEB}"/>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6" name="テキスト ボックス 525">
          <a:extLst>
            <a:ext uri="{FF2B5EF4-FFF2-40B4-BE49-F238E27FC236}">
              <a16:creationId xmlns:a16="http://schemas.microsoft.com/office/drawing/2014/main" id="{4D921168-1FE3-4BD4-BD73-57C50D841C57}"/>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7" name="直線コネクタ 526">
          <a:extLst>
            <a:ext uri="{FF2B5EF4-FFF2-40B4-BE49-F238E27FC236}">
              <a16:creationId xmlns:a16="http://schemas.microsoft.com/office/drawing/2014/main" id="{DBD79CBF-E3D4-49DE-94B1-3E23819642E9}"/>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8" name="テキスト ボックス 527">
          <a:extLst>
            <a:ext uri="{FF2B5EF4-FFF2-40B4-BE49-F238E27FC236}">
              <a16:creationId xmlns:a16="http://schemas.microsoft.com/office/drawing/2014/main" id="{4F67638E-27C2-4907-AFF4-C6B4A9B19EBD}"/>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9" name="直線コネクタ 528">
          <a:extLst>
            <a:ext uri="{FF2B5EF4-FFF2-40B4-BE49-F238E27FC236}">
              <a16:creationId xmlns:a16="http://schemas.microsoft.com/office/drawing/2014/main" id="{E0F0CF8B-CB9F-4EF3-B343-8DC8B5724BA0}"/>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0" name="テキスト ボックス 529">
          <a:extLst>
            <a:ext uri="{FF2B5EF4-FFF2-40B4-BE49-F238E27FC236}">
              <a16:creationId xmlns:a16="http://schemas.microsoft.com/office/drawing/2014/main" id="{A62DBC6A-6D6C-4EB1-95DA-B8A8B5366F49}"/>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1" name="直線コネクタ 530">
          <a:extLst>
            <a:ext uri="{FF2B5EF4-FFF2-40B4-BE49-F238E27FC236}">
              <a16:creationId xmlns:a16="http://schemas.microsoft.com/office/drawing/2014/main" id="{391510B3-F674-4CF6-BFC7-C8DA4F33B834}"/>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2" name="テキスト ボックス 531">
          <a:extLst>
            <a:ext uri="{FF2B5EF4-FFF2-40B4-BE49-F238E27FC236}">
              <a16:creationId xmlns:a16="http://schemas.microsoft.com/office/drawing/2014/main" id="{0F022C0B-52BB-4760-825F-E4EC6A8EB0FE}"/>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a:extLst>
            <a:ext uri="{FF2B5EF4-FFF2-40B4-BE49-F238E27FC236}">
              <a16:creationId xmlns:a16="http://schemas.microsoft.com/office/drawing/2014/main" id="{95E6259C-21C4-46D7-AC53-FF2B52DE3253}"/>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4" name="【保健センター・保健所】&#10;有形固定資産減価償却率グラフ枠">
          <a:extLst>
            <a:ext uri="{FF2B5EF4-FFF2-40B4-BE49-F238E27FC236}">
              <a16:creationId xmlns:a16="http://schemas.microsoft.com/office/drawing/2014/main" id="{6C33D944-02F2-4711-9ABB-F018CB4CEF1D}"/>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48985</xdr:rowOff>
    </xdr:from>
    <xdr:to>
      <xdr:col>85</xdr:col>
      <xdr:colOff>126364</xdr:colOff>
      <xdr:row>64</xdr:row>
      <xdr:rowOff>130628</xdr:rowOff>
    </xdr:to>
    <xdr:cxnSp macro="">
      <xdr:nvCxnSpPr>
        <xdr:cNvPr id="535" name="直線コネクタ 534">
          <a:extLst>
            <a:ext uri="{FF2B5EF4-FFF2-40B4-BE49-F238E27FC236}">
              <a16:creationId xmlns:a16="http://schemas.microsoft.com/office/drawing/2014/main" id="{C8FFB37A-BF09-4301-BD61-ADD7A306F314}"/>
            </a:ext>
          </a:extLst>
        </xdr:cNvPr>
        <xdr:cNvCxnSpPr/>
      </xdr:nvCxnSpPr>
      <xdr:spPr>
        <a:xfrm flipV="1">
          <a:off x="14696439" y="8961210"/>
          <a:ext cx="0" cy="1542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6" name="【保健センター・保健所】&#10;有形固定資産減価償却率最小値テキスト">
          <a:extLst>
            <a:ext uri="{FF2B5EF4-FFF2-40B4-BE49-F238E27FC236}">
              <a16:creationId xmlns:a16="http://schemas.microsoft.com/office/drawing/2014/main" id="{5E9C488E-C166-4C64-AA33-B8F59D8B486F}"/>
            </a:ext>
          </a:extLst>
        </xdr:cNvPr>
        <xdr:cNvSpPr txBox="1"/>
      </xdr:nvSpPr>
      <xdr:spPr>
        <a:xfrm>
          <a:off x="147351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7" name="直線コネクタ 536">
          <a:extLst>
            <a:ext uri="{FF2B5EF4-FFF2-40B4-BE49-F238E27FC236}">
              <a16:creationId xmlns:a16="http://schemas.microsoft.com/office/drawing/2014/main" id="{C48DE6BB-ECF5-4B16-8FEF-999335910114}"/>
            </a:ext>
          </a:extLst>
        </xdr:cNvPr>
        <xdr:cNvCxnSpPr/>
      </xdr:nvCxnSpPr>
      <xdr:spPr>
        <a:xfrm>
          <a:off x="14611350"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167112</xdr:rowOff>
    </xdr:from>
    <xdr:ext cx="340478" cy="259045"/>
    <xdr:sp macro="" textlink="">
      <xdr:nvSpPr>
        <xdr:cNvPr id="538" name="【保健センター・保健所】&#10;有形固定資産減価償却率最大値テキスト">
          <a:extLst>
            <a:ext uri="{FF2B5EF4-FFF2-40B4-BE49-F238E27FC236}">
              <a16:creationId xmlns:a16="http://schemas.microsoft.com/office/drawing/2014/main" id="{F968F9AC-14C6-47AE-97C5-247DFC14AC0A}"/>
            </a:ext>
          </a:extLst>
        </xdr:cNvPr>
        <xdr:cNvSpPr txBox="1"/>
      </xdr:nvSpPr>
      <xdr:spPr>
        <a:xfrm>
          <a:off x="14735175" y="8755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48985</xdr:rowOff>
    </xdr:from>
    <xdr:to>
      <xdr:col>86</xdr:col>
      <xdr:colOff>25400</xdr:colOff>
      <xdr:row>55</xdr:row>
      <xdr:rowOff>48985</xdr:rowOff>
    </xdr:to>
    <xdr:cxnSp macro="">
      <xdr:nvCxnSpPr>
        <xdr:cNvPr id="539" name="直線コネクタ 538">
          <a:extLst>
            <a:ext uri="{FF2B5EF4-FFF2-40B4-BE49-F238E27FC236}">
              <a16:creationId xmlns:a16="http://schemas.microsoft.com/office/drawing/2014/main" id="{541F84E7-7D0C-4E4F-8045-66854A53C19C}"/>
            </a:ext>
          </a:extLst>
        </xdr:cNvPr>
        <xdr:cNvCxnSpPr/>
      </xdr:nvCxnSpPr>
      <xdr:spPr>
        <a:xfrm>
          <a:off x="14611350" y="89612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81478</xdr:rowOff>
    </xdr:from>
    <xdr:ext cx="405111" cy="259045"/>
    <xdr:sp macro="" textlink="">
      <xdr:nvSpPr>
        <xdr:cNvPr id="540" name="【保健センター・保健所】&#10;有形固定資産減価償却率平均値テキスト">
          <a:extLst>
            <a:ext uri="{FF2B5EF4-FFF2-40B4-BE49-F238E27FC236}">
              <a16:creationId xmlns:a16="http://schemas.microsoft.com/office/drawing/2014/main" id="{802F8885-DA1F-4757-8A3B-9E65AD330627}"/>
            </a:ext>
          </a:extLst>
        </xdr:cNvPr>
        <xdr:cNvSpPr txBox="1"/>
      </xdr:nvSpPr>
      <xdr:spPr>
        <a:xfrm>
          <a:off x="14735175" y="96477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541" name="フローチャート: 判断 540">
          <a:extLst>
            <a:ext uri="{FF2B5EF4-FFF2-40B4-BE49-F238E27FC236}">
              <a16:creationId xmlns:a16="http://schemas.microsoft.com/office/drawing/2014/main" id="{FB6AEF0C-9BC0-406D-968E-2BBD17AD296F}"/>
            </a:ext>
          </a:extLst>
        </xdr:cNvPr>
        <xdr:cNvSpPr/>
      </xdr:nvSpPr>
      <xdr:spPr>
        <a:xfrm>
          <a:off x="14649450" y="978362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542" name="フローチャート: 判断 541">
          <a:extLst>
            <a:ext uri="{FF2B5EF4-FFF2-40B4-BE49-F238E27FC236}">
              <a16:creationId xmlns:a16="http://schemas.microsoft.com/office/drawing/2014/main" id="{FDCB4E7F-C581-4028-B295-ED1E1C6947F3}"/>
            </a:ext>
          </a:extLst>
        </xdr:cNvPr>
        <xdr:cNvSpPr/>
      </xdr:nvSpPr>
      <xdr:spPr>
        <a:xfrm>
          <a:off x="13887450" y="97541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543" name="フローチャート: 判断 542">
          <a:extLst>
            <a:ext uri="{FF2B5EF4-FFF2-40B4-BE49-F238E27FC236}">
              <a16:creationId xmlns:a16="http://schemas.microsoft.com/office/drawing/2014/main" id="{45A1A588-B55D-432B-8BD7-6FC4B5BA45A7}"/>
            </a:ext>
          </a:extLst>
        </xdr:cNvPr>
        <xdr:cNvSpPr/>
      </xdr:nvSpPr>
      <xdr:spPr>
        <a:xfrm>
          <a:off x="13096875" y="97262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544" name="フローチャート: 判断 543">
          <a:extLst>
            <a:ext uri="{FF2B5EF4-FFF2-40B4-BE49-F238E27FC236}">
              <a16:creationId xmlns:a16="http://schemas.microsoft.com/office/drawing/2014/main" id="{E004FA7A-3915-464E-8665-74F91FBA9D80}"/>
            </a:ext>
          </a:extLst>
        </xdr:cNvPr>
        <xdr:cNvSpPr/>
      </xdr:nvSpPr>
      <xdr:spPr>
        <a:xfrm>
          <a:off x="12296775" y="972611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171269</xdr:rowOff>
    </xdr:from>
    <xdr:to>
      <xdr:col>67</xdr:col>
      <xdr:colOff>101600</xdr:colOff>
      <xdr:row>60</xdr:row>
      <xdr:rowOff>101419</xdr:rowOff>
    </xdr:to>
    <xdr:sp macro="" textlink="">
      <xdr:nvSpPr>
        <xdr:cNvPr id="545" name="フローチャート: 判断 544">
          <a:extLst>
            <a:ext uri="{FF2B5EF4-FFF2-40B4-BE49-F238E27FC236}">
              <a16:creationId xmlns:a16="http://schemas.microsoft.com/office/drawing/2014/main" id="{4C6C7B40-479E-42D7-A306-566B1921F506}"/>
            </a:ext>
          </a:extLst>
        </xdr:cNvPr>
        <xdr:cNvSpPr/>
      </xdr:nvSpPr>
      <xdr:spPr>
        <a:xfrm>
          <a:off x="11487150" y="972484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68CB5219-348D-4D1D-BB98-0C9D9A8F8A80}"/>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C37C8E69-069B-42C0-AA47-EEE1A3D0F716}"/>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BE53637C-0314-4EC9-9892-A79BF31F6402}"/>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B231AEAF-F9C6-43B7-BE41-8BF006CC3B6F}"/>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33E6CD8-51FC-4866-8DB2-1E72D45C0C30}"/>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60234</xdr:rowOff>
    </xdr:from>
    <xdr:to>
      <xdr:col>85</xdr:col>
      <xdr:colOff>177800</xdr:colOff>
      <xdr:row>64</xdr:row>
      <xdr:rowOff>161834</xdr:rowOff>
    </xdr:to>
    <xdr:sp macro="" textlink="">
      <xdr:nvSpPr>
        <xdr:cNvPr id="551" name="楕円 550">
          <a:extLst>
            <a:ext uri="{FF2B5EF4-FFF2-40B4-BE49-F238E27FC236}">
              <a16:creationId xmlns:a16="http://schemas.microsoft.com/office/drawing/2014/main" id="{3B2E73EF-CA8F-4F00-89E6-52291F2BBC27}"/>
            </a:ext>
          </a:extLst>
        </xdr:cNvPr>
        <xdr:cNvSpPr/>
      </xdr:nvSpPr>
      <xdr:spPr>
        <a:xfrm>
          <a:off x="14649450" y="1043295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146611</xdr:rowOff>
    </xdr:from>
    <xdr:ext cx="405111" cy="259045"/>
    <xdr:sp macro="" textlink="">
      <xdr:nvSpPr>
        <xdr:cNvPr id="552" name="【保健センター・保健所】&#10;有形固定資産減価償却率該当値テキスト">
          <a:extLst>
            <a:ext uri="{FF2B5EF4-FFF2-40B4-BE49-F238E27FC236}">
              <a16:creationId xmlns:a16="http://schemas.microsoft.com/office/drawing/2014/main" id="{91B3D5B4-476D-49F1-97C7-3A0D89D7DE1F}"/>
            </a:ext>
          </a:extLst>
        </xdr:cNvPr>
        <xdr:cNvSpPr txBox="1"/>
      </xdr:nvSpPr>
      <xdr:spPr>
        <a:xfrm>
          <a:off x="14735175" y="10354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64</xdr:row>
      <xdr:rowOff>58601</xdr:rowOff>
    </xdr:from>
    <xdr:to>
      <xdr:col>81</xdr:col>
      <xdr:colOff>101600</xdr:colOff>
      <xdr:row>64</xdr:row>
      <xdr:rowOff>160201</xdr:rowOff>
    </xdr:to>
    <xdr:sp macro="" textlink="">
      <xdr:nvSpPr>
        <xdr:cNvPr id="553" name="楕円 552">
          <a:extLst>
            <a:ext uri="{FF2B5EF4-FFF2-40B4-BE49-F238E27FC236}">
              <a16:creationId xmlns:a16="http://schemas.microsoft.com/office/drawing/2014/main" id="{560ABB8B-3EC0-4237-91DB-805539D837BD}"/>
            </a:ext>
          </a:extLst>
        </xdr:cNvPr>
        <xdr:cNvSpPr/>
      </xdr:nvSpPr>
      <xdr:spPr>
        <a:xfrm>
          <a:off x="13887450" y="1043132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109401</xdr:rowOff>
    </xdr:from>
    <xdr:to>
      <xdr:col>85</xdr:col>
      <xdr:colOff>127000</xdr:colOff>
      <xdr:row>64</xdr:row>
      <xdr:rowOff>111034</xdr:rowOff>
    </xdr:to>
    <xdr:cxnSp macro="">
      <xdr:nvCxnSpPr>
        <xdr:cNvPr id="554" name="直線コネクタ 553">
          <a:extLst>
            <a:ext uri="{FF2B5EF4-FFF2-40B4-BE49-F238E27FC236}">
              <a16:creationId xmlns:a16="http://schemas.microsoft.com/office/drawing/2014/main" id="{4C81686E-B3BC-42DA-A800-A203A2224D77}"/>
            </a:ext>
          </a:extLst>
        </xdr:cNvPr>
        <xdr:cNvCxnSpPr/>
      </xdr:nvCxnSpPr>
      <xdr:spPr>
        <a:xfrm>
          <a:off x="13935075" y="10478951"/>
          <a:ext cx="762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64</xdr:row>
      <xdr:rowOff>55335</xdr:rowOff>
    </xdr:from>
    <xdr:to>
      <xdr:col>76</xdr:col>
      <xdr:colOff>165100</xdr:colOff>
      <xdr:row>64</xdr:row>
      <xdr:rowOff>156935</xdr:rowOff>
    </xdr:to>
    <xdr:sp macro="" textlink="">
      <xdr:nvSpPr>
        <xdr:cNvPr id="555" name="楕円 554">
          <a:extLst>
            <a:ext uri="{FF2B5EF4-FFF2-40B4-BE49-F238E27FC236}">
              <a16:creationId xmlns:a16="http://schemas.microsoft.com/office/drawing/2014/main" id="{5D94DFDA-93E0-4BDA-85C4-2677BDEF52F5}"/>
            </a:ext>
          </a:extLst>
        </xdr:cNvPr>
        <xdr:cNvSpPr/>
      </xdr:nvSpPr>
      <xdr:spPr>
        <a:xfrm>
          <a:off x="13096875" y="104280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106135</xdr:rowOff>
    </xdr:from>
    <xdr:to>
      <xdr:col>81</xdr:col>
      <xdr:colOff>50800</xdr:colOff>
      <xdr:row>64</xdr:row>
      <xdr:rowOff>109401</xdr:rowOff>
    </xdr:to>
    <xdr:cxnSp macro="">
      <xdr:nvCxnSpPr>
        <xdr:cNvPr id="556" name="直線コネクタ 555">
          <a:extLst>
            <a:ext uri="{FF2B5EF4-FFF2-40B4-BE49-F238E27FC236}">
              <a16:creationId xmlns:a16="http://schemas.microsoft.com/office/drawing/2014/main" id="{73D38DDC-76EA-4C01-97CC-01F227AE2C62}"/>
            </a:ext>
          </a:extLst>
        </xdr:cNvPr>
        <xdr:cNvCxnSpPr/>
      </xdr:nvCxnSpPr>
      <xdr:spPr>
        <a:xfrm>
          <a:off x="13144500" y="10475685"/>
          <a:ext cx="790575"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64</xdr:row>
      <xdr:rowOff>53703</xdr:rowOff>
    </xdr:from>
    <xdr:to>
      <xdr:col>72</xdr:col>
      <xdr:colOff>38100</xdr:colOff>
      <xdr:row>64</xdr:row>
      <xdr:rowOff>155303</xdr:rowOff>
    </xdr:to>
    <xdr:sp macro="" textlink="">
      <xdr:nvSpPr>
        <xdr:cNvPr id="557" name="楕円 556">
          <a:extLst>
            <a:ext uri="{FF2B5EF4-FFF2-40B4-BE49-F238E27FC236}">
              <a16:creationId xmlns:a16="http://schemas.microsoft.com/office/drawing/2014/main" id="{DFC9B31C-5BFB-4B26-9B7C-43B7CF7E9527}"/>
            </a:ext>
          </a:extLst>
        </xdr:cNvPr>
        <xdr:cNvSpPr/>
      </xdr:nvSpPr>
      <xdr:spPr>
        <a:xfrm>
          <a:off x="12296775" y="1042325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64</xdr:row>
      <xdr:rowOff>104503</xdr:rowOff>
    </xdr:from>
    <xdr:to>
      <xdr:col>76</xdr:col>
      <xdr:colOff>114300</xdr:colOff>
      <xdr:row>64</xdr:row>
      <xdr:rowOff>106135</xdr:rowOff>
    </xdr:to>
    <xdr:cxnSp macro="">
      <xdr:nvCxnSpPr>
        <xdr:cNvPr id="558" name="直線コネクタ 557">
          <a:extLst>
            <a:ext uri="{FF2B5EF4-FFF2-40B4-BE49-F238E27FC236}">
              <a16:creationId xmlns:a16="http://schemas.microsoft.com/office/drawing/2014/main" id="{6538ADE4-9A68-4196-ADF9-AB77C8E09747}"/>
            </a:ext>
          </a:extLst>
        </xdr:cNvPr>
        <xdr:cNvCxnSpPr/>
      </xdr:nvCxnSpPr>
      <xdr:spPr>
        <a:xfrm>
          <a:off x="12344400" y="1048040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64</xdr:row>
      <xdr:rowOff>52070</xdr:rowOff>
    </xdr:from>
    <xdr:to>
      <xdr:col>67</xdr:col>
      <xdr:colOff>101600</xdr:colOff>
      <xdr:row>64</xdr:row>
      <xdr:rowOff>153670</xdr:rowOff>
    </xdr:to>
    <xdr:sp macro="" textlink="">
      <xdr:nvSpPr>
        <xdr:cNvPr id="559" name="楕円 558">
          <a:extLst>
            <a:ext uri="{FF2B5EF4-FFF2-40B4-BE49-F238E27FC236}">
              <a16:creationId xmlns:a16="http://schemas.microsoft.com/office/drawing/2014/main" id="{CE73B7D3-7E18-4961-939C-07B938E44038}"/>
            </a:ext>
          </a:extLst>
        </xdr:cNvPr>
        <xdr:cNvSpPr/>
      </xdr:nvSpPr>
      <xdr:spPr>
        <a:xfrm>
          <a:off x="11487150" y="1042162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64</xdr:row>
      <xdr:rowOff>102870</xdr:rowOff>
    </xdr:from>
    <xdr:to>
      <xdr:col>71</xdr:col>
      <xdr:colOff>177800</xdr:colOff>
      <xdr:row>64</xdr:row>
      <xdr:rowOff>104503</xdr:rowOff>
    </xdr:to>
    <xdr:cxnSp macro="">
      <xdr:nvCxnSpPr>
        <xdr:cNvPr id="560" name="直線コネクタ 559">
          <a:extLst>
            <a:ext uri="{FF2B5EF4-FFF2-40B4-BE49-F238E27FC236}">
              <a16:creationId xmlns:a16="http://schemas.microsoft.com/office/drawing/2014/main" id="{05DFB6CC-2F50-41EF-AEC4-25BCF9B5C2A1}"/>
            </a:ext>
          </a:extLst>
        </xdr:cNvPr>
        <xdr:cNvCxnSpPr/>
      </xdr:nvCxnSpPr>
      <xdr:spPr>
        <a:xfrm>
          <a:off x="11534775" y="10478770"/>
          <a:ext cx="809625"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144071</xdr:rowOff>
    </xdr:from>
    <xdr:ext cx="405111" cy="259045"/>
    <xdr:sp macro="" textlink="">
      <xdr:nvSpPr>
        <xdr:cNvPr id="561" name="n_1aveValue【保健センター・保健所】&#10;有形固定資産減価償却率">
          <a:extLst>
            <a:ext uri="{FF2B5EF4-FFF2-40B4-BE49-F238E27FC236}">
              <a16:creationId xmlns:a16="http://schemas.microsoft.com/office/drawing/2014/main" id="{DB867EF4-4D9E-4992-9EBA-887C055B3D2D}"/>
            </a:ext>
          </a:extLst>
        </xdr:cNvPr>
        <xdr:cNvSpPr txBox="1"/>
      </xdr:nvSpPr>
      <xdr:spPr>
        <a:xfrm>
          <a:off x="13745219" y="9542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113047</xdr:rowOff>
    </xdr:from>
    <xdr:ext cx="405111" cy="259045"/>
    <xdr:sp macro="" textlink="">
      <xdr:nvSpPr>
        <xdr:cNvPr id="562" name="n_2aveValue【保健センター・保健所】&#10;有形固定資産減価償却率">
          <a:extLst>
            <a:ext uri="{FF2B5EF4-FFF2-40B4-BE49-F238E27FC236}">
              <a16:creationId xmlns:a16="http://schemas.microsoft.com/office/drawing/2014/main" id="{42C0CF68-E9E9-4BBE-9B5C-54BF842CE359}"/>
            </a:ext>
          </a:extLst>
        </xdr:cNvPr>
        <xdr:cNvSpPr txBox="1"/>
      </xdr:nvSpPr>
      <xdr:spPr>
        <a:xfrm>
          <a:off x="12964169" y="951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106515</xdr:rowOff>
    </xdr:from>
    <xdr:ext cx="405111" cy="259045"/>
    <xdr:sp macro="" textlink="">
      <xdr:nvSpPr>
        <xdr:cNvPr id="563" name="n_3aveValue【保健センター・保健所】&#10;有形固定資産減価償却率">
          <a:extLst>
            <a:ext uri="{FF2B5EF4-FFF2-40B4-BE49-F238E27FC236}">
              <a16:creationId xmlns:a16="http://schemas.microsoft.com/office/drawing/2014/main" id="{915C9C36-87A6-4B71-9E73-E7E30D42FE3E}"/>
            </a:ext>
          </a:extLst>
        </xdr:cNvPr>
        <xdr:cNvSpPr txBox="1"/>
      </xdr:nvSpPr>
      <xdr:spPr>
        <a:xfrm>
          <a:off x="12164069" y="9504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117946</xdr:rowOff>
    </xdr:from>
    <xdr:ext cx="405111" cy="259045"/>
    <xdr:sp macro="" textlink="">
      <xdr:nvSpPr>
        <xdr:cNvPr id="564" name="n_4aveValue【保健センター・保健所】&#10;有形固定資産減価償却率">
          <a:extLst>
            <a:ext uri="{FF2B5EF4-FFF2-40B4-BE49-F238E27FC236}">
              <a16:creationId xmlns:a16="http://schemas.microsoft.com/office/drawing/2014/main" id="{41D90BA2-D848-474E-AD10-74F8E7F9B1A0}"/>
            </a:ext>
          </a:extLst>
        </xdr:cNvPr>
        <xdr:cNvSpPr txBox="1"/>
      </xdr:nvSpPr>
      <xdr:spPr>
        <a:xfrm>
          <a:off x="11354444" y="9522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151328</xdr:rowOff>
    </xdr:from>
    <xdr:ext cx="405111" cy="259045"/>
    <xdr:sp macro="" textlink="">
      <xdr:nvSpPr>
        <xdr:cNvPr id="565" name="n_1mainValue【保健センター・保健所】&#10;有形固定資産減価償却率">
          <a:extLst>
            <a:ext uri="{FF2B5EF4-FFF2-40B4-BE49-F238E27FC236}">
              <a16:creationId xmlns:a16="http://schemas.microsoft.com/office/drawing/2014/main" id="{83BA31AD-F6C1-4259-A65B-07237DA56355}"/>
            </a:ext>
          </a:extLst>
        </xdr:cNvPr>
        <xdr:cNvSpPr txBox="1"/>
      </xdr:nvSpPr>
      <xdr:spPr>
        <a:xfrm>
          <a:off x="13745219" y="1052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148062</xdr:rowOff>
    </xdr:from>
    <xdr:ext cx="405111" cy="259045"/>
    <xdr:sp macro="" textlink="">
      <xdr:nvSpPr>
        <xdr:cNvPr id="566" name="n_2mainValue【保健センター・保健所】&#10;有形固定資産減価償却率">
          <a:extLst>
            <a:ext uri="{FF2B5EF4-FFF2-40B4-BE49-F238E27FC236}">
              <a16:creationId xmlns:a16="http://schemas.microsoft.com/office/drawing/2014/main" id="{20A2D37A-8D59-4B72-BCF6-B7C4E8999365}"/>
            </a:ext>
          </a:extLst>
        </xdr:cNvPr>
        <xdr:cNvSpPr txBox="1"/>
      </xdr:nvSpPr>
      <xdr:spPr>
        <a:xfrm>
          <a:off x="12964169" y="1051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146430</xdr:rowOff>
    </xdr:from>
    <xdr:ext cx="405111" cy="259045"/>
    <xdr:sp macro="" textlink="">
      <xdr:nvSpPr>
        <xdr:cNvPr id="567" name="n_3mainValue【保健センター・保健所】&#10;有形固定資産減価償却率">
          <a:extLst>
            <a:ext uri="{FF2B5EF4-FFF2-40B4-BE49-F238E27FC236}">
              <a16:creationId xmlns:a16="http://schemas.microsoft.com/office/drawing/2014/main" id="{F10314CE-9427-4129-9EF2-910B3F3D2523}"/>
            </a:ext>
          </a:extLst>
        </xdr:cNvPr>
        <xdr:cNvSpPr txBox="1"/>
      </xdr:nvSpPr>
      <xdr:spPr>
        <a:xfrm>
          <a:off x="12164069" y="10515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144797</xdr:rowOff>
    </xdr:from>
    <xdr:ext cx="405111" cy="259045"/>
    <xdr:sp macro="" textlink="">
      <xdr:nvSpPr>
        <xdr:cNvPr id="568" name="n_4mainValue【保健センター・保健所】&#10;有形固定資産減価償却率">
          <a:extLst>
            <a:ext uri="{FF2B5EF4-FFF2-40B4-BE49-F238E27FC236}">
              <a16:creationId xmlns:a16="http://schemas.microsoft.com/office/drawing/2014/main" id="{3BF5A09E-FC1B-45F1-8319-7E135427ED9D}"/>
            </a:ext>
          </a:extLst>
        </xdr:cNvPr>
        <xdr:cNvSpPr txBox="1"/>
      </xdr:nvSpPr>
      <xdr:spPr>
        <a:xfrm>
          <a:off x="11354444" y="10514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id="{CEC8A3EB-E317-422D-B938-B7FB72CAD652}"/>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id="{78ACCAD4-B8D0-4B76-A352-47AB6530BA68}"/>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id="{709E9D80-9466-4FED-86C1-B1C68478DB7C}"/>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id="{A6B6473F-A7E6-4D32-9D62-58BE9E84A4A3}"/>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id="{200DF2B3-A6E4-4572-8675-1EEEDBF01517}"/>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id="{7F9F717A-6131-41E8-B72A-D175AFFE04F5}"/>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id="{19AB0132-1512-4E40-A22E-3E9FA9E6DF3E}"/>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id="{19044498-C152-432F-A65C-D98BF5065374}"/>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a:extLst>
            <a:ext uri="{FF2B5EF4-FFF2-40B4-BE49-F238E27FC236}">
              <a16:creationId xmlns:a16="http://schemas.microsoft.com/office/drawing/2014/main" id="{9090BA48-A95E-43F6-BBF0-1E2FBC9C0FDC}"/>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id="{01772DDF-281A-412C-B9EB-A7BEED920C26}"/>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5FCBFBCB-1F53-4275-98A5-AF30A6233A6D}"/>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A2098682-E954-4908-BE06-9912FF4429E8}"/>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93913E77-7610-43D0-964E-C3AD269C78E9}"/>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4F499D9E-08C3-4011-8A2C-A24E1D0DB180}"/>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A1F149C7-3A49-424F-86BD-1AEF2B1F49E0}"/>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D137EB6C-0BF7-4EA2-8156-D3844021B3C0}"/>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C6E058DD-4626-496E-9BE9-59B2B8F9ACFB}"/>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825F91AC-0416-4C64-A420-5DC450B7F439}"/>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7EDBA526-CC58-456D-A996-616FC6ACE5F8}"/>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29175B35-7D94-4DB4-A2A0-B3EAAE5D8D5D}"/>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保健センター・保健所】&#10;一人当たり面積グラフ枠">
          <a:extLst>
            <a:ext uri="{FF2B5EF4-FFF2-40B4-BE49-F238E27FC236}">
              <a16:creationId xmlns:a16="http://schemas.microsoft.com/office/drawing/2014/main" id="{385520CE-C2FC-4709-A684-40173E22B141}"/>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123901</xdr:rowOff>
    </xdr:from>
    <xdr:to>
      <xdr:col>116</xdr:col>
      <xdr:colOff>62864</xdr:colOff>
      <xdr:row>63</xdr:row>
      <xdr:rowOff>163220</xdr:rowOff>
    </xdr:to>
    <xdr:cxnSp macro="">
      <xdr:nvCxnSpPr>
        <xdr:cNvPr id="590" name="直線コネクタ 589">
          <a:extLst>
            <a:ext uri="{FF2B5EF4-FFF2-40B4-BE49-F238E27FC236}">
              <a16:creationId xmlns:a16="http://schemas.microsoft.com/office/drawing/2014/main" id="{6D093D08-EBB3-4458-B1A0-710346E31CDE}"/>
            </a:ext>
          </a:extLst>
        </xdr:cNvPr>
        <xdr:cNvCxnSpPr/>
      </xdr:nvCxnSpPr>
      <xdr:spPr>
        <a:xfrm flipV="1">
          <a:off x="19954239" y="9359976"/>
          <a:ext cx="0" cy="10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167047</xdr:rowOff>
    </xdr:from>
    <xdr:ext cx="469744" cy="259045"/>
    <xdr:sp macro="" textlink="">
      <xdr:nvSpPr>
        <xdr:cNvPr id="591" name="【保健センター・保健所】&#10;一人当たり面積最小値テキスト">
          <a:extLst>
            <a:ext uri="{FF2B5EF4-FFF2-40B4-BE49-F238E27FC236}">
              <a16:creationId xmlns:a16="http://schemas.microsoft.com/office/drawing/2014/main" id="{02A74668-B0B9-4563-BC70-4173F31A0C8E}"/>
            </a:ext>
          </a:extLst>
        </xdr:cNvPr>
        <xdr:cNvSpPr txBox="1"/>
      </xdr:nvSpPr>
      <xdr:spPr>
        <a:xfrm>
          <a:off x="19992975" y="1037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163220</xdr:rowOff>
    </xdr:from>
    <xdr:to>
      <xdr:col>116</xdr:col>
      <xdr:colOff>152400</xdr:colOff>
      <xdr:row>63</xdr:row>
      <xdr:rowOff>163220</xdr:rowOff>
    </xdr:to>
    <xdr:cxnSp macro="">
      <xdr:nvCxnSpPr>
        <xdr:cNvPr id="592" name="直線コネクタ 591">
          <a:extLst>
            <a:ext uri="{FF2B5EF4-FFF2-40B4-BE49-F238E27FC236}">
              <a16:creationId xmlns:a16="http://schemas.microsoft.com/office/drawing/2014/main" id="{38B8ED15-CFA6-4288-811C-478D800EBAE0}"/>
            </a:ext>
          </a:extLst>
        </xdr:cNvPr>
        <xdr:cNvCxnSpPr/>
      </xdr:nvCxnSpPr>
      <xdr:spPr>
        <a:xfrm>
          <a:off x="19878675" y="103708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70578</xdr:rowOff>
    </xdr:from>
    <xdr:ext cx="469744" cy="259045"/>
    <xdr:sp macro="" textlink="">
      <xdr:nvSpPr>
        <xdr:cNvPr id="593" name="【保健センター・保健所】&#10;一人当たり面積最大値テキスト">
          <a:extLst>
            <a:ext uri="{FF2B5EF4-FFF2-40B4-BE49-F238E27FC236}">
              <a16:creationId xmlns:a16="http://schemas.microsoft.com/office/drawing/2014/main" id="{B15FE487-B361-4F6D-8218-A23237FD5AB9}"/>
            </a:ext>
          </a:extLst>
        </xdr:cNvPr>
        <xdr:cNvSpPr txBox="1"/>
      </xdr:nvSpPr>
      <xdr:spPr>
        <a:xfrm>
          <a:off x="19992975" y="9144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123901</xdr:rowOff>
    </xdr:from>
    <xdr:to>
      <xdr:col>116</xdr:col>
      <xdr:colOff>152400</xdr:colOff>
      <xdr:row>57</xdr:row>
      <xdr:rowOff>123901</xdr:rowOff>
    </xdr:to>
    <xdr:cxnSp macro="">
      <xdr:nvCxnSpPr>
        <xdr:cNvPr id="594" name="直線コネクタ 593">
          <a:extLst>
            <a:ext uri="{FF2B5EF4-FFF2-40B4-BE49-F238E27FC236}">
              <a16:creationId xmlns:a16="http://schemas.microsoft.com/office/drawing/2014/main" id="{86AA649A-43BA-48F2-B668-6001C405EE85}"/>
            </a:ext>
          </a:extLst>
        </xdr:cNvPr>
        <xdr:cNvCxnSpPr/>
      </xdr:nvCxnSpPr>
      <xdr:spPr>
        <a:xfrm>
          <a:off x="19878675" y="935997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84091</xdr:rowOff>
    </xdr:from>
    <xdr:ext cx="469744" cy="259045"/>
    <xdr:sp macro="" textlink="">
      <xdr:nvSpPr>
        <xdr:cNvPr id="595" name="【保健センター・保健所】&#10;一人当たり面積平均値テキスト">
          <a:extLst>
            <a:ext uri="{FF2B5EF4-FFF2-40B4-BE49-F238E27FC236}">
              <a16:creationId xmlns:a16="http://schemas.microsoft.com/office/drawing/2014/main" id="{219BB1C2-E35C-4A45-BDBE-B1099B600D3F}"/>
            </a:ext>
          </a:extLst>
        </xdr:cNvPr>
        <xdr:cNvSpPr txBox="1"/>
      </xdr:nvSpPr>
      <xdr:spPr>
        <a:xfrm>
          <a:off x="19992975" y="99742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61214</xdr:rowOff>
    </xdr:from>
    <xdr:to>
      <xdr:col>116</xdr:col>
      <xdr:colOff>114300</xdr:colOff>
      <xdr:row>62</xdr:row>
      <xdr:rowOff>162814</xdr:rowOff>
    </xdr:to>
    <xdr:sp macro="" textlink="">
      <xdr:nvSpPr>
        <xdr:cNvPr id="596" name="フローチャート: 判断 595">
          <a:extLst>
            <a:ext uri="{FF2B5EF4-FFF2-40B4-BE49-F238E27FC236}">
              <a16:creationId xmlns:a16="http://schemas.microsoft.com/office/drawing/2014/main" id="{04B432B5-3C15-4CA6-8706-40A2A206928A}"/>
            </a:ext>
          </a:extLst>
        </xdr:cNvPr>
        <xdr:cNvSpPr/>
      </xdr:nvSpPr>
      <xdr:spPr>
        <a:xfrm>
          <a:off x="19897725" y="101132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62585</xdr:rowOff>
    </xdr:from>
    <xdr:to>
      <xdr:col>112</xdr:col>
      <xdr:colOff>38100</xdr:colOff>
      <xdr:row>62</xdr:row>
      <xdr:rowOff>164185</xdr:rowOff>
    </xdr:to>
    <xdr:sp macro="" textlink="">
      <xdr:nvSpPr>
        <xdr:cNvPr id="597" name="フローチャート: 判断 596">
          <a:extLst>
            <a:ext uri="{FF2B5EF4-FFF2-40B4-BE49-F238E27FC236}">
              <a16:creationId xmlns:a16="http://schemas.microsoft.com/office/drawing/2014/main" id="{985A6082-814D-4969-818E-99AB3D925147}"/>
            </a:ext>
          </a:extLst>
        </xdr:cNvPr>
        <xdr:cNvSpPr/>
      </xdr:nvSpPr>
      <xdr:spPr>
        <a:xfrm>
          <a:off x="19154775" y="101146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76759</xdr:rowOff>
    </xdr:from>
    <xdr:to>
      <xdr:col>107</xdr:col>
      <xdr:colOff>101600</xdr:colOff>
      <xdr:row>63</xdr:row>
      <xdr:rowOff>6909</xdr:rowOff>
    </xdr:to>
    <xdr:sp macro="" textlink="">
      <xdr:nvSpPr>
        <xdr:cNvPr id="598" name="フローチャート: 判断 597">
          <a:extLst>
            <a:ext uri="{FF2B5EF4-FFF2-40B4-BE49-F238E27FC236}">
              <a16:creationId xmlns:a16="http://schemas.microsoft.com/office/drawing/2014/main" id="{15E376CB-AD24-4B31-B3A5-0349847A5F04}"/>
            </a:ext>
          </a:extLst>
        </xdr:cNvPr>
        <xdr:cNvSpPr/>
      </xdr:nvSpPr>
      <xdr:spPr>
        <a:xfrm>
          <a:off x="18345150" y="1012563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84989</xdr:rowOff>
    </xdr:from>
    <xdr:to>
      <xdr:col>102</xdr:col>
      <xdr:colOff>165100</xdr:colOff>
      <xdr:row>63</xdr:row>
      <xdr:rowOff>15139</xdr:rowOff>
    </xdr:to>
    <xdr:sp macro="" textlink="">
      <xdr:nvSpPr>
        <xdr:cNvPr id="599" name="フローチャート: 判断 598">
          <a:extLst>
            <a:ext uri="{FF2B5EF4-FFF2-40B4-BE49-F238E27FC236}">
              <a16:creationId xmlns:a16="http://schemas.microsoft.com/office/drawing/2014/main" id="{9B8154A3-462D-4D5F-96FD-7257C49EA27F}"/>
            </a:ext>
          </a:extLst>
        </xdr:cNvPr>
        <xdr:cNvSpPr/>
      </xdr:nvSpPr>
      <xdr:spPr>
        <a:xfrm>
          <a:off x="17554575" y="1013703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98704</xdr:rowOff>
    </xdr:from>
    <xdr:to>
      <xdr:col>98</xdr:col>
      <xdr:colOff>38100</xdr:colOff>
      <xdr:row>63</xdr:row>
      <xdr:rowOff>28854</xdr:rowOff>
    </xdr:to>
    <xdr:sp macro="" textlink="">
      <xdr:nvSpPr>
        <xdr:cNvPr id="600" name="フローチャート: 判断 599">
          <a:extLst>
            <a:ext uri="{FF2B5EF4-FFF2-40B4-BE49-F238E27FC236}">
              <a16:creationId xmlns:a16="http://schemas.microsoft.com/office/drawing/2014/main" id="{AF9C898C-5DA0-40CD-9E0B-A5D5C1F86A57}"/>
            </a:ext>
          </a:extLst>
        </xdr:cNvPr>
        <xdr:cNvSpPr/>
      </xdr:nvSpPr>
      <xdr:spPr>
        <a:xfrm>
          <a:off x="16754475" y="1015075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368B610F-0BD8-400A-AE45-D8F963217F02}"/>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FC9B1843-D132-46ED-A284-7DB50355FA69}"/>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9A7DD84E-543C-4261-8FC1-595E6FCD13A0}"/>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586FD883-FE2E-4FEB-BEAC-EF3819623063}"/>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DCBD52C1-5555-4A99-95B0-08B8A222E1D7}"/>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133909</xdr:rowOff>
    </xdr:from>
    <xdr:to>
      <xdr:col>116</xdr:col>
      <xdr:colOff>114300</xdr:colOff>
      <xdr:row>63</xdr:row>
      <xdr:rowOff>64059</xdr:rowOff>
    </xdr:to>
    <xdr:sp macro="" textlink="">
      <xdr:nvSpPr>
        <xdr:cNvPr id="606" name="楕円 605">
          <a:extLst>
            <a:ext uri="{FF2B5EF4-FFF2-40B4-BE49-F238E27FC236}">
              <a16:creationId xmlns:a16="http://schemas.microsoft.com/office/drawing/2014/main" id="{A4468FAF-2104-4F48-AB9B-CB541039C9E8}"/>
            </a:ext>
          </a:extLst>
        </xdr:cNvPr>
        <xdr:cNvSpPr/>
      </xdr:nvSpPr>
      <xdr:spPr>
        <a:xfrm>
          <a:off x="19897725" y="1018278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112336</xdr:rowOff>
    </xdr:from>
    <xdr:ext cx="469744" cy="259045"/>
    <xdr:sp macro="" textlink="">
      <xdr:nvSpPr>
        <xdr:cNvPr id="607" name="【保健センター・保健所】&#10;一人当たり面積該当値テキスト">
          <a:extLst>
            <a:ext uri="{FF2B5EF4-FFF2-40B4-BE49-F238E27FC236}">
              <a16:creationId xmlns:a16="http://schemas.microsoft.com/office/drawing/2014/main" id="{78FC49CA-B96A-4331-9085-40D62EFC55D2}"/>
            </a:ext>
          </a:extLst>
        </xdr:cNvPr>
        <xdr:cNvSpPr txBox="1"/>
      </xdr:nvSpPr>
      <xdr:spPr>
        <a:xfrm>
          <a:off x="19992975" y="10161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137566</xdr:rowOff>
    </xdr:from>
    <xdr:to>
      <xdr:col>112</xdr:col>
      <xdr:colOff>38100</xdr:colOff>
      <xdr:row>63</xdr:row>
      <xdr:rowOff>67716</xdr:rowOff>
    </xdr:to>
    <xdr:sp macro="" textlink="">
      <xdr:nvSpPr>
        <xdr:cNvPr id="608" name="楕円 607">
          <a:extLst>
            <a:ext uri="{FF2B5EF4-FFF2-40B4-BE49-F238E27FC236}">
              <a16:creationId xmlns:a16="http://schemas.microsoft.com/office/drawing/2014/main" id="{E47A3F09-9DAA-4146-A7E8-0DAB1EC2BA9D}"/>
            </a:ext>
          </a:extLst>
        </xdr:cNvPr>
        <xdr:cNvSpPr/>
      </xdr:nvSpPr>
      <xdr:spPr>
        <a:xfrm>
          <a:off x="19154775" y="1018961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13259</xdr:rowOff>
    </xdr:from>
    <xdr:to>
      <xdr:col>116</xdr:col>
      <xdr:colOff>63500</xdr:colOff>
      <xdr:row>63</xdr:row>
      <xdr:rowOff>16916</xdr:rowOff>
    </xdr:to>
    <xdr:cxnSp macro="">
      <xdr:nvCxnSpPr>
        <xdr:cNvPr id="609" name="直線コネクタ 608">
          <a:extLst>
            <a:ext uri="{FF2B5EF4-FFF2-40B4-BE49-F238E27FC236}">
              <a16:creationId xmlns:a16="http://schemas.microsoft.com/office/drawing/2014/main" id="{8C74337C-083E-45E1-BACE-78C5B04588D2}"/>
            </a:ext>
          </a:extLst>
        </xdr:cNvPr>
        <xdr:cNvCxnSpPr/>
      </xdr:nvCxnSpPr>
      <xdr:spPr>
        <a:xfrm flipV="1">
          <a:off x="19202400" y="10220884"/>
          <a:ext cx="752475" cy="6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142139</xdr:rowOff>
    </xdr:from>
    <xdr:to>
      <xdr:col>107</xdr:col>
      <xdr:colOff>101600</xdr:colOff>
      <xdr:row>63</xdr:row>
      <xdr:rowOff>72289</xdr:rowOff>
    </xdr:to>
    <xdr:sp macro="" textlink="">
      <xdr:nvSpPr>
        <xdr:cNvPr id="610" name="楕円 609">
          <a:extLst>
            <a:ext uri="{FF2B5EF4-FFF2-40B4-BE49-F238E27FC236}">
              <a16:creationId xmlns:a16="http://schemas.microsoft.com/office/drawing/2014/main" id="{7AB1F4EF-2B29-48A8-9003-5AE3CA59F378}"/>
            </a:ext>
          </a:extLst>
        </xdr:cNvPr>
        <xdr:cNvSpPr/>
      </xdr:nvSpPr>
      <xdr:spPr>
        <a:xfrm>
          <a:off x="18345150" y="1019418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16916</xdr:rowOff>
    </xdr:from>
    <xdr:to>
      <xdr:col>111</xdr:col>
      <xdr:colOff>177800</xdr:colOff>
      <xdr:row>63</xdr:row>
      <xdr:rowOff>21489</xdr:rowOff>
    </xdr:to>
    <xdr:cxnSp macro="">
      <xdr:nvCxnSpPr>
        <xdr:cNvPr id="611" name="直線コネクタ 610">
          <a:extLst>
            <a:ext uri="{FF2B5EF4-FFF2-40B4-BE49-F238E27FC236}">
              <a16:creationId xmlns:a16="http://schemas.microsoft.com/office/drawing/2014/main" id="{60CE80D1-AB4A-4B04-A558-84301AE3129B}"/>
            </a:ext>
          </a:extLst>
        </xdr:cNvPr>
        <xdr:cNvCxnSpPr/>
      </xdr:nvCxnSpPr>
      <xdr:spPr>
        <a:xfrm flipV="1">
          <a:off x="18392775" y="10227716"/>
          <a:ext cx="809625" cy="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145796</xdr:rowOff>
    </xdr:from>
    <xdr:to>
      <xdr:col>102</xdr:col>
      <xdr:colOff>165100</xdr:colOff>
      <xdr:row>63</xdr:row>
      <xdr:rowOff>75946</xdr:rowOff>
    </xdr:to>
    <xdr:sp macro="" textlink="">
      <xdr:nvSpPr>
        <xdr:cNvPr id="612" name="楕円 611">
          <a:extLst>
            <a:ext uri="{FF2B5EF4-FFF2-40B4-BE49-F238E27FC236}">
              <a16:creationId xmlns:a16="http://schemas.microsoft.com/office/drawing/2014/main" id="{2C7D5404-23FE-4118-B876-35C15F09F2AE}"/>
            </a:ext>
          </a:extLst>
        </xdr:cNvPr>
        <xdr:cNvSpPr/>
      </xdr:nvSpPr>
      <xdr:spPr>
        <a:xfrm>
          <a:off x="17554575" y="1019149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21489</xdr:rowOff>
    </xdr:from>
    <xdr:to>
      <xdr:col>107</xdr:col>
      <xdr:colOff>50800</xdr:colOff>
      <xdr:row>63</xdr:row>
      <xdr:rowOff>25146</xdr:rowOff>
    </xdr:to>
    <xdr:cxnSp macro="">
      <xdr:nvCxnSpPr>
        <xdr:cNvPr id="613" name="直線コネクタ 612">
          <a:extLst>
            <a:ext uri="{FF2B5EF4-FFF2-40B4-BE49-F238E27FC236}">
              <a16:creationId xmlns:a16="http://schemas.microsoft.com/office/drawing/2014/main" id="{518BD7B2-779D-4289-A61C-1A9346736FCA}"/>
            </a:ext>
          </a:extLst>
        </xdr:cNvPr>
        <xdr:cNvCxnSpPr/>
      </xdr:nvCxnSpPr>
      <xdr:spPr>
        <a:xfrm flipV="1">
          <a:off x="17602200" y="10232289"/>
          <a:ext cx="790575" cy="6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148996</xdr:rowOff>
    </xdr:from>
    <xdr:to>
      <xdr:col>98</xdr:col>
      <xdr:colOff>38100</xdr:colOff>
      <xdr:row>63</xdr:row>
      <xdr:rowOff>79146</xdr:rowOff>
    </xdr:to>
    <xdr:sp macro="" textlink="">
      <xdr:nvSpPr>
        <xdr:cNvPr id="614" name="楕円 613">
          <a:extLst>
            <a:ext uri="{FF2B5EF4-FFF2-40B4-BE49-F238E27FC236}">
              <a16:creationId xmlns:a16="http://schemas.microsoft.com/office/drawing/2014/main" id="{722E3B5B-9098-418D-83E1-5E76F3DB4A71}"/>
            </a:ext>
          </a:extLst>
        </xdr:cNvPr>
        <xdr:cNvSpPr/>
      </xdr:nvSpPr>
      <xdr:spPr>
        <a:xfrm>
          <a:off x="16754475" y="1019469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25146</xdr:rowOff>
    </xdr:from>
    <xdr:to>
      <xdr:col>102</xdr:col>
      <xdr:colOff>114300</xdr:colOff>
      <xdr:row>63</xdr:row>
      <xdr:rowOff>28346</xdr:rowOff>
    </xdr:to>
    <xdr:cxnSp macro="">
      <xdr:nvCxnSpPr>
        <xdr:cNvPr id="615" name="直線コネクタ 614">
          <a:extLst>
            <a:ext uri="{FF2B5EF4-FFF2-40B4-BE49-F238E27FC236}">
              <a16:creationId xmlns:a16="http://schemas.microsoft.com/office/drawing/2014/main" id="{9E6896C0-0A0B-4C1A-8FCC-93A64291CB64}"/>
            </a:ext>
          </a:extLst>
        </xdr:cNvPr>
        <xdr:cNvCxnSpPr/>
      </xdr:nvCxnSpPr>
      <xdr:spPr>
        <a:xfrm flipV="1">
          <a:off x="16802100" y="10239121"/>
          <a:ext cx="8001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9262</xdr:rowOff>
    </xdr:from>
    <xdr:ext cx="469744" cy="259045"/>
    <xdr:sp macro="" textlink="">
      <xdr:nvSpPr>
        <xdr:cNvPr id="616" name="n_1aveValue【保健センター・保健所】&#10;一人当たり面積">
          <a:extLst>
            <a:ext uri="{FF2B5EF4-FFF2-40B4-BE49-F238E27FC236}">
              <a16:creationId xmlns:a16="http://schemas.microsoft.com/office/drawing/2014/main" id="{96FE2212-5D22-4AA0-8DC6-186ADE72BCA4}"/>
            </a:ext>
          </a:extLst>
        </xdr:cNvPr>
        <xdr:cNvSpPr txBox="1"/>
      </xdr:nvSpPr>
      <xdr:spPr>
        <a:xfrm>
          <a:off x="18983402" y="989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23436</xdr:rowOff>
    </xdr:from>
    <xdr:ext cx="469744" cy="259045"/>
    <xdr:sp macro="" textlink="">
      <xdr:nvSpPr>
        <xdr:cNvPr id="617" name="n_2aveValue【保健センター・保健所】&#10;一人当たり面積">
          <a:extLst>
            <a:ext uri="{FF2B5EF4-FFF2-40B4-BE49-F238E27FC236}">
              <a16:creationId xmlns:a16="http://schemas.microsoft.com/office/drawing/2014/main" id="{5FF39B8B-7CBE-470E-ABD3-ADA671FAE1A7}"/>
            </a:ext>
          </a:extLst>
        </xdr:cNvPr>
        <xdr:cNvSpPr txBox="1"/>
      </xdr:nvSpPr>
      <xdr:spPr>
        <a:xfrm>
          <a:off x="18183302" y="9913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31666</xdr:rowOff>
    </xdr:from>
    <xdr:ext cx="469744" cy="259045"/>
    <xdr:sp macro="" textlink="">
      <xdr:nvSpPr>
        <xdr:cNvPr id="618" name="n_3aveValue【保健センター・保健所】&#10;一人当たり面積">
          <a:extLst>
            <a:ext uri="{FF2B5EF4-FFF2-40B4-BE49-F238E27FC236}">
              <a16:creationId xmlns:a16="http://schemas.microsoft.com/office/drawing/2014/main" id="{807DE5D8-AC32-4E34-B134-E6CDC0DC1F56}"/>
            </a:ext>
          </a:extLst>
        </xdr:cNvPr>
        <xdr:cNvSpPr txBox="1"/>
      </xdr:nvSpPr>
      <xdr:spPr>
        <a:xfrm>
          <a:off x="17383202" y="9915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45381</xdr:rowOff>
    </xdr:from>
    <xdr:ext cx="469744" cy="259045"/>
    <xdr:sp macro="" textlink="">
      <xdr:nvSpPr>
        <xdr:cNvPr id="619" name="n_4aveValue【保健センター・保健所】&#10;一人当たり面積">
          <a:extLst>
            <a:ext uri="{FF2B5EF4-FFF2-40B4-BE49-F238E27FC236}">
              <a16:creationId xmlns:a16="http://schemas.microsoft.com/office/drawing/2014/main" id="{A6C373B5-543F-424F-87E9-BBFB615A65A9}"/>
            </a:ext>
          </a:extLst>
        </xdr:cNvPr>
        <xdr:cNvSpPr txBox="1"/>
      </xdr:nvSpPr>
      <xdr:spPr>
        <a:xfrm>
          <a:off x="16592627" y="9935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58843</xdr:rowOff>
    </xdr:from>
    <xdr:ext cx="469744" cy="259045"/>
    <xdr:sp macro="" textlink="">
      <xdr:nvSpPr>
        <xdr:cNvPr id="620" name="n_1mainValue【保健センター・保健所】&#10;一人当たり面積">
          <a:extLst>
            <a:ext uri="{FF2B5EF4-FFF2-40B4-BE49-F238E27FC236}">
              <a16:creationId xmlns:a16="http://schemas.microsoft.com/office/drawing/2014/main" id="{29D7ADFB-162B-4099-928B-57EC84EEEAA0}"/>
            </a:ext>
          </a:extLst>
        </xdr:cNvPr>
        <xdr:cNvSpPr txBox="1"/>
      </xdr:nvSpPr>
      <xdr:spPr>
        <a:xfrm>
          <a:off x="18983402" y="10269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63416</xdr:rowOff>
    </xdr:from>
    <xdr:ext cx="469744" cy="259045"/>
    <xdr:sp macro="" textlink="">
      <xdr:nvSpPr>
        <xdr:cNvPr id="621" name="n_2mainValue【保健センター・保健所】&#10;一人当たり面積">
          <a:extLst>
            <a:ext uri="{FF2B5EF4-FFF2-40B4-BE49-F238E27FC236}">
              <a16:creationId xmlns:a16="http://schemas.microsoft.com/office/drawing/2014/main" id="{9C139698-3C69-4F36-A279-D92E52B4D33D}"/>
            </a:ext>
          </a:extLst>
        </xdr:cNvPr>
        <xdr:cNvSpPr txBox="1"/>
      </xdr:nvSpPr>
      <xdr:spPr>
        <a:xfrm>
          <a:off x="18183302" y="10277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67073</xdr:rowOff>
    </xdr:from>
    <xdr:ext cx="469744" cy="259045"/>
    <xdr:sp macro="" textlink="">
      <xdr:nvSpPr>
        <xdr:cNvPr id="622" name="n_3mainValue【保健センター・保健所】&#10;一人当たり面積">
          <a:extLst>
            <a:ext uri="{FF2B5EF4-FFF2-40B4-BE49-F238E27FC236}">
              <a16:creationId xmlns:a16="http://schemas.microsoft.com/office/drawing/2014/main" id="{EF40AB79-7F51-4739-80FD-A0A9EFFE42AF}"/>
            </a:ext>
          </a:extLst>
        </xdr:cNvPr>
        <xdr:cNvSpPr txBox="1"/>
      </xdr:nvSpPr>
      <xdr:spPr>
        <a:xfrm>
          <a:off x="17383202" y="10274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70273</xdr:rowOff>
    </xdr:from>
    <xdr:ext cx="469744" cy="259045"/>
    <xdr:sp macro="" textlink="">
      <xdr:nvSpPr>
        <xdr:cNvPr id="623" name="n_4mainValue【保健センター・保健所】&#10;一人当たり面積">
          <a:extLst>
            <a:ext uri="{FF2B5EF4-FFF2-40B4-BE49-F238E27FC236}">
              <a16:creationId xmlns:a16="http://schemas.microsoft.com/office/drawing/2014/main" id="{FBD55A0F-1C9C-42DE-BA48-173F3DA221CA}"/>
            </a:ext>
          </a:extLst>
        </xdr:cNvPr>
        <xdr:cNvSpPr txBox="1"/>
      </xdr:nvSpPr>
      <xdr:spPr>
        <a:xfrm>
          <a:off x="16592627" y="10277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062347B1-B38B-4547-911D-AE4018507D32}"/>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0995895D-C016-4681-96F7-DCFAB2B00DC3}"/>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3D1400ED-D36E-4A1F-BBC4-628D29D6CA81}"/>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B683FB80-7228-44B0-9B02-CBB754F36A06}"/>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B88A2279-09DD-4129-9ED9-EAC6C281E0A3}"/>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925C95F5-12B9-4BAE-881C-6DE877BEA6E6}"/>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8220CBF4-CDE8-4E7B-ADD6-A8F61653294A}"/>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B9F8F041-C9A4-42AC-A98E-9AF0B7F01698}"/>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D469F7A7-EF0F-4760-8162-37F4ABC3C68A}"/>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4E25DA5D-494A-46D2-8E4F-F11A3C1238CB}"/>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6D7AEEEB-9895-4A7F-B586-08874129A8FB}"/>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C406D00B-7DD8-4B22-94D1-4F9A72657AED}"/>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EE507CDD-81BF-4232-81D3-A16442EBE7EF}"/>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EF3E6103-7A56-47CC-AC20-BACD39D6CBF4}"/>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BE66A60C-C8BA-4E2C-8C0F-D5C1A35A1C01}"/>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4E1905EE-DCDE-4E8D-BAD4-E5DF39FCFBCF}"/>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FCF954FF-625E-48C9-BB06-694FB9CFFCBD}"/>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85EC1D85-F5BC-439F-BBF0-B7F51C68BB52}"/>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DB7D0EEB-14EE-4182-B7F1-2BA975D454DC}"/>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B2D15E9A-F9EF-40E8-9193-CB0A4611E386}"/>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17B58C10-CFBA-4923-B0B6-2E88E9A2C723}"/>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F7280367-268F-4907-BEA8-353EA547D3E1}"/>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E95FE721-59B1-4DC2-880B-A6E549593D24}"/>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F427D987-9E68-4883-BB62-2428F523731A}"/>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消防施設】&#10;有形固定資産減価償却率グラフ枠">
          <a:extLst>
            <a:ext uri="{FF2B5EF4-FFF2-40B4-BE49-F238E27FC236}">
              <a16:creationId xmlns:a16="http://schemas.microsoft.com/office/drawing/2014/main" id="{B24170FC-CCA1-4D85-84A9-9FDBE58FFD9C}"/>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172B3B7F-7CE2-426E-94E5-D6477BA275CA}"/>
            </a:ext>
          </a:extLst>
        </xdr:cNvPr>
        <xdr:cNvCxnSpPr/>
      </xdr:nvCxnSpPr>
      <xdr:spPr>
        <a:xfrm flipV="1">
          <a:off x="14696439" y="12640219"/>
          <a:ext cx="0" cy="1454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消防施設】&#10;有形固定資産減価償却率最小値テキスト">
          <a:extLst>
            <a:ext uri="{FF2B5EF4-FFF2-40B4-BE49-F238E27FC236}">
              <a16:creationId xmlns:a16="http://schemas.microsoft.com/office/drawing/2014/main" id="{88574ED9-6650-439F-BABE-CF9977E581B9}"/>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D4C34D91-6EF5-4633-AA14-7C1E8AB5F9C5}"/>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652" name="【消防施設】&#10;有形固定資産減価償却率最大値テキスト">
          <a:extLst>
            <a:ext uri="{FF2B5EF4-FFF2-40B4-BE49-F238E27FC236}">
              <a16:creationId xmlns:a16="http://schemas.microsoft.com/office/drawing/2014/main" id="{6168DCBD-3582-4E4F-8AD7-CC89C80D2658}"/>
            </a:ext>
          </a:extLst>
        </xdr:cNvPr>
        <xdr:cNvSpPr txBox="1"/>
      </xdr:nvSpPr>
      <xdr:spPr>
        <a:xfrm>
          <a:off x="14735175" y="124376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653" name="直線コネクタ 652">
          <a:extLst>
            <a:ext uri="{FF2B5EF4-FFF2-40B4-BE49-F238E27FC236}">
              <a16:creationId xmlns:a16="http://schemas.microsoft.com/office/drawing/2014/main" id="{98012EC4-AA5A-45C3-B8D3-F8CBA210DE5E}"/>
            </a:ext>
          </a:extLst>
        </xdr:cNvPr>
        <xdr:cNvCxnSpPr/>
      </xdr:nvCxnSpPr>
      <xdr:spPr>
        <a:xfrm>
          <a:off x="14611350" y="1264021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19611</xdr:rowOff>
    </xdr:from>
    <xdr:ext cx="405111" cy="259045"/>
    <xdr:sp macro="" textlink="">
      <xdr:nvSpPr>
        <xdr:cNvPr id="654" name="【消防施設】&#10;有形固定資産減価償却率平均値テキスト">
          <a:extLst>
            <a:ext uri="{FF2B5EF4-FFF2-40B4-BE49-F238E27FC236}">
              <a16:creationId xmlns:a16="http://schemas.microsoft.com/office/drawing/2014/main" id="{B901DCB5-E6EE-4319-B283-AC808325166E}"/>
            </a:ext>
          </a:extLst>
        </xdr:cNvPr>
        <xdr:cNvSpPr txBox="1"/>
      </xdr:nvSpPr>
      <xdr:spPr>
        <a:xfrm>
          <a:off x="14735175" y="134689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655" name="フローチャート: 判断 654">
          <a:extLst>
            <a:ext uri="{FF2B5EF4-FFF2-40B4-BE49-F238E27FC236}">
              <a16:creationId xmlns:a16="http://schemas.microsoft.com/office/drawing/2014/main" id="{D4D33F6F-D69A-4358-A5F8-53979437E648}"/>
            </a:ext>
          </a:extLst>
        </xdr:cNvPr>
        <xdr:cNvSpPr/>
      </xdr:nvSpPr>
      <xdr:spPr>
        <a:xfrm>
          <a:off x="14649450" y="1349048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656" name="フローチャート: 判断 655">
          <a:extLst>
            <a:ext uri="{FF2B5EF4-FFF2-40B4-BE49-F238E27FC236}">
              <a16:creationId xmlns:a16="http://schemas.microsoft.com/office/drawing/2014/main" id="{98D3B624-1846-42B2-9E0E-7053E0AD112E}"/>
            </a:ext>
          </a:extLst>
        </xdr:cNvPr>
        <xdr:cNvSpPr/>
      </xdr:nvSpPr>
      <xdr:spPr>
        <a:xfrm>
          <a:off x="13887450" y="1346118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657" name="フローチャート: 判断 656">
          <a:extLst>
            <a:ext uri="{FF2B5EF4-FFF2-40B4-BE49-F238E27FC236}">
              <a16:creationId xmlns:a16="http://schemas.microsoft.com/office/drawing/2014/main" id="{778F188E-ED10-4840-8AF2-E1C886AFDF20}"/>
            </a:ext>
          </a:extLst>
        </xdr:cNvPr>
        <xdr:cNvSpPr/>
      </xdr:nvSpPr>
      <xdr:spPr>
        <a:xfrm>
          <a:off x="13096875" y="134412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658" name="フローチャート: 判断 657">
          <a:extLst>
            <a:ext uri="{FF2B5EF4-FFF2-40B4-BE49-F238E27FC236}">
              <a16:creationId xmlns:a16="http://schemas.microsoft.com/office/drawing/2014/main" id="{970BA794-F205-446E-B095-7406E0434DF4}"/>
            </a:ext>
          </a:extLst>
        </xdr:cNvPr>
        <xdr:cNvSpPr/>
      </xdr:nvSpPr>
      <xdr:spPr>
        <a:xfrm>
          <a:off x="12296775" y="1340203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659" name="フローチャート: 判断 658">
          <a:extLst>
            <a:ext uri="{FF2B5EF4-FFF2-40B4-BE49-F238E27FC236}">
              <a16:creationId xmlns:a16="http://schemas.microsoft.com/office/drawing/2014/main" id="{EA975497-ED29-4BAD-B0F2-51BF53FAD9BA}"/>
            </a:ext>
          </a:extLst>
        </xdr:cNvPr>
        <xdr:cNvSpPr/>
      </xdr:nvSpPr>
      <xdr:spPr>
        <a:xfrm>
          <a:off x="11487150" y="134232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139694D8-D044-4F96-83F9-0E5617E539CB}"/>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B13D950D-E1E9-4E0A-BE06-EB94268E70A7}"/>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7253E27F-B92F-4291-8607-16F35A99B696}"/>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4DCC4917-BFC9-4A9B-93C0-A4C50521F1F7}"/>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46F0C7D1-256A-42EC-BF45-DF9CE45D9493}"/>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153851</xdr:rowOff>
    </xdr:from>
    <xdr:to>
      <xdr:col>85</xdr:col>
      <xdr:colOff>177800</xdr:colOff>
      <xdr:row>81</xdr:row>
      <xdr:rowOff>84001</xdr:rowOff>
    </xdr:to>
    <xdr:sp macro="" textlink="">
      <xdr:nvSpPr>
        <xdr:cNvPr id="665" name="楕円 664">
          <a:extLst>
            <a:ext uri="{FF2B5EF4-FFF2-40B4-BE49-F238E27FC236}">
              <a16:creationId xmlns:a16="http://schemas.microsoft.com/office/drawing/2014/main" id="{180E2CB5-54E2-4BF1-926E-03697CE42036}"/>
            </a:ext>
          </a:extLst>
        </xdr:cNvPr>
        <xdr:cNvSpPr/>
      </xdr:nvSpPr>
      <xdr:spPr>
        <a:xfrm>
          <a:off x="14649450" y="1311737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5278</xdr:rowOff>
    </xdr:from>
    <xdr:ext cx="405111" cy="259045"/>
    <xdr:sp macro="" textlink="">
      <xdr:nvSpPr>
        <xdr:cNvPr id="666" name="【消防施設】&#10;有形固定資産減価償却率該当値テキスト">
          <a:extLst>
            <a:ext uri="{FF2B5EF4-FFF2-40B4-BE49-F238E27FC236}">
              <a16:creationId xmlns:a16="http://schemas.microsoft.com/office/drawing/2014/main" id="{060B2B10-19D6-4D8B-B5D1-AE80D515F265}"/>
            </a:ext>
          </a:extLst>
        </xdr:cNvPr>
        <xdr:cNvSpPr txBox="1"/>
      </xdr:nvSpPr>
      <xdr:spPr>
        <a:xfrm>
          <a:off x="14735175" y="12971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31387</xdr:rowOff>
    </xdr:from>
    <xdr:to>
      <xdr:col>81</xdr:col>
      <xdr:colOff>101600</xdr:colOff>
      <xdr:row>80</xdr:row>
      <xdr:rowOff>132987</xdr:rowOff>
    </xdr:to>
    <xdr:sp macro="" textlink="">
      <xdr:nvSpPr>
        <xdr:cNvPr id="667" name="楕円 666">
          <a:extLst>
            <a:ext uri="{FF2B5EF4-FFF2-40B4-BE49-F238E27FC236}">
              <a16:creationId xmlns:a16="http://schemas.microsoft.com/office/drawing/2014/main" id="{129B686B-F534-4717-9AC0-C3A3570B1E72}"/>
            </a:ext>
          </a:extLst>
        </xdr:cNvPr>
        <xdr:cNvSpPr/>
      </xdr:nvSpPr>
      <xdr:spPr>
        <a:xfrm>
          <a:off x="13887450" y="1299173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82187</xdr:rowOff>
    </xdr:from>
    <xdr:to>
      <xdr:col>85</xdr:col>
      <xdr:colOff>127000</xdr:colOff>
      <xdr:row>81</xdr:row>
      <xdr:rowOff>33201</xdr:rowOff>
    </xdr:to>
    <xdr:cxnSp macro="">
      <xdr:nvCxnSpPr>
        <xdr:cNvPr id="668" name="直線コネクタ 667">
          <a:extLst>
            <a:ext uri="{FF2B5EF4-FFF2-40B4-BE49-F238E27FC236}">
              <a16:creationId xmlns:a16="http://schemas.microsoft.com/office/drawing/2014/main" id="{BAA5FF2A-BFA8-4F7F-985F-A2FD7F95ADB5}"/>
            </a:ext>
          </a:extLst>
        </xdr:cNvPr>
        <xdr:cNvCxnSpPr/>
      </xdr:nvCxnSpPr>
      <xdr:spPr>
        <a:xfrm>
          <a:off x="13935075" y="13048887"/>
          <a:ext cx="762000" cy="106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37919</xdr:rowOff>
    </xdr:from>
    <xdr:to>
      <xdr:col>76</xdr:col>
      <xdr:colOff>165100</xdr:colOff>
      <xdr:row>81</xdr:row>
      <xdr:rowOff>139519</xdr:rowOff>
    </xdr:to>
    <xdr:sp macro="" textlink="">
      <xdr:nvSpPr>
        <xdr:cNvPr id="669" name="楕円 668">
          <a:extLst>
            <a:ext uri="{FF2B5EF4-FFF2-40B4-BE49-F238E27FC236}">
              <a16:creationId xmlns:a16="http://schemas.microsoft.com/office/drawing/2014/main" id="{52FFEE55-1177-4D90-AC37-0C0036E5CB84}"/>
            </a:ext>
          </a:extLst>
        </xdr:cNvPr>
        <xdr:cNvSpPr/>
      </xdr:nvSpPr>
      <xdr:spPr>
        <a:xfrm>
          <a:off x="13096875" y="1316336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82187</xdr:rowOff>
    </xdr:from>
    <xdr:to>
      <xdr:col>81</xdr:col>
      <xdr:colOff>50800</xdr:colOff>
      <xdr:row>81</xdr:row>
      <xdr:rowOff>88719</xdr:rowOff>
    </xdr:to>
    <xdr:cxnSp macro="">
      <xdr:nvCxnSpPr>
        <xdr:cNvPr id="670" name="直線コネクタ 669">
          <a:extLst>
            <a:ext uri="{FF2B5EF4-FFF2-40B4-BE49-F238E27FC236}">
              <a16:creationId xmlns:a16="http://schemas.microsoft.com/office/drawing/2014/main" id="{76F54C6A-91CE-4F2D-82B8-AD1C46665D8D}"/>
            </a:ext>
          </a:extLst>
        </xdr:cNvPr>
        <xdr:cNvCxnSpPr/>
      </xdr:nvCxnSpPr>
      <xdr:spPr>
        <a:xfrm flipV="1">
          <a:off x="13144500" y="13048887"/>
          <a:ext cx="790575" cy="162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160382</xdr:rowOff>
    </xdr:from>
    <xdr:to>
      <xdr:col>72</xdr:col>
      <xdr:colOff>38100</xdr:colOff>
      <xdr:row>83</xdr:row>
      <xdr:rowOff>90532</xdr:rowOff>
    </xdr:to>
    <xdr:sp macro="" textlink="">
      <xdr:nvSpPr>
        <xdr:cNvPr id="671" name="楕円 670">
          <a:extLst>
            <a:ext uri="{FF2B5EF4-FFF2-40B4-BE49-F238E27FC236}">
              <a16:creationId xmlns:a16="http://schemas.microsoft.com/office/drawing/2014/main" id="{D200F15A-BFEB-4D0D-A538-11C701DF3BF4}"/>
            </a:ext>
          </a:extLst>
        </xdr:cNvPr>
        <xdr:cNvSpPr/>
      </xdr:nvSpPr>
      <xdr:spPr>
        <a:xfrm>
          <a:off x="12296775" y="1345093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88719</xdr:rowOff>
    </xdr:from>
    <xdr:to>
      <xdr:col>76</xdr:col>
      <xdr:colOff>114300</xdr:colOff>
      <xdr:row>83</xdr:row>
      <xdr:rowOff>39732</xdr:rowOff>
    </xdr:to>
    <xdr:cxnSp macro="">
      <xdr:nvCxnSpPr>
        <xdr:cNvPr id="672" name="直線コネクタ 671">
          <a:extLst>
            <a:ext uri="{FF2B5EF4-FFF2-40B4-BE49-F238E27FC236}">
              <a16:creationId xmlns:a16="http://schemas.microsoft.com/office/drawing/2014/main" id="{6117F9CA-0BEC-4934-A884-24323B0A584E}"/>
            </a:ext>
          </a:extLst>
        </xdr:cNvPr>
        <xdr:cNvCxnSpPr/>
      </xdr:nvCxnSpPr>
      <xdr:spPr>
        <a:xfrm flipV="1">
          <a:off x="12344400" y="13210994"/>
          <a:ext cx="800100" cy="278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98334</xdr:rowOff>
    </xdr:from>
    <xdr:to>
      <xdr:col>67</xdr:col>
      <xdr:colOff>101600</xdr:colOff>
      <xdr:row>81</xdr:row>
      <xdr:rowOff>28484</xdr:rowOff>
    </xdr:to>
    <xdr:sp macro="" textlink="">
      <xdr:nvSpPr>
        <xdr:cNvPr id="673" name="楕円 672">
          <a:extLst>
            <a:ext uri="{FF2B5EF4-FFF2-40B4-BE49-F238E27FC236}">
              <a16:creationId xmlns:a16="http://schemas.microsoft.com/office/drawing/2014/main" id="{57B0FF5C-1B4E-4674-9E06-CB4857C36891}"/>
            </a:ext>
          </a:extLst>
        </xdr:cNvPr>
        <xdr:cNvSpPr/>
      </xdr:nvSpPr>
      <xdr:spPr>
        <a:xfrm>
          <a:off x="11487150" y="1306185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149134</xdr:rowOff>
    </xdr:from>
    <xdr:to>
      <xdr:col>71</xdr:col>
      <xdr:colOff>177800</xdr:colOff>
      <xdr:row>83</xdr:row>
      <xdr:rowOff>39732</xdr:rowOff>
    </xdr:to>
    <xdr:cxnSp macro="">
      <xdr:nvCxnSpPr>
        <xdr:cNvPr id="674" name="直線コネクタ 673">
          <a:extLst>
            <a:ext uri="{FF2B5EF4-FFF2-40B4-BE49-F238E27FC236}">
              <a16:creationId xmlns:a16="http://schemas.microsoft.com/office/drawing/2014/main" id="{6482A9AE-4FC0-48B5-A006-658D35EC9512}"/>
            </a:ext>
          </a:extLst>
        </xdr:cNvPr>
        <xdr:cNvCxnSpPr/>
      </xdr:nvCxnSpPr>
      <xdr:spPr>
        <a:xfrm>
          <a:off x="11534775" y="13109484"/>
          <a:ext cx="809625" cy="379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107785</xdr:rowOff>
    </xdr:from>
    <xdr:ext cx="405111" cy="259045"/>
    <xdr:sp macro="" textlink="">
      <xdr:nvSpPr>
        <xdr:cNvPr id="675" name="n_1aveValue【消防施設】&#10;有形固定資産減価償却率">
          <a:extLst>
            <a:ext uri="{FF2B5EF4-FFF2-40B4-BE49-F238E27FC236}">
              <a16:creationId xmlns:a16="http://schemas.microsoft.com/office/drawing/2014/main" id="{989E04D2-09BC-43DC-BBCB-C6FA3174A112}"/>
            </a:ext>
          </a:extLst>
        </xdr:cNvPr>
        <xdr:cNvSpPr txBox="1"/>
      </xdr:nvSpPr>
      <xdr:spPr>
        <a:xfrm>
          <a:off x="13745219" y="13553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75128</xdr:rowOff>
    </xdr:from>
    <xdr:ext cx="405111" cy="259045"/>
    <xdr:sp macro="" textlink="">
      <xdr:nvSpPr>
        <xdr:cNvPr id="676" name="n_2aveValue【消防施設】&#10;有形固定資産減価償却率">
          <a:extLst>
            <a:ext uri="{FF2B5EF4-FFF2-40B4-BE49-F238E27FC236}">
              <a16:creationId xmlns:a16="http://schemas.microsoft.com/office/drawing/2014/main" id="{01125C43-C6C2-4F4A-BD2B-5CBC166A99A9}"/>
            </a:ext>
          </a:extLst>
        </xdr:cNvPr>
        <xdr:cNvSpPr txBox="1"/>
      </xdr:nvSpPr>
      <xdr:spPr>
        <a:xfrm>
          <a:off x="12964169" y="13524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677" name="n_3aveValue【消防施設】&#10;有形固定資産減価償却率">
          <a:extLst>
            <a:ext uri="{FF2B5EF4-FFF2-40B4-BE49-F238E27FC236}">
              <a16:creationId xmlns:a16="http://schemas.microsoft.com/office/drawing/2014/main" id="{09E71E78-D8BD-4495-8F56-2B7F0E7B5F74}"/>
            </a:ext>
          </a:extLst>
        </xdr:cNvPr>
        <xdr:cNvSpPr txBox="1"/>
      </xdr:nvSpPr>
      <xdr:spPr>
        <a:xfrm>
          <a:off x="12164069" y="13189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57166</xdr:rowOff>
    </xdr:from>
    <xdr:ext cx="405111" cy="259045"/>
    <xdr:sp macro="" textlink="">
      <xdr:nvSpPr>
        <xdr:cNvPr id="678" name="n_4aveValue【消防施設】&#10;有形固定資産減価償却率">
          <a:extLst>
            <a:ext uri="{FF2B5EF4-FFF2-40B4-BE49-F238E27FC236}">
              <a16:creationId xmlns:a16="http://schemas.microsoft.com/office/drawing/2014/main" id="{0ACCE3AF-B9DA-400E-A754-CC4435D898E6}"/>
            </a:ext>
          </a:extLst>
        </xdr:cNvPr>
        <xdr:cNvSpPr txBox="1"/>
      </xdr:nvSpPr>
      <xdr:spPr>
        <a:xfrm>
          <a:off x="11354444" y="13506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149514</xdr:rowOff>
    </xdr:from>
    <xdr:ext cx="405111" cy="259045"/>
    <xdr:sp macro="" textlink="">
      <xdr:nvSpPr>
        <xdr:cNvPr id="679" name="n_1mainValue【消防施設】&#10;有形固定資産減価償却率">
          <a:extLst>
            <a:ext uri="{FF2B5EF4-FFF2-40B4-BE49-F238E27FC236}">
              <a16:creationId xmlns:a16="http://schemas.microsoft.com/office/drawing/2014/main" id="{F8471A92-9CD5-4E34-9BD9-657FFB4B317D}"/>
            </a:ext>
          </a:extLst>
        </xdr:cNvPr>
        <xdr:cNvSpPr txBox="1"/>
      </xdr:nvSpPr>
      <xdr:spPr>
        <a:xfrm>
          <a:off x="13745219" y="12789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156046</xdr:rowOff>
    </xdr:from>
    <xdr:ext cx="405111" cy="259045"/>
    <xdr:sp macro="" textlink="">
      <xdr:nvSpPr>
        <xdr:cNvPr id="680" name="n_2mainValue【消防施設】&#10;有形固定資産減価償却率">
          <a:extLst>
            <a:ext uri="{FF2B5EF4-FFF2-40B4-BE49-F238E27FC236}">
              <a16:creationId xmlns:a16="http://schemas.microsoft.com/office/drawing/2014/main" id="{DD8DC6A7-019B-4329-B378-801867421F68}"/>
            </a:ext>
          </a:extLst>
        </xdr:cNvPr>
        <xdr:cNvSpPr txBox="1"/>
      </xdr:nvSpPr>
      <xdr:spPr>
        <a:xfrm>
          <a:off x="12964169" y="12960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81659</xdr:rowOff>
    </xdr:from>
    <xdr:ext cx="405111" cy="259045"/>
    <xdr:sp macro="" textlink="">
      <xdr:nvSpPr>
        <xdr:cNvPr id="681" name="n_3mainValue【消防施設】&#10;有形固定資産減価償却率">
          <a:extLst>
            <a:ext uri="{FF2B5EF4-FFF2-40B4-BE49-F238E27FC236}">
              <a16:creationId xmlns:a16="http://schemas.microsoft.com/office/drawing/2014/main" id="{0A1FC04F-A80A-4ED8-959C-797EEFD68310}"/>
            </a:ext>
          </a:extLst>
        </xdr:cNvPr>
        <xdr:cNvSpPr txBox="1"/>
      </xdr:nvSpPr>
      <xdr:spPr>
        <a:xfrm>
          <a:off x="12164069" y="13534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45011</xdr:rowOff>
    </xdr:from>
    <xdr:ext cx="405111" cy="259045"/>
    <xdr:sp macro="" textlink="">
      <xdr:nvSpPr>
        <xdr:cNvPr id="682" name="n_4mainValue【消防施設】&#10;有形固定資産減価償却率">
          <a:extLst>
            <a:ext uri="{FF2B5EF4-FFF2-40B4-BE49-F238E27FC236}">
              <a16:creationId xmlns:a16="http://schemas.microsoft.com/office/drawing/2014/main" id="{0ED8B62C-DAF3-457C-8FDD-5ABF87E2EB1F}"/>
            </a:ext>
          </a:extLst>
        </xdr:cNvPr>
        <xdr:cNvSpPr txBox="1"/>
      </xdr:nvSpPr>
      <xdr:spPr>
        <a:xfrm>
          <a:off x="11354444" y="12849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F5F9D126-11E5-4AFA-B3DE-546EC5BA7983}"/>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BA55C40F-59E3-41D3-95E2-9A16EFDC3B4E}"/>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CA1C8C08-C09C-44EF-A8DA-03300236DAAE}"/>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8A4A6DEA-20A2-4594-958A-73F905680D05}"/>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1F75B522-8C88-4909-8DDA-9CB68B6E43C6}"/>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A5EAB63D-EDBC-4720-A3C3-AA8BF5A0CDD2}"/>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AF122A2B-C654-496A-A6A9-DAC9F6E50E27}"/>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6171BEBA-D103-4DDA-BC4F-427BE27DACED}"/>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1C5AA947-905A-4DD9-BFC2-843714929FB8}"/>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552A35B3-D92F-40B6-8DBF-B62AEB4E9EFF}"/>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3" name="直線コネクタ 692">
          <a:extLst>
            <a:ext uri="{FF2B5EF4-FFF2-40B4-BE49-F238E27FC236}">
              <a16:creationId xmlns:a16="http://schemas.microsoft.com/office/drawing/2014/main" id="{F98FB1B3-18D8-49A1-A664-D3659AAFAF95}"/>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4" name="テキスト ボックス 693">
          <a:extLst>
            <a:ext uri="{FF2B5EF4-FFF2-40B4-BE49-F238E27FC236}">
              <a16:creationId xmlns:a16="http://schemas.microsoft.com/office/drawing/2014/main" id="{C10EF848-A03C-44B6-B251-289A78D01753}"/>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5" name="直線コネクタ 694">
          <a:extLst>
            <a:ext uri="{FF2B5EF4-FFF2-40B4-BE49-F238E27FC236}">
              <a16:creationId xmlns:a16="http://schemas.microsoft.com/office/drawing/2014/main" id="{58FED60E-8363-4B13-B83C-79482A478F89}"/>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6" name="テキスト ボックス 695">
          <a:extLst>
            <a:ext uri="{FF2B5EF4-FFF2-40B4-BE49-F238E27FC236}">
              <a16:creationId xmlns:a16="http://schemas.microsoft.com/office/drawing/2014/main" id="{3E6E0B2E-1F82-4B5C-9AD0-87FFA0AAD95F}"/>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7" name="直線コネクタ 696">
          <a:extLst>
            <a:ext uri="{FF2B5EF4-FFF2-40B4-BE49-F238E27FC236}">
              <a16:creationId xmlns:a16="http://schemas.microsoft.com/office/drawing/2014/main" id="{65B117FF-6A9D-49B1-AD99-0254D6E53A5A}"/>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8" name="テキスト ボックス 697">
          <a:extLst>
            <a:ext uri="{FF2B5EF4-FFF2-40B4-BE49-F238E27FC236}">
              <a16:creationId xmlns:a16="http://schemas.microsoft.com/office/drawing/2014/main" id="{83E9DD59-8BA6-4147-B6E5-DED890493E51}"/>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9" name="直線コネクタ 698">
          <a:extLst>
            <a:ext uri="{FF2B5EF4-FFF2-40B4-BE49-F238E27FC236}">
              <a16:creationId xmlns:a16="http://schemas.microsoft.com/office/drawing/2014/main" id="{2D2664C1-62BE-4948-B185-9BB4999F825D}"/>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0" name="テキスト ボックス 699">
          <a:extLst>
            <a:ext uri="{FF2B5EF4-FFF2-40B4-BE49-F238E27FC236}">
              <a16:creationId xmlns:a16="http://schemas.microsoft.com/office/drawing/2014/main" id="{37FF8FAD-0CB7-4B1D-962A-79C97DAD8983}"/>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1" name="直線コネクタ 700">
          <a:extLst>
            <a:ext uri="{FF2B5EF4-FFF2-40B4-BE49-F238E27FC236}">
              <a16:creationId xmlns:a16="http://schemas.microsoft.com/office/drawing/2014/main" id="{6234367F-EDC2-49CB-ABF7-50EF48D62B2F}"/>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702" name="テキスト ボックス 701">
          <a:extLst>
            <a:ext uri="{FF2B5EF4-FFF2-40B4-BE49-F238E27FC236}">
              <a16:creationId xmlns:a16="http://schemas.microsoft.com/office/drawing/2014/main" id="{D8C748F7-4B57-4B5B-A0A2-C6985909D139}"/>
            </a:ext>
          </a:extLst>
        </xdr:cNvPr>
        <xdr:cNvSpPr txBox="1"/>
      </xdr:nvSpPr>
      <xdr:spPr>
        <a:xfrm>
          <a:off x="15985051" y="127283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3" name="直線コネクタ 702">
          <a:extLst>
            <a:ext uri="{FF2B5EF4-FFF2-40B4-BE49-F238E27FC236}">
              <a16:creationId xmlns:a16="http://schemas.microsoft.com/office/drawing/2014/main" id="{6D55E764-287C-4150-8C70-E8ECE589436A}"/>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704" name="テキスト ボックス 703">
          <a:extLst>
            <a:ext uri="{FF2B5EF4-FFF2-40B4-BE49-F238E27FC236}">
              <a16:creationId xmlns:a16="http://schemas.microsoft.com/office/drawing/2014/main" id="{38E2EC41-FBB4-4B46-A694-D54985C2AC34}"/>
            </a:ext>
          </a:extLst>
        </xdr:cNvPr>
        <xdr:cNvSpPr txBox="1"/>
      </xdr:nvSpPr>
      <xdr:spPr>
        <a:xfrm>
          <a:off x="15985051" y="124207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EB6ECDCC-86C6-4520-8AED-46AB19B314C7}"/>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706" name="テキスト ボックス 705">
          <a:extLst>
            <a:ext uri="{FF2B5EF4-FFF2-40B4-BE49-F238E27FC236}">
              <a16:creationId xmlns:a16="http://schemas.microsoft.com/office/drawing/2014/main" id="{F382957C-7E88-410D-935F-DF7DACA6755F}"/>
            </a:ext>
          </a:extLst>
        </xdr:cNvPr>
        <xdr:cNvSpPr txBox="1"/>
      </xdr:nvSpPr>
      <xdr:spPr>
        <a:xfrm>
          <a:off x="1598505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消防施設】&#10;一人当たり面積グラフ枠">
          <a:extLst>
            <a:ext uri="{FF2B5EF4-FFF2-40B4-BE49-F238E27FC236}">
              <a16:creationId xmlns:a16="http://schemas.microsoft.com/office/drawing/2014/main" id="{1F1F7F14-AB0C-4606-A3F5-838E61C86631}"/>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708" name="直線コネクタ 707">
          <a:extLst>
            <a:ext uri="{FF2B5EF4-FFF2-40B4-BE49-F238E27FC236}">
              <a16:creationId xmlns:a16="http://schemas.microsoft.com/office/drawing/2014/main" id="{7B17F811-6609-4C3E-AE83-79BBEAE62911}"/>
            </a:ext>
          </a:extLst>
        </xdr:cNvPr>
        <xdr:cNvCxnSpPr/>
      </xdr:nvCxnSpPr>
      <xdr:spPr>
        <a:xfrm flipV="1">
          <a:off x="19954239" y="12574197"/>
          <a:ext cx="0" cy="1525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709" name="【消防施設】&#10;一人当たり面積最小値テキスト">
          <a:extLst>
            <a:ext uri="{FF2B5EF4-FFF2-40B4-BE49-F238E27FC236}">
              <a16:creationId xmlns:a16="http://schemas.microsoft.com/office/drawing/2014/main" id="{5F797E9E-2DBE-4585-BEA4-108EBA389ED0}"/>
            </a:ext>
          </a:extLst>
        </xdr:cNvPr>
        <xdr:cNvSpPr txBox="1"/>
      </xdr:nvSpPr>
      <xdr:spPr>
        <a:xfrm>
          <a:off x="19992975" y="14107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710" name="直線コネクタ 709">
          <a:extLst>
            <a:ext uri="{FF2B5EF4-FFF2-40B4-BE49-F238E27FC236}">
              <a16:creationId xmlns:a16="http://schemas.microsoft.com/office/drawing/2014/main" id="{76A820A9-C32D-4A13-A8CF-5A898F027E0F}"/>
            </a:ext>
          </a:extLst>
        </xdr:cNvPr>
        <xdr:cNvCxnSpPr/>
      </xdr:nvCxnSpPr>
      <xdr:spPr>
        <a:xfrm>
          <a:off x="19878675" y="140998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711" name="【消防施設】&#10;一人当たり面積最大値テキスト">
          <a:extLst>
            <a:ext uri="{FF2B5EF4-FFF2-40B4-BE49-F238E27FC236}">
              <a16:creationId xmlns:a16="http://schemas.microsoft.com/office/drawing/2014/main" id="{9B5BCF97-79B4-4862-ABFB-B1FCEE9960C9}"/>
            </a:ext>
          </a:extLst>
        </xdr:cNvPr>
        <xdr:cNvSpPr txBox="1"/>
      </xdr:nvSpPr>
      <xdr:spPr>
        <a:xfrm>
          <a:off x="19992975" y="12362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712" name="直線コネクタ 711">
          <a:extLst>
            <a:ext uri="{FF2B5EF4-FFF2-40B4-BE49-F238E27FC236}">
              <a16:creationId xmlns:a16="http://schemas.microsoft.com/office/drawing/2014/main" id="{32A51DE2-2CF3-4207-A7E3-17635AE84ECC}"/>
            </a:ext>
          </a:extLst>
        </xdr:cNvPr>
        <xdr:cNvCxnSpPr/>
      </xdr:nvCxnSpPr>
      <xdr:spPr>
        <a:xfrm>
          <a:off x="19878675" y="1257419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51615</xdr:rowOff>
    </xdr:from>
    <xdr:ext cx="469744" cy="259045"/>
    <xdr:sp macro="" textlink="">
      <xdr:nvSpPr>
        <xdr:cNvPr id="713" name="【消防施設】&#10;一人当たり面積平均値テキスト">
          <a:extLst>
            <a:ext uri="{FF2B5EF4-FFF2-40B4-BE49-F238E27FC236}">
              <a16:creationId xmlns:a16="http://schemas.microsoft.com/office/drawing/2014/main" id="{0D3EE772-9ACE-4A30-8D6E-3ADE7EA04198}"/>
            </a:ext>
          </a:extLst>
        </xdr:cNvPr>
        <xdr:cNvSpPr txBox="1"/>
      </xdr:nvSpPr>
      <xdr:spPr>
        <a:xfrm>
          <a:off x="19992975" y="139835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714" name="フローチャート: 判断 713">
          <a:extLst>
            <a:ext uri="{FF2B5EF4-FFF2-40B4-BE49-F238E27FC236}">
              <a16:creationId xmlns:a16="http://schemas.microsoft.com/office/drawing/2014/main" id="{916C2376-2FE8-4F51-BAA9-3E307C7B7E93}"/>
            </a:ext>
          </a:extLst>
        </xdr:cNvPr>
        <xdr:cNvSpPr/>
      </xdr:nvSpPr>
      <xdr:spPr>
        <a:xfrm>
          <a:off x="19897725" y="1400826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715" name="フローチャート: 判断 714">
          <a:extLst>
            <a:ext uri="{FF2B5EF4-FFF2-40B4-BE49-F238E27FC236}">
              <a16:creationId xmlns:a16="http://schemas.microsoft.com/office/drawing/2014/main" id="{8E8B8C1A-AC36-41E4-AC5A-1F7B91E279CB}"/>
            </a:ext>
          </a:extLst>
        </xdr:cNvPr>
        <xdr:cNvSpPr/>
      </xdr:nvSpPr>
      <xdr:spPr>
        <a:xfrm>
          <a:off x="19154775" y="140115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716" name="フローチャート: 判断 715">
          <a:extLst>
            <a:ext uri="{FF2B5EF4-FFF2-40B4-BE49-F238E27FC236}">
              <a16:creationId xmlns:a16="http://schemas.microsoft.com/office/drawing/2014/main" id="{9BBC81DD-1686-483D-9EB3-64FB1A08B664}"/>
            </a:ext>
          </a:extLst>
        </xdr:cNvPr>
        <xdr:cNvSpPr/>
      </xdr:nvSpPr>
      <xdr:spPr>
        <a:xfrm>
          <a:off x="18345150" y="1401894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717" name="フローチャート: 判断 716">
          <a:extLst>
            <a:ext uri="{FF2B5EF4-FFF2-40B4-BE49-F238E27FC236}">
              <a16:creationId xmlns:a16="http://schemas.microsoft.com/office/drawing/2014/main" id="{73D3AB67-3B5B-49CF-B19B-717DB1618138}"/>
            </a:ext>
          </a:extLst>
        </xdr:cNvPr>
        <xdr:cNvSpPr/>
      </xdr:nvSpPr>
      <xdr:spPr>
        <a:xfrm>
          <a:off x="17554575" y="1401960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718" name="フローチャート: 判断 717">
          <a:extLst>
            <a:ext uri="{FF2B5EF4-FFF2-40B4-BE49-F238E27FC236}">
              <a16:creationId xmlns:a16="http://schemas.microsoft.com/office/drawing/2014/main" id="{68650B04-0EF2-452E-835F-A824CD550895}"/>
            </a:ext>
          </a:extLst>
        </xdr:cNvPr>
        <xdr:cNvSpPr/>
      </xdr:nvSpPr>
      <xdr:spPr>
        <a:xfrm>
          <a:off x="16754475" y="1401815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347C1A12-6977-43D7-BD5E-188B84CA410E}"/>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95A7A8C7-77D1-4156-9CE5-764A79372F16}"/>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C96B78E7-2B77-4B15-9D83-ED693121C7C3}"/>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5889BA97-54D2-483D-916B-8334CC69C2FD}"/>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4711DC27-9AE8-4F46-90F3-D7626312477D}"/>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60016</xdr:rowOff>
    </xdr:from>
    <xdr:to>
      <xdr:col>116</xdr:col>
      <xdr:colOff>114300</xdr:colOff>
      <xdr:row>86</xdr:row>
      <xdr:rowOff>161616</xdr:rowOff>
    </xdr:to>
    <xdr:sp macro="" textlink="">
      <xdr:nvSpPr>
        <xdr:cNvPr id="724" name="楕円 723">
          <a:extLst>
            <a:ext uri="{FF2B5EF4-FFF2-40B4-BE49-F238E27FC236}">
              <a16:creationId xmlns:a16="http://schemas.microsoft.com/office/drawing/2014/main" id="{14FEE792-2E92-4C8D-8E23-A67CB57D9421}"/>
            </a:ext>
          </a:extLst>
        </xdr:cNvPr>
        <xdr:cNvSpPr/>
      </xdr:nvSpPr>
      <xdr:spPr>
        <a:xfrm>
          <a:off x="19897725" y="1399509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19393</xdr:rowOff>
    </xdr:from>
    <xdr:ext cx="469744" cy="259045"/>
    <xdr:sp macro="" textlink="">
      <xdr:nvSpPr>
        <xdr:cNvPr id="725" name="【消防施設】&#10;一人当たり面積該当値テキスト">
          <a:extLst>
            <a:ext uri="{FF2B5EF4-FFF2-40B4-BE49-F238E27FC236}">
              <a16:creationId xmlns:a16="http://schemas.microsoft.com/office/drawing/2014/main" id="{86E3D87A-8DAB-48DB-AAD2-4C9BF4D2D64B}"/>
            </a:ext>
          </a:extLst>
        </xdr:cNvPr>
        <xdr:cNvSpPr txBox="1"/>
      </xdr:nvSpPr>
      <xdr:spPr>
        <a:xfrm>
          <a:off x="19992975" y="13792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61976</xdr:rowOff>
    </xdr:from>
    <xdr:to>
      <xdr:col>112</xdr:col>
      <xdr:colOff>38100</xdr:colOff>
      <xdr:row>86</xdr:row>
      <xdr:rowOff>163576</xdr:rowOff>
    </xdr:to>
    <xdr:sp macro="" textlink="">
      <xdr:nvSpPr>
        <xdr:cNvPr id="726" name="楕円 725">
          <a:extLst>
            <a:ext uri="{FF2B5EF4-FFF2-40B4-BE49-F238E27FC236}">
              <a16:creationId xmlns:a16="http://schemas.microsoft.com/office/drawing/2014/main" id="{6F6FA4C3-1A66-48F8-9639-8EDEF77D425C}"/>
            </a:ext>
          </a:extLst>
        </xdr:cNvPr>
        <xdr:cNvSpPr/>
      </xdr:nvSpPr>
      <xdr:spPr>
        <a:xfrm>
          <a:off x="19154775" y="1400022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110816</xdr:rowOff>
    </xdr:from>
    <xdr:to>
      <xdr:col>116</xdr:col>
      <xdr:colOff>63500</xdr:colOff>
      <xdr:row>86</xdr:row>
      <xdr:rowOff>112776</xdr:rowOff>
    </xdr:to>
    <xdr:cxnSp macro="">
      <xdr:nvCxnSpPr>
        <xdr:cNvPr id="727" name="直線コネクタ 726">
          <a:extLst>
            <a:ext uri="{FF2B5EF4-FFF2-40B4-BE49-F238E27FC236}">
              <a16:creationId xmlns:a16="http://schemas.microsoft.com/office/drawing/2014/main" id="{3AA01AAF-D986-40D0-9841-90ED5511C570}"/>
            </a:ext>
          </a:extLst>
        </xdr:cNvPr>
        <xdr:cNvCxnSpPr/>
      </xdr:nvCxnSpPr>
      <xdr:spPr>
        <a:xfrm flipV="1">
          <a:off x="19202400" y="14042716"/>
          <a:ext cx="752475" cy="5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64153</xdr:rowOff>
    </xdr:from>
    <xdr:to>
      <xdr:col>107</xdr:col>
      <xdr:colOff>101600</xdr:colOff>
      <xdr:row>86</xdr:row>
      <xdr:rowOff>165753</xdr:rowOff>
    </xdr:to>
    <xdr:sp macro="" textlink="">
      <xdr:nvSpPr>
        <xdr:cNvPr id="728" name="楕円 727">
          <a:extLst>
            <a:ext uri="{FF2B5EF4-FFF2-40B4-BE49-F238E27FC236}">
              <a16:creationId xmlns:a16="http://schemas.microsoft.com/office/drawing/2014/main" id="{4F4EB1D9-4365-4CAC-A36B-7FB702FB5DAE}"/>
            </a:ext>
          </a:extLst>
        </xdr:cNvPr>
        <xdr:cNvSpPr/>
      </xdr:nvSpPr>
      <xdr:spPr>
        <a:xfrm>
          <a:off x="18345150" y="1400240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112776</xdr:rowOff>
    </xdr:from>
    <xdr:to>
      <xdr:col>111</xdr:col>
      <xdr:colOff>177800</xdr:colOff>
      <xdr:row>86</xdr:row>
      <xdr:rowOff>114953</xdr:rowOff>
    </xdr:to>
    <xdr:cxnSp macro="">
      <xdr:nvCxnSpPr>
        <xdr:cNvPr id="729" name="直線コネクタ 728">
          <a:extLst>
            <a:ext uri="{FF2B5EF4-FFF2-40B4-BE49-F238E27FC236}">
              <a16:creationId xmlns:a16="http://schemas.microsoft.com/office/drawing/2014/main" id="{5B8E60B1-AA54-479C-82CA-3F42C8C1DC61}"/>
            </a:ext>
          </a:extLst>
        </xdr:cNvPr>
        <xdr:cNvCxnSpPr/>
      </xdr:nvCxnSpPr>
      <xdr:spPr>
        <a:xfrm flipV="1">
          <a:off x="18392775" y="14047851"/>
          <a:ext cx="809625"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67092</xdr:rowOff>
    </xdr:from>
    <xdr:to>
      <xdr:col>102</xdr:col>
      <xdr:colOff>165100</xdr:colOff>
      <xdr:row>86</xdr:row>
      <xdr:rowOff>168692</xdr:rowOff>
    </xdr:to>
    <xdr:sp macro="" textlink="">
      <xdr:nvSpPr>
        <xdr:cNvPr id="730" name="楕円 729">
          <a:extLst>
            <a:ext uri="{FF2B5EF4-FFF2-40B4-BE49-F238E27FC236}">
              <a16:creationId xmlns:a16="http://schemas.microsoft.com/office/drawing/2014/main" id="{6D14D893-D536-4AE6-AB22-B95B1F277905}"/>
            </a:ext>
          </a:extLst>
        </xdr:cNvPr>
        <xdr:cNvSpPr/>
      </xdr:nvSpPr>
      <xdr:spPr>
        <a:xfrm>
          <a:off x="17554575" y="1399899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114953</xdr:rowOff>
    </xdr:from>
    <xdr:to>
      <xdr:col>107</xdr:col>
      <xdr:colOff>50800</xdr:colOff>
      <xdr:row>86</xdr:row>
      <xdr:rowOff>117892</xdr:rowOff>
    </xdr:to>
    <xdr:cxnSp macro="">
      <xdr:nvCxnSpPr>
        <xdr:cNvPr id="731" name="直線コネクタ 730">
          <a:extLst>
            <a:ext uri="{FF2B5EF4-FFF2-40B4-BE49-F238E27FC236}">
              <a16:creationId xmlns:a16="http://schemas.microsoft.com/office/drawing/2014/main" id="{C48C7E6A-783B-481A-9E94-181877A4B64C}"/>
            </a:ext>
          </a:extLst>
        </xdr:cNvPr>
        <xdr:cNvCxnSpPr/>
      </xdr:nvCxnSpPr>
      <xdr:spPr>
        <a:xfrm flipV="1">
          <a:off x="17602200" y="14050028"/>
          <a:ext cx="790575" cy="6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68616</xdr:rowOff>
    </xdr:from>
    <xdr:to>
      <xdr:col>98</xdr:col>
      <xdr:colOff>38100</xdr:colOff>
      <xdr:row>86</xdr:row>
      <xdr:rowOff>170216</xdr:rowOff>
    </xdr:to>
    <xdr:sp macro="" textlink="">
      <xdr:nvSpPr>
        <xdr:cNvPr id="732" name="楕円 731">
          <a:extLst>
            <a:ext uri="{FF2B5EF4-FFF2-40B4-BE49-F238E27FC236}">
              <a16:creationId xmlns:a16="http://schemas.microsoft.com/office/drawing/2014/main" id="{26565E16-88B9-49C2-8E0F-3545B3428E10}"/>
            </a:ext>
          </a:extLst>
        </xdr:cNvPr>
        <xdr:cNvSpPr/>
      </xdr:nvSpPr>
      <xdr:spPr>
        <a:xfrm>
          <a:off x="16754475" y="1400051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117892</xdr:rowOff>
    </xdr:from>
    <xdr:to>
      <xdr:col>102</xdr:col>
      <xdr:colOff>114300</xdr:colOff>
      <xdr:row>86</xdr:row>
      <xdr:rowOff>119416</xdr:rowOff>
    </xdr:to>
    <xdr:cxnSp macro="">
      <xdr:nvCxnSpPr>
        <xdr:cNvPr id="733" name="直線コネクタ 732">
          <a:extLst>
            <a:ext uri="{FF2B5EF4-FFF2-40B4-BE49-F238E27FC236}">
              <a16:creationId xmlns:a16="http://schemas.microsoft.com/office/drawing/2014/main" id="{9EA59F8B-0F14-4DB0-98A8-8347330B30DC}"/>
            </a:ext>
          </a:extLst>
        </xdr:cNvPr>
        <xdr:cNvCxnSpPr/>
      </xdr:nvCxnSpPr>
      <xdr:spPr>
        <a:xfrm flipV="1">
          <a:off x="16802100" y="14056142"/>
          <a:ext cx="8001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169181</xdr:rowOff>
    </xdr:from>
    <xdr:ext cx="469744" cy="259045"/>
    <xdr:sp macro="" textlink="">
      <xdr:nvSpPr>
        <xdr:cNvPr id="734" name="n_1aveValue【消防施設】&#10;一人当たり面積">
          <a:extLst>
            <a:ext uri="{FF2B5EF4-FFF2-40B4-BE49-F238E27FC236}">
              <a16:creationId xmlns:a16="http://schemas.microsoft.com/office/drawing/2014/main" id="{88C66E77-5132-4B21-9F27-324E253DCE49}"/>
            </a:ext>
          </a:extLst>
        </xdr:cNvPr>
        <xdr:cNvSpPr txBox="1"/>
      </xdr:nvSpPr>
      <xdr:spPr>
        <a:xfrm>
          <a:off x="18983402" y="14094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1976</xdr:rowOff>
    </xdr:from>
    <xdr:ext cx="469744" cy="259045"/>
    <xdr:sp macro="" textlink="">
      <xdr:nvSpPr>
        <xdr:cNvPr id="735" name="n_2aveValue【消防施設】&#10;一人当たり面積">
          <a:extLst>
            <a:ext uri="{FF2B5EF4-FFF2-40B4-BE49-F238E27FC236}">
              <a16:creationId xmlns:a16="http://schemas.microsoft.com/office/drawing/2014/main" id="{4B5DAC90-3458-401A-934E-C255B2162A9B}"/>
            </a:ext>
          </a:extLst>
        </xdr:cNvPr>
        <xdr:cNvSpPr txBox="1"/>
      </xdr:nvSpPr>
      <xdr:spPr>
        <a:xfrm>
          <a:off x="18183302" y="14098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2630</xdr:rowOff>
    </xdr:from>
    <xdr:ext cx="469744" cy="259045"/>
    <xdr:sp macro="" textlink="">
      <xdr:nvSpPr>
        <xdr:cNvPr id="736" name="n_3aveValue【消防施設】&#10;一人当たり面積">
          <a:extLst>
            <a:ext uri="{FF2B5EF4-FFF2-40B4-BE49-F238E27FC236}">
              <a16:creationId xmlns:a16="http://schemas.microsoft.com/office/drawing/2014/main" id="{6488271D-675E-4099-8E69-46E6B9C5474D}"/>
            </a:ext>
          </a:extLst>
        </xdr:cNvPr>
        <xdr:cNvSpPr txBox="1"/>
      </xdr:nvSpPr>
      <xdr:spPr>
        <a:xfrm>
          <a:off x="17383202" y="14099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7528</xdr:rowOff>
    </xdr:from>
    <xdr:ext cx="469744" cy="259045"/>
    <xdr:sp macro="" textlink="">
      <xdr:nvSpPr>
        <xdr:cNvPr id="737" name="n_4aveValue【消防施設】&#10;一人当たり面積">
          <a:extLst>
            <a:ext uri="{FF2B5EF4-FFF2-40B4-BE49-F238E27FC236}">
              <a16:creationId xmlns:a16="http://schemas.microsoft.com/office/drawing/2014/main" id="{9987AD24-115D-4588-B445-CACAA30E2E4B}"/>
            </a:ext>
          </a:extLst>
        </xdr:cNvPr>
        <xdr:cNvSpPr txBox="1"/>
      </xdr:nvSpPr>
      <xdr:spPr>
        <a:xfrm>
          <a:off x="16592627" y="14107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8653</xdr:rowOff>
    </xdr:from>
    <xdr:ext cx="469744" cy="259045"/>
    <xdr:sp macro="" textlink="">
      <xdr:nvSpPr>
        <xdr:cNvPr id="738" name="n_1mainValue【消防施設】&#10;一人当たり面積">
          <a:extLst>
            <a:ext uri="{FF2B5EF4-FFF2-40B4-BE49-F238E27FC236}">
              <a16:creationId xmlns:a16="http://schemas.microsoft.com/office/drawing/2014/main" id="{46B9B6D3-72AC-4CF7-843E-F6AEC6A3EC3F}"/>
            </a:ext>
          </a:extLst>
        </xdr:cNvPr>
        <xdr:cNvSpPr txBox="1"/>
      </xdr:nvSpPr>
      <xdr:spPr>
        <a:xfrm>
          <a:off x="18983402" y="13784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10830</xdr:rowOff>
    </xdr:from>
    <xdr:ext cx="469744" cy="259045"/>
    <xdr:sp macro="" textlink="">
      <xdr:nvSpPr>
        <xdr:cNvPr id="739" name="n_2mainValue【消防施設】&#10;一人当たり面積">
          <a:extLst>
            <a:ext uri="{FF2B5EF4-FFF2-40B4-BE49-F238E27FC236}">
              <a16:creationId xmlns:a16="http://schemas.microsoft.com/office/drawing/2014/main" id="{04E3550F-744A-4B14-BE5A-A10770987C83}"/>
            </a:ext>
          </a:extLst>
        </xdr:cNvPr>
        <xdr:cNvSpPr txBox="1"/>
      </xdr:nvSpPr>
      <xdr:spPr>
        <a:xfrm>
          <a:off x="18183302" y="13780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13769</xdr:rowOff>
    </xdr:from>
    <xdr:ext cx="469744" cy="259045"/>
    <xdr:sp macro="" textlink="">
      <xdr:nvSpPr>
        <xdr:cNvPr id="740" name="n_3mainValue【消防施設】&#10;一人当たり面積">
          <a:extLst>
            <a:ext uri="{FF2B5EF4-FFF2-40B4-BE49-F238E27FC236}">
              <a16:creationId xmlns:a16="http://schemas.microsoft.com/office/drawing/2014/main" id="{1317620A-E6D8-43B2-ABF0-96BD836091FD}"/>
            </a:ext>
          </a:extLst>
        </xdr:cNvPr>
        <xdr:cNvSpPr txBox="1"/>
      </xdr:nvSpPr>
      <xdr:spPr>
        <a:xfrm>
          <a:off x="17383202" y="13783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15293</xdr:rowOff>
    </xdr:from>
    <xdr:ext cx="469744" cy="259045"/>
    <xdr:sp macro="" textlink="">
      <xdr:nvSpPr>
        <xdr:cNvPr id="741" name="n_4mainValue【消防施設】&#10;一人当たり面積">
          <a:extLst>
            <a:ext uri="{FF2B5EF4-FFF2-40B4-BE49-F238E27FC236}">
              <a16:creationId xmlns:a16="http://schemas.microsoft.com/office/drawing/2014/main" id="{AEB74F86-2854-4826-A04A-E72FF8577399}"/>
            </a:ext>
          </a:extLst>
        </xdr:cNvPr>
        <xdr:cNvSpPr txBox="1"/>
      </xdr:nvSpPr>
      <xdr:spPr>
        <a:xfrm>
          <a:off x="16592627" y="13785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D73ED9B0-F0A1-4C22-A8F4-9B34E21BE13A}"/>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095C19B9-D88A-4395-B007-93BFEC03315B}"/>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BAFF014B-FF0C-4315-AC28-F7D7396E9D2F}"/>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B24EC467-1D54-401F-A52B-91C139591F34}"/>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F464930B-F21C-49DF-8410-A6410F5900CD}"/>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73D9CA4C-454D-4BE4-8B13-527F60A51ACE}"/>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8B97FC2E-F52E-4EB1-84B4-821E9863450A}"/>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30AA5BAD-C8A6-4B48-B787-BED32AB2EAF0}"/>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3F15CC4A-B7DA-431E-B473-187D52597743}"/>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9E65500C-7B4B-4332-83A6-A6AAE0E518DC}"/>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1CC9C309-6164-4246-8C39-552724A67266}"/>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3" name="直線コネクタ 752">
          <a:extLst>
            <a:ext uri="{FF2B5EF4-FFF2-40B4-BE49-F238E27FC236}">
              <a16:creationId xmlns:a16="http://schemas.microsoft.com/office/drawing/2014/main" id="{021639E7-AAA6-4310-9E4C-36DD74F15691}"/>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4" name="テキスト ボックス 753">
          <a:extLst>
            <a:ext uri="{FF2B5EF4-FFF2-40B4-BE49-F238E27FC236}">
              <a16:creationId xmlns:a16="http://schemas.microsoft.com/office/drawing/2014/main" id="{6D5424C9-4914-4A2E-BB50-2718C65FCBC0}"/>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5" name="直線コネクタ 754">
          <a:extLst>
            <a:ext uri="{FF2B5EF4-FFF2-40B4-BE49-F238E27FC236}">
              <a16:creationId xmlns:a16="http://schemas.microsoft.com/office/drawing/2014/main" id="{A0EC4E72-0015-47E8-AD4A-FAF19E512952}"/>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6" name="テキスト ボックス 755">
          <a:extLst>
            <a:ext uri="{FF2B5EF4-FFF2-40B4-BE49-F238E27FC236}">
              <a16:creationId xmlns:a16="http://schemas.microsoft.com/office/drawing/2014/main" id="{88D73CF3-50E1-414C-B9B5-4B181530C43F}"/>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7" name="直線コネクタ 756">
          <a:extLst>
            <a:ext uri="{FF2B5EF4-FFF2-40B4-BE49-F238E27FC236}">
              <a16:creationId xmlns:a16="http://schemas.microsoft.com/office/drawing/2014/main" id="{B92631E7-6C17-4634-BDAE-BB2FC92749D0}"/>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8" name="テキスト ボックス 757">
          <a:extLst>
            <a:ext uri="{FF2B5EF4-FFF2-40B4-BE49-F238E27FC236}">
              <a16:creationId xmlns:a16="http://schemas.microsoft.com/office/drawing/2014/main" id="{D51F3C75-85E4-4F57-A9CA-7DB6161F67B8}"/>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9" name="直線コネクタ 758">
          <a:extLst>
            <a:ext uri="{FF2B5EF4-FFF2-40B4-BE49-F238E27FC236}">
              <a16:creationId xmlns:a16="http://schemas.microsoft.com/office/drawing/2014/main" id="{6048AF00-E0AD-4F1C-8B3F-F50991D89761}"/>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0" name="テキスト ボックス 759">
          <a:extLst>
            <a:ext uri="{FF2B5EF4-FFF2-40B4-BE49-F238E27FC236}">
              <a16:creationId xmlns:a16="http://schemas.microsoft.com/office/drawing/2014/main" id="{CDA210F8-9BD4-4924-93D7-27E073947502}"/>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1" name="直線コネクタ 760">
          <a:extLst>
            <a:ext uri="{FF2B5EF4-FFF2-40B4-BE49-F238E27FC236}">
              <a16:creationId xmlns:a16="http://schemas.microsoft.com/office/drawing/2014/main" id="{5E59B928-4A84-41BB-A2FE-DC055F8DCCCF}"/>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2" name="テキスト ボックス 761">
          <a:extLst>
            <a:ext uri="{FF2B5EF4-FFF2-40B4-BE49-F238E27FC236}">
              <a16:creationId xmlns:a16="http://schemas.microsoft.com/office/drawing/2014/main" id="{DA60D9B6-9E99-4248-B01B-83B461E3B343}"/>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3" name="直線コネクタ 762">
          <a:extLst>
            <a:ext uri="{FF2B5EF4-FFF2-40B4-BE49-F238E27FC236}">
              <a16:creationId xmlns:a16="http://schemas.microsoft.com/office/drawing/2014/main" id="{7CADE526-96D8-418D-A999-79B2EFB49EB1}"/>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4" name="テキスト ボックス 763">
          <a:extLst>
            <a:ext uri="{FF2B5EF4-FFF2-40B4-BE49-F238E27FC236}">
              <a16:creationId xmlns:a16="http://schemas.microsoft.com/office/drawing/2014/main" id="{4F50E1DF-D911-4C7B-B8DC-7196F4401F1D}"/>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5" name="直線コネクタ 764">
          <a:extLst>
            <a:ext uri="{FF2B5EF4-FFF2-40B4-BE49-F238E27FC236}">
              <a16:creationId xmlns:a16="http://schemas.microsoft.com/office/drawing/2014/main" id="{781CBAAF-0632-45CE-915E-1CF1A054099A}"/>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6" name="【庁舎】&#10;有形固定資産減価償却率グラフ枠">
          <a:extLst>
            <a:ext uri="{FF2B5EF4-FFF2-40B4-BE49-F238E27FC236}">
              <a16:creationId xmlns:a16="http://schemas.microsoft.com/office/drawing/2014/main" id="{AFCF27BB-3880-4CFC-8AE6-5C07B3452557}"/>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767" name="直線コネクタ 766">
          <a:extLst>
            <a:ext uri="{FF2B5EF4-FFF2-40B4-BE49-F238E27FC236}">
              <a16:creationId xmlns:a16="http://schemas.microsoft.com/office/drawing/2014/main" id="{6F030920-7063-47DF-B7A5-6A0203EFEDF7}"/>
            </a:ext>
          </a:extLst>
        </xdr:cNvPr>
        <xdr:cNvCxnSpPr/>
      </xdr:nvCxnSpPr>
      <xdr:spPr>
        <a:xfrm flipV="1">
          <a:off x="14696439" y="16315055"/>
          <a:ext cx="0" cy="1551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8" name="【庁舎】&#10;有形固定資産減価償却率最小値テキスト">
          <a:extLst>
            <a:ext uri="{FF2B5EF4-FFF2-40B4-BE49-F238E27FC236}">
              <a16:creationId xmlns:a16="http://schemas.microsoft.com/office/drawing/2014/main" id="{43CF3F05-2FCF-424D-AA14-868A35C9E00B}"/>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9" name="直線コネクタ 768">
          <a:extLst>
            <a:ext uri="{FF2B5EF4-FFF2-40B4-BE49-F238E27FC236}">
              <a16:creationId xmlns:a16="http://schemas.microsoft.com/office/drawing/2014/main" id="{503DAD89-00F1-4EEB-8D4D-8E5DA3BF5A1D}"/>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770" name="【庁舎】&#10;有形固定資産減価償却率最大値テキスト">
          <a:extLst>
            <a:ext uri="{FF2B5EF4-FFF2-40B4-BE49-F238E27FC236}">
              <a16:creationId xmlns:a16="http://schemas.microsoft.com/office/drawing/2014/main" id="{C35DA293-6295-4DD2-A2C4-A0741843EB82}"/>
            </a:ext>
          </a:extLst>
        </xdr:cNvPr>
        <xdr:cNvSpPr txBox="1"/>
      </xdr:nvSpPr>
      <xdr:spPr>
        <a:xfrm>
          <a:off x="14735175" y="160902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771" name="直線コネクタ 770">
          <a:extLst>
            <a:ext uri="{FF2B5EF4-FFF2-40B4-BE49-F238E27FC236}">
              <a16:creationId xmlns:a16="http://schemas.microsoft.com/office/drawing/2014/main" id="{CC0D6DB0-F042-44A9-BE7F-F0CD36E4AEC6}"/>
            </a:ext>
          </a:extLst>
        </xdr:cNvPr>
        <xdr:cNvCxnSpPr/>
      </xdr:nvCxnSpPr>
      <xdr:spPr>
        <a:xfrm>
          <a:off x="14611350" y="163150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772" name="【庁舎】&#10;有形固定資産減価償却率平均値テキスト">
          <a:extLst>
            <a:ext uri="{FF2B5EF4-FFF2-40B4-BE49-F238E27FC236}">
              <a16:creationId xmlns:a16="http://schemas.microsoft.com/office/drawing/2014/main" id="{915DB733-453D-4A10-A202-CF882F00C643}"/>
            </a:ext>
          </a:extLst>
        </xdr:cNvPr>
        <xdr:cNvSpPr txBox="1"/>
      </xdr:nvSpPr>
      <xdr:spPr>
        <a:xfrm>
          <a:off x="14735175" y="170688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73" name="フローチャート: 判断 772">
          <a:extLst>
            <a:ext uri="{FF2B5EF4-FFF2-40B4-BE49-F238E27FC236}">
              <a16:creationId xmlns:a16="http://schemas.microsoft.com/office/drawing/2014/main" id="{E7F1F3C4-37EB-4795-8783-664084D7AA09}"/>
            </a:ext>
          </a:extLst>
        </xdr:cNvPr>
        <xdr:cNvSpPr/>
      </xdr:nvSpPr>
      <xdr:spPr>
        <a:xfrm>
          <a:off x="14649450" y="170903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774" name="フローチャート: 判断 773">
          <a:extLst>
            <a:ext uri="{FF2B5EF4-FFF2-40B4-BE49-F238E27FC236}">
              <a16:creationId xmlns:a16="http://schemas.microsoft.com/office/drawing/2014/main" id="{63E15835-BB92-40BC-BF9D-EDA3A674BF93}"/>
            </a:ext>
          </a:extLst>
        </xdr:cNvPr>
        <xdr:cNvSpPr/>
      </xdr:nvSpPr>
      <xdr:spPr>
        <a:xfrm>
          <a:off x="13887450" y="170609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775" name="フローチャート: 判断 774">
          <a:extLst>
            <a:ext uri="{FF2B5EF4-FFF2-40B4-BE49-F238E27FC236}">
              <a16:creationId xmlns:a16="http://schemas.microsoft.com/office/drawing/2014/main" id="{9BA0D9D4-7A5B-4106-8773-1C56E4BCB7CD}"/>
            </a:ext>
          </a:extLst>
        </xdr:cNvPr>
        <xdr:cNvSpPr/>
      </xdr:nvSpPr>
      <xdr:spPr>
        <a:xfrm>
          <a:off x="13096875" y="170757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776" name="フローチャート: 判断 775">
          <a:extLst>
            <a:ext uri="{FF2B5EF4-FFF2-40B4-BE49-F238E27FC236}">
              <a16:creationId xmlns:a16="http://schemas.microsoft.com/office/drawing/2014/main" id="{3F08F0BC-C2C1-4324-BCEE-3C4169C7D63B}"/>
            </a:ext>
          </a:extLst>
        </xdr:cNvPr>
        <xdr:cNvSpPr/>
      </xdr:nvSpPr>
      <xdr:spPr>
        <a:xfrm>
          <a:off x="12296775" y="1710009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777" name="フローチャート: 判断 776">
          <a:extLst>
            <a:ext uri="{FF2B5EF4-FFF2-40B4-BE49-F238E27FC236}">
              <a16:creationId xmlns:a16="http://schemas.microsoft.com/office/drawing/2014/main" id="{41848214-22A8-43EB-BE42-3E3B0C6B50D7}"/>
            </a:ext>
          </a:extLst>
        </xdr:cNvPr>
        <xdr:cNvSpPr/>
      </xdr:nvSpPr>
      <xdr:spPr>
        <a:xfrm>
          <a:off x="11487150" y="1713438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191676B3-6028-46C3-BAE5-6A38F15BA19B}"/>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FCE7EA7E-5F14-4BA3-ACF6-E40A46122437}"/>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79FDB5C6-6CD1-4703-A416-178210CAA6DE}"/>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9CF74EE6-4DA8-4873-9691-92D1C33C2606}"/>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8C257135-BCC1-48D3-A9C7-5824DC0ABDD4}"/>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156029</xdr:rowOff>
    </xdr:from>
    <xdr:to>
      <xdr:col>85</xdr:col>
      <xdr:colOff>177800</xdr:colOff>
      <xdr:row>104</xdr:row>
      <xdr:rowOff>86179</xdr:rowOff>
    </xdr:to>
    <xdr:sp macro="" textlink="">
      <xdr:nvSpPr>
        <xdr:cNvPr id="783" name="楕円 782">
          <a:extLst>
            <a:ext uri="{FF2B5EF4-FFF2-40B4-BE49-F238E27FC236}">
              <a16:creationId xmlns:a16="http://schemas.microsoft.com/office/drawing/2014/main" id="{1EA8CD0C-6776-4A02-B230-4FB061A9494D}"/>
            </a:ext>
          </a:extLst>
        </xdr:cNvPr>
        <xdr:cNvSpPr/>
      </xdr:nvSpPr>
      <xdr:spPr>
        <a:xfrm>
          <a:off x="14649450" y="1696130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7456</xdr:rowOff>
    </xdr:from>
    <xdr:ext cx="405111" cy="259045"/>
    <xdr:sp macro="" textlink="">
      <xdr:nvSpPr>
        <xdr:cNvPr id="784" name="【庁舎】&#10;有形固定資産減価償却率該当値テキスト">
          <a:extLst>
            <a:ext uri="{FF2B5EF4-FFF2-40B4-BE49-F238E27FC236}">
              <a16:creationId xmlns:a16="http://schemas.microsoft.com/office/drawing/2014/main" id="{30071FC2-7BE5-4B88-AD29-6060F7DED13C}"/>
            </a:ext>
          </a:extLst>
        </xdr:cNvPr>
        <xdr:cNvSpPr txBox="1"/>
      </xdr:nvSpPr>
      <xdr:spPr>
        <a:xfrm>
          <a:off x="14735175" y="16812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136434</xdr:rowOff>
    </xdr:from>
    <xdr:to>
      <xdr:col>81</xdr:col>
      <xdr:colOff>101600</xdr:colOff>
      <xdr:row>104</xdr:row>
      <xdr:rowOff>66584</xdr:rowOff>
    </xdr:to>
    <xdr:sp macro="" textlink="">
      <xdr:nvSpPr>
        <xdr:cNvPr id="785" name="楕円 784">
          <a:extLst>
            <a:ext uri="{FF2B5EF4-FFF2-40B4-BE49-F238E27FC236}">
              <a16:creationId xmlns:a16="http://schemas.microsoft.com/office/drawing/2014/main" id="{9E0965D6-2CCA-4AB3-BCCA-F8EFE694B0A8}"/>
            </a:ext>
          </a:extLst>
        </xdr:cNvPr>
        <xdr:cNvSpPr/>
      </xdr:nvSpPr>
      <xdr:spPr>
        <a:xfrm>
          <a:off x="13887450" y="1693853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15784</xdr:rowOff>
    </xdr:from>
    <xdr:to>
      <xdr:col>85</xdr:col>
      <xdr:colOff>127000</xdr:colOff>
      <xdr:row>104</xdr:row>
      <xdr:rowOff>35379</xdr:rowOff>
    </xdr:to>
    <xdr:cxnSp macro="">
      <xdr:nvCxnSpPr>
        <xdr:cNvPr id="786" name="直線コネクタ 785">
          <a:extLst>
            <a:ext uri="{FF2B5EF4-FFF2-40B4-BE49-F238E27FC236}">
              <a16:creationId xmlns:a16="http://schemas.microsoft.com/office/drawing/2014/main" id="{1A1F11D4-2478-475B-859B-B82033A2A502}"/>
            </a:ext>
          </a:extLst>
        </xdr:cNvPr>
        <xdr:cNvCxnSpPr/>
      </xdr:nvCxnSpPr>
      <xdr:spPr>
        <a:xfrm>
          <a:off x="13935075" y="16986159"/>
          <a:ext cx="762000" cy="22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138068</xdr:rowOff>
    </xdr:from>
    <xdr:to>
      <xdr:col>76</xdr:col>
      <xdr:colOff>165100</xdr:colOff>
      <xdr:row>104</xdr:row>
      <xdr:rowOff>68218</xdr:rowOff>
    </xdr:to>
    <xdr:sp macro="" textlink="">
      <xdr:nvSpPr>
        <xdr:cNvPr id="787" name="楕円 786">
          <a:extLst>
            <a:ext uri="{FF2B5EF4-FFF2-40B4-BE49-F238E27FC236}">
              <a16:creationId xmlns:a16="http://schemas.microsoft.com/office/drawing/2014/main" id="{99FFCA7A-7F81-403B-B575-98A1A316D73E}"/>
            </a:ext>
          </a:extLst>
        </xdr:cNvPr>
        <xdr:cNvSpPr/>
      </xdr:nvSpPr>
      <xdr:spPr>
        <a:xfrm>
          <a:off x="13096875" y="1694334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15784</xdr:rowOff>
    </xdr:from>
    <xdr:to>
      <xdr:col>81</xdr:col>
      <xdr:colOff>50800</xdr:colOff>
      <xdr:row>104</xdr:row>
      <xdr:rowOff>17418</xdr:rowOff>
    </xdr:to>
    <xdr:cxnSp macro="">
      <xdr:nvCxnSpPr>
        <xdr:cNvPr id="788" name="直線コネクタ 787">
          <a:extLst>
            <a:ext uri="{FF2B5EF4-FFF2-40B4-BE49-F238E27FC236}">
              <a16:creationId xmlns:a16="http://schemas.microsoft.com/office/drawing/2014/main" id="{0EE4472F-5441-4715-92BA-7F6E64AAD511}"/>
            </a:ext>
          </a:extLst>
        </xdr:cNvPr>
        <xdr:cNvCxnSpPr/>
      </xdr:nvCxnSpPr>
      <xdr:spPr>
        <a:xfrm flipV="1">
          <a:off x="13144500" y="16986159"/>
          <a:ext cx="790575" cy="4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102144</xdr:rowOff>
    </xdr:from>
    <xdr:to>
      <xdr:col>72</xdr:col>
      <xdr:colOff>38100</xdr:colOff>
      <xdr:row>104</xdr:row>
      <xdr:rowOff>32294</xdr:rowOff>
    </xdr:to>
    <xdr:sp macro="" textlink="">
      <xdr:nvSpPr>
        <xdr:cNvPr id="789" name="楕円 788">
          <a:extLst>
            <a:ext uri="{FF2B5EF4-FFF2-40B4-BE49-F238E27FC236}">
              <a16:creationId xmlns:a16="http://schemas.microsoft.com/office/drawing/2014/main" id="{5981AB5E-98FD-4776-A3AF-1196B283414E}"/>
            </a:ext>
          </a:extLst>
        </xdr:cNvPr>
        <xdr:cNvSpPr/>
      </xdr:nvSpPr>
      <xdr:spPr>
        <a:xfrm>
          <a:off x="12296775" y="169074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152944</xdr:rowOff>
    </xdr:from>
    <xdr:to>
      <xdr:col>76</xdr:col>
      <xdr:colOff>114300</xdr:colOff>
      <xdr:row>104</xdr:row>
      <xdr:rowOff>17418</xdr:rowOff>
    </xdr:to>
    <xdr:cxnSp macro="">
      <xdr:nvCxnSpPr>
        <xdr:cNvPr id="790" name="直線コネクタ 789">
          <a:extLst>
            <a:ext uri="{FF2B5EF4-FFF2-40B4-BE49-F238E27FC236}">
              <a16:creationId xmlns:a16="http://schemas.microsoft.com/office/drawing/2014/main" id="{85DB4BB2-3815-40ED-B5AC-23D2659ACA8F}"/>
            </a:ext>
          </a:extLst>
        </xdr:cNvPr>
        <xdr:cNvCxnSpPr/>
      </xdr:nvCxnSpPr>
      <xdr:spPr>
        <a:xfrm>
          <a:off x="12344400" y="16955044"/>
          <a:ext cx="8001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108676</xdr:rowOff>
    </xdr:from>
    <xdr:to>
      <xdr:col>67</xdr:col>
      <xdr:colOff>101600</xdr:colOff>
      <xdr:row>104</xdr:row>
      <xdr:rowOff>38826</xdr:rowOff>
    </xdr:to>
    <xdr:sp macro="" textlink="">
      <xdr:nvSpPr>
        <xdr:cNvPr id="791" name="楕円 790">
          <a:extLst>
            <a:ext uri="{FF2B5EF4-FFF2-40B4-BE49-F238E27FC236}">
              <a16:creationId xmlns:a16="http://schemas.microsoft.com/office/drawing/2014/main" id="{760B5C8A-AB7C-4CDE-A8D1-7CD5B4385D5F}"/>
            </a:ext>
          </a:extLst>
        </xdr:cNvPr>
        <xdr:cNvSpPr/>
      </xdr:nvSpPr>
      <xdr:spPr>
        <a:xfrm>
          <a:off x="11487150" y="1690760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152944</xdr:rowOff>
    </xdr:from>
    <xdr:to>
      <xdr:col>71</xdr:col>
      <xdr:colOff>177800</xdr:colOff>
      <xdr:row>103</xdr:row>
      <xdr:rowOff>159476</xdr:rowOff>
    </xdr:to>
    <xdr:cxnSp macro="">
      <xdr:nvCxnSpPr>
        <xdr:cNvPr id="792" name="直線コネクタ 791">
          <a:extLst>
            <a:ext uri="{FF2B5EF4-FFF2-40B4-BE49-F238E27FC236}">
              <a16:creationId xmlns:a16="http://schemas.microsoft.com/office/drawing/2014/main" id="{D3B6A26B-007C-487B-93FA-6D2766B88B7C}"/>
            </a:ext>
          </a:extLst>
        </xdr:cNvPr>
        <xdr:cNvCxnSpPr/>
      </xdr:nvCxnSpPr>
      <xdr:spPr>
        <a:xfrm flipV="1">
          <a:off x="11534775" y="16955044"/>
          <a:ext cx="809625" cy="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5459</xdr:rowOff>
    </xdr:from>
    <xdr:ext cx="405111" cy="259045"/>
    <xdr:sp macro="" textlink="">
      <xdr:nvSpPr>
        <xdr:cNvPr id="793" name="n_1aveValue【庁舎】&#10;有形固定資産減価償却率">
          <a:extLst>
            <a:ext uri="{FF2B5EF4-FFF2-40B4-BE49-F238E27FC236}">
              <a16:creationId xmlns:a16="http://schemas.microsoft.com/office/drawing/2014/main" id="{7BB649BE-A49A-4D26-AB88-AB9EF7C4B41E}"/>
            </a:ext>
          </a:extLst>
        </xdr:cNvPr>
        <xdr:cNvSpPr txBox="1"/>
      </xdr:nvSpPr>
      <xdr:spPr>
        <a:xfrm>
          <a:off x="13745219" y="17153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26688</xdr:rowOff>
    </xdr:from>
    <xdr:ext cx="405111" cy="259045"/>
    <xdr:sp macro="" textlink="">
      <xdr:nvSpPr>
        <xdr:cNvPr id="794" name="n_2aveValue【庁舎】&#10;有形固定資産減価償却率">
          <a:extLst>
            <a:ext uri="{FF2B5EF4-FFF2-40B4-BE49-F238E27FC236}">
              <a16:creationId xmlns:a16="http://schemas.microsoft.com/office/drawing/2014/main" id="{DEDC9331-BA43-4B0D-BBE4-E27EDE0F1F0B}"/>
            </a:ext>
          </a:extLst>
        </xdr:cNvPr>
        <xdr:cNvSpPr txBox="1"/>
      </xdr:nvSpPr>
      <xdr:spPr>
        <a:xfrm>
          <a:off x="12964169" y="17174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44648</xdr:rowOff>
    </xdr:from>
    <xdr:ext cx="405111" cy="259045"/>
    <xdr:sp macro="" textlink="">
      <xdr:nvSpPr>
        <xdr:cNvPr id="795" name="n_3aveValue【庁舎】&#10;有形固定資産減価償却率">
          <a:extLst>
            <a:ext uri="{FF2B5EF4-FFF2-40B4-BE49-F238E27FC236}">
              <a16:creationId xmlns:a16="http://schemas.microsoft.com/office/drawing/2014/main" id="{1A52F3B2-AFA2-472B-837C-0B965397B010}"/>
            </a:ext>
          </a:extLst>
        </xdr:cNvPr>
        <xdr:cNvSpPr txBox="1"/>
      </xdr:nvSpPr>
      <xdr:spPr>
        <a:xfrm>
          <a:off x="12164069" y="17192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78939</xdr:rowOff>
    </xdr:from>
    <xdr:ext cx="405111" cy="259045"/>
    <xdr:sp macro="" textlink="">
      <xdr:nvSpPr>
        <xdr:cNvPr id="796" name="n_4aveValue【庁舎】&#10;有形固定資産減価償却率">
          <a:extLst>
            <a:ext uri="{FF2B5EF4-FFF2-40B4-BE49-F238E27FC236}">
              <a16:creationId xmlns:a16="http://schemas.microsoft.com/office/drawing/2014/main" id="{679CD47F-9944-4A4A-B9A9-FC6B334A7362}"/>
            </a:ext>
          </a:extLst>
        </xdr:cNvPr>
        <xdr:cNvSpPr txBox="1"/>
      </xdr:nvSpPr>
      <xdr:spPr>
        <a:xfrm>
          <a:off x="11354444" y="17223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83111</xdr:rowOff>
    </xdr:from>
    <xdr:ext cx="405111" cy="259045"/>
    <xdr:sp macro="" textlink="">
      <xdr:nvSpPr>
        <xdr:cNvPr id="797" name="n_1mainValue【庁舎】&#10;有形固定資産減価償却率">
          <a:extLst>
            <a:ext uri="{FF2B5EF4-FFF2-40B4-BE49-F238E27FC236}">
              <a16:creationId xmlns:a16="http://schemas.microsoft.com/office/drawing/2014/main" id="{95697E9A-3701-4A78-A94D-0BA1B713D4CA}"/>
            </a:ext>
          </a:extLst>
        </xdr:cNvPr>
        <xdr:cNvSpPr txBox="1"/>
      </xdr:nvSpPr>
      <xdr:spPr>
        <a:xfrm>
          <a:off x="13745219" y="16716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84745</xdr:rowOff>
    </xdr:from>
    <xdr:ext cx="405111" cy="259045"/>
    <xdr:sp macro="" textlink="">
      <xdr:nvSpPr>
        <xdr:cNvPr id="798" name="n_2mainValue【庁舎】&#10;有形固定資産減価償却率">
          <a:extLst>
            <a:ext uri="{FF2B5EF4-FFF2-40B4-BE49-F238E27FC236}">
              <a16:creationId xmlns:a16="http://schemas.microsoft.com/office/drawing/2014/main" id="{B93C8BEA-A761-41DE-B6F4-D752CC04EC4B}"/>
            </a:ext>
          </a:extLst>
        </xdr:cNvPr>
        <xdr:cNvSpPr txBox="1"/>
      </xdr:nvSpPr>
      <xdr:spPr>
        <a:xfrm>
          <a:off x="12964169" y="16718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48821</xdr:rowOff>
    </xdr:from>
    <xdr:ext cx="405111" cy="259045"/>
    <xdr:sp macro="" textlink="">
      <xdr:nvSpPr>
        <xdr:cNvPr id="799" name="n_3mainValue【庁舎】&#10;有形固定資産減価償却率">
          <a:extLst>
            <a:ext uri="{FF2B5EF4-FFF2-40B4-BE49-F238E27FC236}">
              <a16:creationId xmlns:a16="http://schemas.microsoft.com/office/drawing/2014/main" id="{B583AF4D-9452-4F76-84AF-3B3D7F03DB97}"/>
            </a:ext>
          </a:extLst>
        </xdr:cNvPr>
        <xdr:cNvSpPr txBox="1"/>
      </xdr:nvSpPr>
      <xdr:spPr>
        <a:xfrm>
          <a:off x="12164069" y="16676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55353</xdr:rowOff>
    </xdr:from>
    <xdr:ext cx="405111" cy="259045"/>
    <xdr:sp macro="" textlink="">
      <xdr:nvSpPr>
        <xdr:cNvPr id="800" name="n_4mainValue【庁舎】&#10;有形固定資産減価償却率">
          <a:extLst>
            <a:ext uri="{FF2B5EF4-FFF2-40B4-BE49-F238E27FC236}">
              <a16:creationId xmlns:a16="http://schemas.microsoft.com/office/drawing/2014/main" id="{82E2C2B9-0D12-443A-A9FB-CCA2CE593F29}"/>
            </a:ext>
          </a:extLst>
        </xdr:cNvPr>
        <xdr:cNvSpPr txBox="1"/>
      </xdr:nvSpPr>
      <xdr:spPr>
        <a:xfrm>
          <a:off x="11354444" y="16686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a:extLst>
            <a:ext uri="{FF2B5EF4-FFF2-40B4-BE49-F238E27FC236}">
              <a16:creationId xmlns:a16="http://schemas.microsoft.com/office/drawing/2014/main" id="{025197FE-F12D-499A-8A19-9C4989DF7D56}"/>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a:extLst>
            <a:ext uri="{FF2B5EF4-FFF2-40B4-BE49-F238E27FC236}">
              <a16:creationId xmlns:a16="http://schemas.microsoft.com/office/drawing/2014/main" id="{CDEF1F8B-010D-42A2-B6A1-CECE29EFBB1B}"/>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a:extLst>
            <a:ext uri="{FF2B5EF4-FFF2-40B4-BE49-F238E27FC236}">
              <a16:creationId xmlns:a16="http://schemas.microsoft.com/office/drawing/2014/main" id="{5E0C6480-2E64-480B-B38D-EC412C441D7D}"/>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a:extLst>
            <a:ext uri="{FF2B5EF4-FFF2-40B4-BE49-F238E27FC236}">
              <a16:creationId xmlns:a16="http://schemas.microsoft.com/office/drawing/2014/main" id="{16250581-9DB1-47E9-BA62-D582E9D1D3BF}"/>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a:extLst>
            <a:ext uri="{FF2B5EF4-FFF2-40B4-BE49-F238E27FC236}">
              <a16:creationId xmlns:a16="http://schemas.microsoft.com/office/drawing/2014/main" id="{FF9A8CBF-15EF-41DD-8F78-EB209BE7DEDE}"/>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a:extLst>
            <a:ext uri="{FF2B5EF4-FFF2-40B4-BE49-F238E27FC236}">
              <a16:creationId xmlns:a16="http://schemas.microsoft.com/office/drawing/2014/main" id="{BE8B2BA2-0B30-4F99-9969-59F0328C1447}"/>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a:extLst>
            <a:ext uri="{FF2B5EF4-FFF2-40B4-BE49-F238E27FC236}">
              <a16:creationId xmlns:a16="http://schemas.microsoft.com/office/drawing/2014/main" id="{B95983AC-F8A5-4D5F-8291-25DA77977B65}"/>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a:extLst>
            <a:ext uri="{FF2B5EF4-FFF2-40B4-BE49-F238E27FC236}">
              <a16:creationId xmlns:a16="http://schemas.microsoft.com/office/drawing/2014/main" id="{D0171BD6-B1AC-46E2-82C0-E08414ABDC3E}"/>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9" name="テキスト ボックス 808">
          <a:extLst>
            <a:ext uri="{FF2B5EF4-FFF2-40B4-BE49-F238E27FC236}">
              <a16:creationId xmlns:a16="http://schemas.microsoft.com/office/drawing/2014/main" id="{F335C2F0-08DE-4D7F-9B5F-FC019D65723C}"/>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a:extLst>
            <a:ext uri="{FF2B5EF4-FFF2-40B4-BE49-F238E27FC236}">
              <a16:creationId xmlns:a16="http://schemas.microsoft.com/office/drawing/2014/main" id="{D107187C-4738-4656-8790-8C6015B9CD8A}"/>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1" name="直線コネクタ 810">
          <a:extLst>
            <a:ext uri="{FF2B5EF4-FFF2-40B4-BE49-F238E27FC236}">
              <a16:creationId xmlns:a16="http://schemas.microsoft.com/office/drawing/2014/main" id="{B298910B-8250-4695-9561-D873D86D6210}"/>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2" name="テキスト ボックス 811">
          <a:extLst>
            <a:ext uri="{FF2B5EF4-FFF2-40B4-BE49-F238E27FC236}">
              <a16:creationId xmlns:a16="http://schemas.microsoft.com/office/drawing/2014/main" id="{9C1F0037-EF7A-49D5-8A47-871F66822A5B}"/>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3" name="直線コネクタ 812">
          <a:extLst>
            <a:ext uri="{FF2B5EF4-FFF2-40B4-BE49-F238E27FC236}">
              <a16:creationId xmlns:a16="http://schemas.microsoft.com/office/drawing/2014/main" id="{B35BAB23-1455-48FB-AEEE-9B38A936170F}"/>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4" name="テキスト ボックス 813">
          <a:extLst>
            <a:ext uri="{FF2B5EF4-FFF2-40B4-BE49-F238E27FC236}">
              <a16:creationId xmlns:a16="http://schemas.microsoft.com/office/drawing/2014/main" id="{B790A41A-8BE1-4172-A37A-A4D877D39EDB}"/>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5" name="直線コネクタ 814">
          <a:extLst>
            <a:ext uri="{FF2B5EF4-FFF2-40B4-BE49-F238E27FC236}">
              <a16:creationId xmlns:a16="http://schemas.microsoft.com/office/drawing/2014/main" id="{8144006F-41E9-4115-8801-33D5DF3EF636}"/>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6" name="テキスト ボックス 815">
          <a:extLst>
            <a:ext uri="{FF2B5EF4-FFF2-40B4-BE49-F238E27FC236}">
              <a16:creationId xmlns:a16="http://schemas.microsoft.com/office/drawing/2014/main" id="{5A583E20-D88A-4710-AEC3-EDE6895E14D9}"/>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7" name="直線コネクタ 816">
          <a:extLst>
            <a:ext uri="{FF2B5EF4-FFF2-40B4-BE49-F238E27FC236}">
              <a16:creationId xmlns:a16="http://schemas.microsoft.com/office/drawing/2014/main" id="{D768A674-D236-4E52-BF1C-662C25B71BF9}"/>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8" name="テキスト ボックス 817">
          <a:extLst>
            <a:ext uri="{FF2B5EF4-FFF2-40B4-BE49-F238E27FC236}">
              <a16:creationId xmlns:a16="http://schemas.microsoft.com/office/drawing/2014/main" id="{7610713E-6DDB-41B3-8B5E-D3014F3D94C2}"/>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E2C00866-E25A-4FE0-8E99-84BEBE067CE0}"/>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4AA16223-E80C-4C6A-ABAA-FDD499203EBA}"/>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庁舎】&#10;一人当たり面積グラフ枠">
          <a:extLst>
            <a:ext uri="{FF2B5EF4-FFF2-40B4-BE49-F238E27FC236}">
              <a16:creationId xmlns:a16="http://schemas.microsoft.com/office/drawing/2014/main" id="{330F68CB-4299-444A-925A-46DB07BDBFC4}"/>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822" name="直線コネクタ 821">
          <a:extLst>
            <a:ext uri="{FF2B5EF4-FFF2-40B4-BE49-F238E27FC236}">
              <a16:creationId xmlns:a16="http://schemas.microsoft.com/office/drawing/2014/main" id="{33A1EE27-E9AE-4C80-82B0-1BCF074F074F}"/>
            </a:ext>
          </a:extLst>
        </xdr:cNvPr>
        <xdr:cNvCxnSpPr/>
      </xdr:nvCxnSpPr>
      <xdr:spPr>
        <a:xfrm flipV="1">
          <a:off x="19954239" y="16410152"/>
          <a:ext cx="0" cy="1255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823" name="【庁舎】&#10;一人当たり面積最小値テキスト">
          <a:extLst>
            <a:ext uri="{FF2B5EF4-FFF2-40B4-BE49-F238E27FC236}">
              <a16:creationId xmlns:a16="http://schemas.microsoft.com/office/drawing/2014/main" id="{5A90E0C4-389D-4720-9E5A-6157ADA5676D}"/>
            </a:ext>
          </a:extLst>
        </xdr:cNvPr>
        <xdr:cNvSpPr txBox="1"/>
      </xdr:nvSpPr>
      <xdr:spPr>
        <a:xfrm>
          <a:off x="19992975" y="1766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824" name="直線コネクタ 823">
          <a:extLst>
            <a:ext uri="{FF2B5EF4-FFF2-40B4-BE49-F238E27FC236}">
              <a16:creationId xmlns:a16="http://schemas.microsoft.com/office/drawing/2014/main" id="{7D0F3D18-67CB-43A9-AC13-8CC831FF8B77}"/>
            </a:ext>
          </a:extLst>
        </xdr:cNvPr>
        <xdr:cNvCxnSpPr/>
      </xdr:nvCxnSpPr>
      <xdr:spPr>
        <a:xfrm>
          <a:off x="19878675" y="176660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825" name="【庁舎】&#10;一人当たり面積最大値テキスト">
          <a:extLst>
            <a:ext uri="{FF2B5EF4-FFF2-40B4-BE49-F238E27FC236}">
              <a16:creationId xmlns:a16="http://schemas.microsoft.com/office/drawing/2014/main" id="{44B35187-73A3-499C-BE3D-0605A0CC49B2}"/>
            </a:ext>
          </a:extLst>
        </xdr:cNvPr>
        <xdr:cNvSpPr txBox="1"/>
      </xdr:nvSpPr>
      <xdr:spPr>
        <a:xfrm>
          <a:off x="19992975" y="16185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826" name="直線コネクタ 825">
          <a:extLst>
            <a:ext uri="{FF2B5EF4-FFF2-40B4-BE49-F238E27FC236}">
              <a16:creationId xmlns:a16="http://schemas.microsoft.com/office/drawing/2014/main" id="{8F8FA6F2-5A67-4E92-A79F-7C42A42200A3}"/>
            </a:ext>
          </a:extLst>
        </xdr:cNvPr>
        <xdr:cNvCxnSpPr/>
      </xdr:nvCxnSpPr>
      <xdr:spPr>
        <a:xfrm>
          <a:off x="19878675" y="164101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105782</xdr:rowOff>
    </xdr:from>
    <xdr:ext cx="469744" cy="259045"/>
    <xdr:sp macro="" textlink="">
      <xdr:nvSpPr>
        <xdr:cNvPr id="827" name="【庁舎】&#10;一人当たり面積平均値テキスト">
          <a:extLst>
            <a:ext uri="{FF2B5EF4-FFF2-40B4-BE49-F238E27FC236}">
              <a16:creationId xmlns:a16="http://schemas.microsoft.com/office/drawing/2014/main" id="{420BB6A0-911A-48D0-8D84-6CD774E19B36}"/>
            </a:ext>
          </a:extLst>
        </xdr:cNvPr>
        <xdr:cNvSpPr txBox="1"/>
      </xdr:nvSpPr>
      <xdr:spPr>
        <a:xfrm>
          <a:off x="19992975" y="17419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828" name="フローチャート: 判断 827">
          <a:extLst>
            <a:ext uri="{FF2B5EF4-FFF2-40B4-BE49-F238E27FC236}">
              <a16:creationId xmlns:a16="http://schemas.microsoft.com/office/drawing/2014/main" id="{2C4F83AC-C38E-4EFD-B0AD-B8052B6642D9}"/>
            </a:ext>
          </a:extLst>
        </xdr:cNvPr>
        <xdr:cNvSpPr/>
      </xdr:nvSpPr>
      <xdr:spPr>
        <a:xfrm>
          <a:off x="19897725" y="174406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829" name="フローチャート: 判断 828">
          <a:extLst>
            <a:ext uri="{FF2B5EF4-FFF2-40B4-BE49-F238E27FC236}">
              <a16:creationId xmlns:a16="http://schemas.microsoft.com/office/drawing/2014/main" id="{1C6F4072-8948-4979-9555-746422717FC8}"/>
            </a:ext>
          </a:extLst>
        </xdr:cNvPr>
        <xdr:cNvSpPr/>
      </xdr:nvSpPr>
      <xdr:spPr>
        <a:xfrm>
          <a:off x="19154775" y="174399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830" name="フローチャート: 判断 829">
          <a:extLst>
            <a:ext uri="{FF2B5EF4-FFF2-40B4-BE49-F238E27FC236}">
              <a16:creationId xmlns:a16="http://schemas.microsoft.com/office/drawing/2014/main" id="{56D7286F-817F-4D92-AA22-ABAE37FBC243}"/>
            </a:ext>
          </a:extLst>
        </xdr:cNvPr>
        <xdr:cNvSpPr/>
      </xdr:nvSpPr>
      <xdr:spPr>
        <a:xfrm>
          <a:off x="18345150" y="1745134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831" name="フローチャート: 判断 830">
          <a:extLst>
            <a:ext uri="{FF2B5EF4-FFF2-40B4-BE49-F238E27FC236}">
              <a16:creationId xmlns:a16="http://schemas.microsoft.com/office/drawing/2014/main" id="{8F9F065A-F6CF-4142-80E7-0642685BABB0}"/>
            </a:ext>
          </a:extLst>
        </xdr:cNvPr>
        <xdr:cNvSpPr/>
      </xdr:nvSpPr>
      <xdr:spPr>
        <a:xfrm>
          <a:off x="17554575" y="1746120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832" name="フローチャート: 判断 831">
          <a:extLst>
            <a:ext uri="{FF2B5EF4-FFF2-40B4-BE49-F238E27FC236}">
              <a16:creationId xmlns:a16="http://schemas.microsoft.com/office/drawing/2014/main" id="{D1D197F4-328F-4BF6-B638-496121B3170E}"/>
            </a:ext>
          </a:extLst>
        </xdr:cNvPr>
        <xdr:cNvSpPr/>
      </xdr:nvSpPr>
      <xdr:spPr>
        <a:xfrm>
          <a:off x="16754475" y="174776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FDF2DF3E-09CA-41CF-A4CF-C88DE3C45675}"/>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B05CE8FD-FBAF-4931-B89F-A7E798B3C8E2}"/>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40778139-5704-46A9-8587-C51D169146A9}"/>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9F254ED3-61B9-44C5-A1E9-32A3B0E43987}"/>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44C86BE2-C134-4B4E-A56F-0693AAAE3C72}"/>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8483</xdr:rowOff>
    </xdr:from>
    <xdr:to>
      <xdr:col>116</xdr:col>
      <xdr:colOff>114300</xdr:colOff>
      <xdr:row>106</xdr:row>
      <xdr:rowOff>110083</xdr:rowOff>
    </xdr:to>
    <xdr:sp macro="" textlink="">
      <xdr:nvSpPr>
        <xdr:cNvPr id="838" name="楕円 837">
          <a:extLst>
            <a:ext uri="{FF2B5EF4-FFF2-40B4-BE49-F238E27FC236}">
              <a16:creationId xmlns:a16="http://schemas.microsoft.com/office/drawing/2014/main" id="{B0D1144C-481D-4A4F-9D1B-2B8B6C8660DF}"/>
            </a:ext>
          </a:extLst>
        </xdr:cNvPr>
        <xdr:cNvSpPr/>
      </xdr:nvSpPr>
      <xdr:spPr>
        <a:xfrm>
          <a:off x="19897725" y="1732810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31360</xdr:rowOff>
    </xdr:from>
    <xdr:ext cx="469744" cy="259045"/>
    <xdr:sp macro="" textlink="">
      <xdr:nvSpPr>
        <xdr:cNvPr id="839" name="【庁舎】&#10;一人当たり面積該当値テキスト">
          <a:extLst>
            <a:ext uri="{FF2B5EF4-FFF2-40B4-BE49-F238E27FC236}">
              <a16:creationId xmlns:a16="http://schemas.microsoft.com/office/drawing/2014/main" id="{D0BDBF9C-E3DC-4E07-B940-C182195085A3}"/>
            </a:ext>
          </a:extLst>
        </xdr:cNvPr>
        <xdr:cNvSpPr txBox="1"/>
      </xdr:nvSpPr>
      <xdr:spPr>
        <a:xfrm>
          <a:off x="19992975" y="17173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16256</xdr:rowOff>
    </xdr:from>
    <xdr:to>
      <xdr:col>112</xdr:col>
      <xdr:colOff>38100</xdr:colOff>
      <xdr:row>106</xdr:row>
      <xdr:rowOff>117856</xdr:rowOff>
    </xdr:to>
    <xdr:sp macro="" textlink="">
      <xdr:nvSpPr>
        <xdr:cNvPr id="840" name="楕円 839">
          <a:extLst>
            <a:ext uri="{FF2B5EF4-FFF2-40B4-BE49-F238E27FC236}">
              <a16:creationId xmlns:a16="http://schemas.microsoft.com/office/drawing/2014/main" id="{DAF6AB7D-43FE-4D06-BE02-418889980C2B}"/>
            </a:ext>
          </a:extLst>
        </xdr:cNvPr>
        <xdr:cNvSpPr/>
      </xdr:nvSpPr>
      <xdr:spPr>
        <a:xfrm>
          <a:off x="19154775" y="1733270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59283</xdr:rowOff>
    </xdr:from>
    <xdr:to>
      <xdr:col>116</xdr:col>
      <xdr:colOff>63500</xdr:colOff>
      <xdr:row>106</xdr:row>
      <xdr:rowOff>67056</xdr:rowOff>
    </xdr:to>
    <xdr:cxnSp macro="">
      <xdr:nvCxnSpPr>
        <xdr:cNvPr id="841" name="直線コネクタ 840">
          <a:extLst>
            <a:ext uri="{FF2B5EF4-FFF2-40B4-BE49-F238E27FC236}">
              <a16:creationId xmlns:a16="http://schemas.microsoft.com/office/drawing/2014/main" id="{99AD0ED1-C4CB-4543-91DD-A280DFB6FB93}"/>
            </a:ext>
          </a:extLst>
        </xdr:cNvPr>
        <xdr:cNvCxnSpPr/>
      </xdr:nvCxnSpPr>
      <xdr:spPr>
        <a:xfrm flipV="1">
          <a:off x="19202400" y="17375733"/>
          <a:ext cx="752475" cy="4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26543</xdr:rowOff>
    </xdr:from>
    <xdr:to>
      <xdr:col>107</xdr:col>
      <xdr:colOff>101600</xdr:colOff>
      <xdr:row>106</xdr:row>
      <xdr:rowOff>128143</xdr:rowOff>
    </xdr:to>
    <xdr:sp macro="" textlink="">
      <xdr:nvSpPr>
        <xdr:cNvPr id="842" name="楕円 841">
          <a:extLst>
            <a:ext uri="{FF2B5EF4-FFF2-40B4-BE49-F238E27FC236}">
              <a16:creationId xmlns:a16="http://schemas.microsoft.com/office/drawing/2014/main" id="{00A22F1F-E2EE-4B93-9592-84C564AF596C}"/>
            </a:ext>
          </a:extLst>
        </xdr:cNvPr>
        <xdr:cNvSpPr/>
      </xdr:nvSpPr>
      <xdr:spPr>
        <a:xfrm>
          <a:off x="18345150" y="1734616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67056</xdr:rowOff>
    </xdr:from>
    <xdr:to>
      <xdr:col>111</xdr:col>
      <xdr:colOff>177800</xdr:colOff>
      <xdr:row>106</xdr:row>
      <xdr:rowOff>77343</xdr:rowOff>
    </xdr:to>
    <xdr:cxnSp macro="">
      <xdr:nvCxnSpPr>
        <xdr:cNvPr id="843" name="直線コネクタ 842">
          <a:extLst>
            <a:ext uri="{FF2B5EF4-FFF2-40B4-BE49-F238E27FC236}">
              <a16:creationId xmlns:a16="http://schemas.microsoft.com/office/drawing/2014/main" id="{9E58025B-D04D-44A4-AADF-91BAF9373C5E}"/>
            </a:ext>
          </a:extLst>
        </xdr:cNvPr>
        <xdr:cNvCxnSpPr/>
      </xdr:nvCxnSpPr>
      <xdr:spPr>
        <a:xfrm flipV="1">
          <a:off x="18392775" y="17380331"/>
          <a:ext cx="809625" cy="13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35230</xdr:rowOff>
    </xdr:from>
    <xdr:to>
      <xdr:col>102</xdr:col>
      <xdr:colOff>165100</xdr:colOff>
      <xdr:row>106</xdr:row>
      <xdr:rowOff>136830</xdr:rowOff>
    </xdr:to>
    <xdr:sp macro="" textlink="">
      <xdr:nvSpPr>
        <xdr:cNvPr id="844" name="楕円 843">
          <a:extLst>
            <a:ext uri="{FF2B5EF4-FFF2-40B4-BE49-F238E27FC236}">
              <a16:creationId xmlns:a16="http://schemas.microsoft.com/office/drawing/2014/main" id="{28B64F89-F4AF-4F9C-9524-9169458A0787}"/>
            </a:ext>
          </a:extLst>
        </xdr:cNvPr>
        <xdr:cNvSpPr/>
      </xdr:nvSpPr>
      <xdr:spPr>
        <a:xfrm>
          <a:off x="17554575" y="173516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77343</xdr:rowOff>
    </xdr:from>
    <xdr:to>
      <xdr:col>107</xdr:col>
      <xdr:colOff>50800</xdr:colOff>
      <xdr:row>106</xdr:row>
      <xdr:rowOff>86030</xdr:rowOff>
    </xdr:to>
    <xdr:cxnSp macro="">
      <xdr:nvCxnSpPr>
        <xdr:cNvPr id="845" name="直線コネクタ 844">
          <a:extLst>
            <a:ext uri="{FF2B5EF4-FFF2-40B4-BE49-F238E27FC236}">
              <a16:creationId xmlns:a16="http://schemas.microsoft.com/office/drawing/2014/main" id="{E92B87D9-7FD8-4301-9529-CA5BF559BF9C}"/>
            </a:ext>
          </a:extLst>
        </xdr:cNvPr>
        <xdr:cNvCxnSpPr/>
      </xdr:nvCxnSpPr>
      <xdr:spPr>
        <a:xfrm flipV="1">
          <a:off x="17602200" y="17393793"/>
          <a:ext cx="790575" cy="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46202</xdr:rowOff>
    </xdr:from>
    <xdr:to>
      <xdr:col>98</xdr:col>
      <xdr:colOff>38100</xdr:colOff>
      <xdr:row>106</xdr:row>
      <xdr:rowOff>147802</xdr:rowOff>
    </xdr:to>
    <xdr:sp macro="" textlink="">
      <xdr:nvSpPr>
        <xdr:cNvPr id="846" name="楕円 845">
          <a:extLst>
            <a:ext uri="{FF2B5EF4-FFF2-40B4-BE49-F238E27FC236}">
              <a16:creationId xmlns:a16="http://schemas.microsoft.com/office/drawing/2014/main" id="{7A2211EA-CEF6-4469-A561-4F0E3EE911F8}"/>
            </a:ext>
          </a:extLst>
        </xdr:cNvPr>
        <xdr:cNvSpPr/>
      </xdr:nvSpPr>
      <xdr:spPr>
        <a:xfrm>
          <a:off x="16754475" y="1736582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86030</xdr:rowOff>
    </xdr:from>
    <xdr:to>
      <xdr:col>102</xdr:col>
      <xdr:colOff>114300</xdr:colOff>
      <xdr:row>106</xdr:row>
      <xdr:rowOff>97002</xdr:rowOff>
    </xdr:to>
    <xdr:cxnSp macro="">
      <xdr:nvCxnSpPr>
        <xdr:cNvPr id="847" name="直線コネクタ 846">
          <a:extLst>
            <a:ext uri="{FF2B5EF4-FFF2-40B4-BE49-F238E27FC236}">
              <a16:creationId xmlns:a16="http://schemas.microsoft.com/office/drawing/2014/main" id="{B598A8BA-C114-4FB2-9834-3EBF38B1EC8B}"/>
            </a:ext>
          </a:extLst>
        </xdr:cNvPr>
        <xdr:cNvCxnSpPr/>
      </xdr:nvCxnSpPr>
      <xdr:spPr>
        <a:xfrm flipV="1">
          <a:off x="16802100" y="17399305"/>
          <a:ext cx="800100" cy="14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47947</xdr:rowOff>
    </xdr:from>
    <xdr:ext cx="469744" cy="259045"/>
    <xdr:sp macro="" textlink="">
      <xdr:nvSpPr>
        <xdr:cNvPr id="848" name="n_1aveValue【庁舎】&#10;一人当たり面積">
          <a:extLst>
            <a:ext uri="{FF2B5EF4-FFF2-40B4-BE49-F238E27FC236}">
              <a16:creationId xmlns:a16="http://schemas.microsoft.com/office/drawing/2014/main" id="{BA197912-95FE-411F-ABCB-CAD90DDE4D56}"/>
            </a:ext>
          </a:extLst>
        </xdr:cNvPr>
        <xdr:cNvSpPr txBox="1"/>
      </xdr:nvSpPr>
      <xdr:spPr>
        <a:xfrm>
          <a:off x="18983402" y="17532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56176</xdr:rowOff>
    </xdr:from>
    <xdr:ext cx="469744" cy="259045"/>
    <xdr:sp macro="" textlink="">
      <xdr:nvSpPr>
        <xdr:cNvPr id="849" name="n_2aveValue【庁舎】&#10;一人当たり面積">
          <a:extLst>
            <a:ext uri="{FF2B5EF4-FFF2-40B4-BE49-F238E27FC236}">
              <a16:creationId xmlns:a16="http://schemas.microsoft.com/office/drawing/2014/main" id="{88D6FBDE-6E03-4CA1-AEBE-ECC9E9D6F35F}"/>
            </a:ext>
          </a:extLst>
        </xdr:cNvPr>
        <xdr:cNvSpPr txBox="1"/>
      </xdr:nvSpPr>
      <xdr:spPr>
        <a:xfrm>
          <a:off x="18183302" y="17544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69206</xdr:rowOff>
    </xdr:from>
    <xdr:ext cx="469744" cy="259045"/>
    <xdr:sp macro="" textlink="">
      <xdr:nvSpPr>
        <xdr:cNvPr id="850" name="n_3aveValue【庁舎】&#10;一人当たり面積">
          <a:extLst>
            <a:ext uri="{FF2B5EF4-FFF2-40B4-BE49-F238E27FC236}">
              <a16:creationId xmlns:a16="http://schemas.microsoft.com/office/drawing/2014/main" id="{015EA304-5FAB-478D-A86E-4705AA54935B}"/>
            </a:ext>
          </a:extLst>
        </xdr:cNvPr>
        <xdr:cNvSpPr txBox="1"/>
      </xdr:nvSpPr>
      <xdr:spPr>
        <a:xfrm>
          <a:off x="17383202" y="17553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79264</xdr:rowOff>
    </xdr:from>
    <xdr:ext cx="469744" cy="259045"/>
    <xdr:sp macro="" textlink="">
      <xdr:nvSpPr>
        <xdr:cNvPr id="851" name="n_4aveValue【庁舎】&#10;一人当たり面積">
          <a:extLst>
            <a:ext uri="{FF2B5EF4-FFF2-40B4-BE49-F238E27FC236}">
              <a16:creationId xmlns:a16="http://schemas.microsoft.com/office/drawing/2014/main" id="{BC6CF273-D1E0-4730-9C4E-73A0532FB591}"/>
            </a:ext>
          </a:extLst>
        </xdr:cNvPr>
        <xdr:cNvSpPr txBox="1"/>
      </xdr:nvSpPr>
      <xdr:spPr>
        <a:xfrm>
          <a:off x="16592627" y="17567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134383</xdr:rowOff>
    </xdr:from>
    <xdr:ext cx="469744" cy="259045"/>
    <xdr:sp macro="" textlink="">
      <xdr:nvSpPr>
        <xdr:cNvPr id="852" name="n_1mainValue【庁舎】&#10;一人当たり面積">
          <a:extLst>
            <a:ext uri="{FF2B5EF4-FFF2-40B4-BE49-F238E27FC236}">
              <a16:creationId xmlns:a16="http://schemas.microsoft.com/office/drawing/2014/main" id="{B96BDB5D-3079-4C77-AFEF-35BDD2BA26E8}"/>
            </a:ext>
          </a:extLst>
        </xdr:cNvPr>
        <xdr:cNvSpPr txBox="1"/>
      </xdr:nvSpPr>
      <xdr:spPr>
        <a:xfrm>
          <a:off x="18983402" y="17107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144670</xdr:rowOff>
    </xdr:from>
    <xdr:ext cx="469744" cy="259045"/>
    <xdr:sp macro="" textlink="">
      <xdr:nvSpPr>
        <xdr:cNvPr id="853" name="n_2mainValue【庁舎】&#10;一人当たり面積">
          <a:extLst>
            <a:ext uri="{FF2B5EF4-FFF2-40B4-BE49-F238E27FC236}">
              <a16:creationId xmlns:a16="http://schemas.microsoft.com/office/drawing/2014/main" id="{7A9A9C20-A7DE-4C39-A642-25D3D802A891}"/>
            </a:ext>
          </a:extLst>
        </xdr:cNvPr>
        <xdr:cNvSpPr txBox="1"/>
      </xdr:nvSpPr>
      <xdr:spPr>
        <a:xfrm>
          <a:off x="18183302" y="1711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153357</xdr:rowOff>
    </xdr:from>
    <xdr:ext cx="469744" cy="259045"/>
    <xdr:sp macro="" textlink="">
      <xdr:nvSpPr>
        <xdr:cNvPr id="854" name="n_3mainValue【庁舎】&#10;一人当たり面積">
          <a:extLst>
            <a:ext uri="{FF2B5EF4-FFF2-40B4-BE49-F238E27FC236}">
              <a16:creationId xmlns:a16="http://schemas.microsoft.com/office/drawing/2014/main" id="{02B29F61-F9A3-42ED-9FE7-3C8FF6A97CD1}"/>
            </a:ext>
          </a:extLst>
        </xdr:cNvPr>
        <xdr:cNvSpPr txBox="1"/>
      </xdr:nvSpPr>
      <xdr:spPr>
        <a:xfrm>
          <a:off x="17383202" y="1712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164329</xdr:rowOff>
    </xdr:from>
    <xdr:ext cx="469744" cy="259045"/>
    <xdr:sp macro="" textlink="">
      <xdr:nvSpPr>
        <xdr:cNvPr id="855" name="n_4mainValue【庁舎】&#10;一人当たり面積">
          <a:extLst>
            <a:ext uri="{FF2B5EF4-FFF2-40B4-BE49-F238E27FC236}">
              <a16:creationId xmlns:a16="http://schemas.microsoft.com/office/drawing/2014/main" id="{FD2CC4B0-EE3B-4B14-9C32-4F6E3CF992BF}"/>
            </a:ext>
          </a:extLst>
        </xdr:cNvPr>
        <xdr:cNvSpPr txBox="1"/>
      </xdr:nvSpPr>
      <xdr:spPr>
        <a:xfrm>
          <a:off x="16592627" y="17134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102AB008-DBD9-44B8-B029-88672293CF22}"/>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13B47743-D05C-46C3-8633-3169A3DF7668}"/>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F11F793B-CF58-4F30-AA7D-FD46C3A97EEB}"/>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類似団体と比較すると保健センター・保健所の有形固定資産減価償却率は</a:t>
          </a:r>
          <a:r>
            <a:rPr kumimoji="1" lang="en-US" altLang="ja-JP" sz="1300">
              <a:latin typeface="ＭＳ Ｐゴシック" panose="020B0600070205080204" pitchFamily="50" charset="-128"/>
              <a:ea typeface="ＭＳ Ｐゴシック" panose="020B0600070205080204" pitchFamily="50" charset="-128"/>
            </a:rPr>
            <a:t>42.1</a:t>
          </a:r>
          <a:r>
            <a:rPr kumimoji="1" lang="ja-JP" altLang="en-US" sz="1300">
              <a:latin typeface="ＭＳ Ｐゴシック" panose="020B0600070205080204" pitchFamily="50" charset="-128"/>
              <a:ea typeface="ＭＳ Ｐゴシック" panose="020B0600070205080204" pitchFamily="50" charset="-128"/>
            </a:rPr>
            <a:t>ポイント、体育館・プールの有形固定資産減価償却率は</a:t>
          </a:r>
          <a:r>
            <a:rPr kumimoji="1" lang="en-US" altLang="ja-JP" sz="1300">
              <a:latin typeface="ＭＳ Ｐゴシック" panose="020B0600070205080204" pitchFamily="50" charset="-128"/>
              <a:ea typeface="ＭＳ Ｐゴシック" panose="020B0600070205080204" pitchFamily="50" charset="-128"/>
            </a:rPr>
            <a:t>18.7</a:t>
          </a:r>
          <a:r>
            <a:rPr kumimoji="1" lang="ja-JP" altLang="en-US" sz="1300">
              <a:latin typeface="ＭＳ Ｐゴシック" panose="020B0600070205080204" pitchFamily="50" charset="-128"/>
              <a:ea typeface="ＭＳ Ｐゴシック" panose="020B0600070205080204" pitchFamily="50" charset="-128"/>
            </a:rPr>
            <a:t>ポイント、福祉施設の有形固定資産減価償却率は</a:t>
          </a:r>
          <a:r>
            <a:rPr kumimoji="1" lang="en-US" altLang="ja-JP" sz="1300">
              <a:latin typeface="ＭＳ Ｐゴシック" panose="020B0600070205080204" pitchFamily="50" charset="-128"/>
              <a:ea typeface="ＭＳ Ｐゴシック" panose="020B0600070205080204" pitchFamily="50" charset="-128"/>
            </a:rPr>
            <a:t>9.1</a:t>
          </a:r>
          <a:r>
            <a:rPr kumimoji="1" lang="ja-JP" altLang="en-US" sz="1300">
              <a:latin typeface="ＭＳ Ｐゴシック" panose="020B0600070205080204" pitchFamily="50" charset="-128"/>
              <a:ea typeface="ＭＳ Ｐゴシック" panose="020B0600070205080204" pitchFamily="50" charset="-128"/>
            </a:rPr>
            <a:t>ポイント高くなっており、市民会館においては減価償却率が</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となっている。市民会館においては適切に修繕等を行っており、施設の使用に支障は出ていない。他の各施設においては個別施設管理計画を令和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年度に策定しており、計画に基づいた改修等を行い、計画的な施設管理を行っていく予定。</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72.16.126.187\share\&#20196;&#21644;&#65304;&#24180;&#24230;\02_&#20225;&#30011;G\01_&#26222;&#36890;&#20250;&#35336;&#27770;&#31639;&#32113;&#35336;&#65288;R7&#27770;&#31639;&#65289;\05_&#20196;&#21644;6&#24180;&#24230;&#36001;&#25919;&#29366;&#27841;&#36039;&#26009;&#38598;&#12398;&#20316;&#25104;&#12395;&#12388;&#12356;&#12390;&#65288;&#65298;&#22238;&#30446;&#65289;\03%20&#24066;&#30010;&#26449;&#8594;&#30476;\435074&#27700;&#19978;&#26449;_20260909-085525_&#12304;&#36001;&#25919;&#29366;&#27841;&#36039;&#26009;&#38598;&#12305;_435074_&#27700;&#19978;&#26449;_2024(2&#22238;&#30446;).xlsx" TargetMode="External"/><Relationship Id="rId1" Type="http://schemas.openxmlformats.org/officeDocument/2006/relationships/externalLinkPath" Target="435074&#27700;&#19978;&#26449;_20260909-085525_&#12304;&#36001;&#25919;&#29366;&#27841;&#36039;&#26009;&#38598;&#12305;_435074_&#27700;&#19978;&#26449;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57.7</v>
          </cell>
          <cell r="BX53">
            <v>59.1</v>
          </cell>
          <cell r="CF53">
            <v>60.5</v>
          </cell>
          <cell r="CN53">
            <v>59.8</v>
          </cell>
          <cell r="CV53">
            <v>61.5</v>
          </cell>
        </row>
        <row r="55">
          <cell r="AN55" t="str">
            <v>類似団体内平均値</v>
          </cell>
          <cell r="BP55">
            <v>0</v>
          </cell>
          <cell r="BX55">
            <v>0</v>
          </cell>
          <cell r="CF55">
            <v>0</v>
          </cell>
          <cell r="CN55">
            <v>0</v>
          </cell>
          <cell r="CV55">
            <v>0</v>
          </cell>
        </row>
        <row r="57">
          <cell r="BP57">
            <v>61</v>
          </cell>
          <cell r="BX57">
            <v>62.2</v>
          </cell>
          <cell r="CF57">
            <v>63.6</v>
          </cell>
          <cell r="CN57">
            <v>65.900000000000006</v>
          </cell>
          <cell r="CV57">
            <v>66.599999999999994</v>
          </cell>
        </row>
        <row r="72">
          <cell r="BP72" t="str">
            <v>R02</v>
          </cell>
          <cell r="BX72" t="str">
            <v>R03</v>
          </cell>
          <cell r="CF72" t="str">
            <v>R04</v>
          </cell>
          <cell r="CN72" t="str">
            <v>R05</v>
          </cell>
          <cell r="CV72" t="str">
            <v>R06</v>
          </cell>
        </row>
        <row r="73">
          <cell r="AN73" t="str">
            <v>当該団体値</v>
          </cell>
        </row>
        <row r="75">
          <cell r="BP75">
            <v>9.6999999999999993</v>
          </cell>
          <cell r="BX75">
            <v>11.4</v>
          </cell>
          <cell r="CF75">
            <v>11</v>
          </cell>
          <cell r="CN75">
            <v>11.7</v>
          </cell>
          <cell r="CV75">
            <v>12.1</v>
          </cell>
        </row>
        <row r="77">
          <cell r="AN77" t="str">
            <v>類似団体内平均値</v>
          </cell>
          <cell r="BP77">
            <v>0</v>
          </cell>
          <cell r="BX77">
            <v>0</v>
          </cell>
          <cell r="CF77">
            <v>0</v>
          </cell>
          <cell r="CN77">
            <v>0</v>
          </cell>
          <cell r="CV77">
            <v>0</v>
          </cell>
        </row>
        <row r="79">
          <cell r="BP79">
            <v>7.4</v>
          </cell>
          <cell r="BX79">
            <v>7.5</v>
          </cell>
          <cell r="CF79">
            <v>7.5</v>
          </cell>
          <cell r="CN79">
            <v>7.7</v>
          </cell>
          <cell r="CV79">
            <v>8</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I28"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80" t="s">
        <v>76</v>
      </c>
      <c r="C1" s="380"/>
      <c r="D1" s="380"/>
      <c r="E1" s="380"/>
      <c r="F1" s="380"/>
      <c r="G1" s="380"/>
      <c r="H1" s="380"/>
      <c r="I1" s="380"/>
      <c r="J1" s="380"/>
      <c r="K1" s="380"/>
      <c r="L1" s="380"/>
      <c r="M1" s="380"/>
      <c r="N1" s="380"/>
      <c r="O1" s="380"/>
      <c r="P1" s="380"/>
      <c r="Q1" s="380"/>
      <c r="R1" s="380"/>
      <c r="S1" s="380"/>
      <c r="T1" s="380"/>
      <c r="U1" s="380"/>
      <c r="V1" s="380"/>
      <c r="W1" s="380"/>
      <c r="X1" s="380"/>
      <c r="Y1" s="380"/>
      <c r="Z1" s="380"/>
      <c r="AA1" s="380"/>
      <c r="AB1" s="380"/>
      <c r="AC1" s="380"/>
      <c r="AD1" s="380"/>
      <c r="AE1" s="380"/>
      <c r="AF1" s="380"/>
      <c r="AG1" s="380"/>
      <c r="AH1" s="380"/>
      <c r="AI1" s="380"/>
      <c r="AJ1" s="380"/>
      <c r="AK1" s="380"/>
      <c r="AL1" s="380"/>
      <c r="AM1" s="380"/>
      <c r="AN1" s="380"/>
      <c r="AO1" s="380"/>
      <c r="AP1" s="380"/>
      <c r="AQ1" s="380"/>
      <c r="AR1" s="380"/>
      <c r="AS1" s="380"/>
      <c r="AT1" s="380"/>
      <c r="AU1" s="380"/>
      <c r="AV1" s="380"/>
      <c r="AW1" s="380"/>
      <c r="AX1" s="380"/>
      <c r="AY1" s="380"/>
      <c r="AZ1" s="380"/>
      <c r="BA1" s="380"/>
      <c r="BB1" s="380"/>
      <c r="BC1" s="380"/>
      <c r="BD1" s="380"/>
      <c r="BE1" s="380"/>
      <c r="BF1" s="380"/>
      <c r="BG1" s="380"/>
      <c r="BH1" s="380"/>
      <c r="BI1" s="380"/>
      <c r="BJ1" s="380"/>
      <c r="BK1" s="380"/>
      <c r="BL1" s="380"/>
      <c r="BM1" s="380"/>
      <c r="BN1" s="380"/>
      <c r="BO1" s="380"/>
      <c r="BP1" s="380"/>
      <c r="BQ1" s="380"/>
      <c r="BR1" s="380"/>
      <c r="BS1" s="380"/>
      <c r="BT1" s="380"/>
      <c r="BU1" s="380"/>
      <c r="BV1" s="380"/>
      <c r="BW1" s="380"/>
      <c r="BX1" s="380"/>
      <c r="BY1" s="380"/>
      <c r="BZ1" s="380"/>
      <c r="CA1" s="380"/>
      <c r="CB1" s="380"/>
      <c r="CC1" s="380"/>
      <c r="CD1" s="380"/>
      <c r="CE1" s="380"/>
      <c r="CF1" s="380"/>
      <c r="CG1" s="380"/>
      <c r="CH1" s="380"/>
      <c r="CI1" s="380"/>
      <c r="CJ1" s="380"/>
      <c r="CK1" s="380"/>
      <c r="CL1" s="380"/>
      <c r="CM1" s="380"/>
      <c r="CN1" s="380"/>
      <c r="CO1" s="380"/>
      <c r="CP1" s="380"/>
      <c r="CQ1" s="380"/>
      <c r="CR1" s="380"/>
      <c r="CS1" s="380"/>
      <c r="CT1" s="380"/>
      <c r="CU1" s="380"/>
      <c r="CV1" s="380"/>
      <c r="CW1" s="380"/>
      <c r="CX1" s="380"/>
      <c r="CY1" s="380"/>
      <c r="CZ1" s="380"/>
      <c r="DA1" s="380"/>
      <c r="DB1" s="380"/>
      <c r="DC1" s="380"/>
      <c r="DD1" s="380"/>
      <c r="DE1" s="380"/>
      <c r="DF1" s="380"/>
      <c r="DG1" s="380"/>
      <c r="DH1" s="380"/>
      <c r="DI1" s="380"/>
      <c r="DJ1" s="163"/>
      <c r="DK1" s="163"/>
      <c r="DL1" s="163"/>
      <c r="DM1" s="163"/>
      <c r="DN1" s="163"/>
      <c r="DO1" s="163"/>
    </row>
    <row r="2" spans="1:119" ht="24" thickBot="1" x14ac:dyDescent="0.25">
      <c r="B2" s="164" t="s">
        <v>77</v>
      </c>
      <c r="C2" s="164"/>
      <c r="D2" s="165"/>
    </row>
    <row r="3" spans="1:119" ht="18.75" customHeight="1" thickBot="1" x14ac:dyDescent="0.25">
      <c r="A3" s="163"/>
      <c r="B3" s="381" t="s">
        <v>78</v>
      </c>
      <c r="C3" s="382"/>
      <c r="D3" s="382"/>
      <c r="E3" s="383"/>
      <c r="F3" s="383"/>
      <c r="G3" s="383"/>
      <c r="H3" s="383"/>
      <c r="I3" s="383"/>
      <c r="J3" s="383"/>
      <c r="K3" s="383"/>
      <c r="L3" s="383" t="s">
        <v>79</v>
      </c>
      <c r="M3" s="383"/>
      <c r="N3" s="383"/>
      <c r="O3" s="383"/>
      <c r="P3" s="383"/>
      <c r="Q3" s="383"/>
      <c r="R3" s="390"/>
      <c r="S3" s="390"/>
      <c r="T3" s="390"/>
      <c r="U3" s="390"/>
      <c r="V3" s="391"/>
      <c r="W3" s="365" t="s">
        <v>80</v>
      </c>
      <c r="X3" s="366"/>
      <c r="Y3" s="366"/>
      <c r="Z3" s="366"/>
      <c r="AA3" s="366"/>
      <c r="AB3" s="382"/>
      <c r="AC3" s="390" t="s">
        <v>81</v>
      </c>
      <c r="AD3" s="366"/>
      <c r="AE3" s="366"/>
      <c r="AF3" s="366"/>
      <c r="AG3" s="366"/>
      <c r="AH3" s="366"/>
      <c r="AI3" s="366"/>
      <c r="AJ3" s="366"/>
      <c r="AK3" s="366"/>
      <c r="AL3" s="367"/>
      <c r="AM3" s="365" t="s">
        <v>82</v>
      </c>
      <c r="AN3" s="366"/>
      <c r="AO3" s="366"/>
      <c r="AP3" s="366"/>
      <c r="AQ3" s="366"/>
      <c r="AR3" s="366"/>
      <c r="AS3" s="366"/>
      <c r="AT3" s="366"/>
      <c r="AU3" s="366"/>
      <c r="AV3" s="366"/>
      <c r="AW3" s="366"/>
      <c r="AX3" s="367"/>
      <c r="AY3" s="402" t="s">
        <v>1</v>
      </c>
      <c r="AZ3" s="403"/>
      <c r="BA3" s="403"/>
      <c r="BB3" s="403"/>
      <c r="BC3" s="403"/>
      <c r="BD3" s="403"/>
      <c r="BE3" s="403"/>
      <c r="BF3" s="403"/>
      <c r="BG3" s="403"/>
      <c r="BH3" s="403"/>
      <c r="BI3" s="403"/>
      <c r="BJ3" s="403"/>
      <c r="BK3" s="403"/>
      <c r="BL3" s="403"/>
      <c r="BM3" s="404"/>
      <c r="BN3" s="365" t="s">
        <v>83</v>
      </c>
      <c r="BO3" s="366"/>
      <c r="BP3" s="366"/>
      <c r="BQ3" s="366"/>
      <c r="BR3" s="366"/>
      <c r="BS3" s="366"/>
      <c r="BT3" s="366"/>
      <c r="BU3" s="367"/>
      <c r="BV3" s="365" t="s">
        <v>84</v>
      </c>
      <c r="BW3" s="366"/>
      <c r="BX3" s="366"/>
      <c r="BY3" s="366"/>
      <c r="BZ3" s="366"/>
      <c r="CA3" s="366"/>
      <c r="CB3" s="366"/>
      <c r="CC3" s="367"/>
      <c r="CD3" s="402" t="s">
        <v>1</v>
      </c>
      <c r="CE3" s="403"/>
      <c r="CF3" s="403"/>
      <c r="CG3" s="403"/>
      <c r="CH3" s="403"/>
      <c r="CI3" s="403"/>
      <c r="CJ3" s="403"/>
      <c r="CK3" s="403"/>
      <c r="CL3" s="403"/>
      <c r="CM3" s="403"/>
      <c r="CN3" s="403"/>
      <c r="CO3" s="403"/>
      <c r="CP3" s="403"/>
      <c r="CQ3" s="403"/>
      <c r="CR3" s="403"/>
      <c r="CS3" s="404"/>
      <c r="CT3" s="365" t="s">
        <v>85</v>
      </c>
      <c r="CU3" s="366"/>
      <c r="CV3" s="366"/>
      <c r="CW3" s="366"/>
      <c r="CX3" s="366"/>
      <c r="CY3" s="366"/>
      <c r="CZ3" s="366"/>
      <c r="DA3" s="367"/>
      <c r="DB3" s="365" t="s">
        <v>86</v>
      </c>
      <c r="DC3" s="366"/>
      <c r="DD3" s="366"/>
      <c r="DE3" s="366"/>
      <c r="DF3" s="366"/>
      <c r="DG3" s="366"/>
      <c r="DH3" s="366"/>
      <c r="DI3" s="367"/>
    </row>
    <row r="4" spans="1:119" ht="18.75" customHeight="1" x14ac:dyDescent="0.2">
      <c r="A4" s="163"/>
      <c r="B4" s="384"/>
      <c r="C4" s="385"/>
      <c r="D4" s="385"/>
      <c r="E4" s="386"/>
      <c r="F4" s="386"/>
      <c r="G4" s="386"/>
      <c r="H4" s="386"/>
      <c r="I4" s="386"/>
      <c r="J4" s="386"/>
      <c r="K4" s="386"/>
      <c r="L4" s="386"/>
      <c r="M4" s="386"/>
      <c r="N4" s="386"/>
      <c r="O4" s="386"/>
      <c r="P4" s="386"/>
      <c r="Q4" s="386"/>
      <c r="R4" s="392"/>
      <c r="S4" s="392"/>
      <c r="T4" s="392"/>
      <c r="U4" s="392"/>
      <c r="V4" s="393"/>
      <c r="W4" s="396"/>
      <c r="X4" s="397"/>
      <c r="Y4" s="397"/>
      <c r="Z4" s="397"/>
      <c r="AA4" s="397"/>
      <c r="AB4" s="385"/>
      <c r="AC4" s="392"/>
      <c r="AD4" s="397"/>
      <c r="AE4" s="397"/>
      <c r="AF4" s="397"/>
      <c r="AG4" s="397"/>
      <c r="AH4" s="397"/>
      <c r="AI4" s="397"/>
      <c r="AJ4" s="397"/>
      <c r="AK4" s="397"/>
      <c r="AL4" s="400"/>
      <c r="AM4" s="398"/>
      <c r="AN4" s="399"/>
      <c r="AO4" s="399"/>
      <c r="AP4" s="399"/>
      <c r="AQ4" s="399"/>
      <c r="AR4" s="399"/>
      <c r="AS4" s="399"/>
      <c r="AT4" s="399"/>
      <c r="AU4" s="399"/>
      <c r="AV4" s="399"/>
      <c r="AW4" s="399"/>
      <c r="AX4" s="401"/>
      <c r="AY4" s="368" t="s">
        <v>87</v>
      </c>
      <c r="AZ4" s="369"/>
      <c r="BA4" s="369"/>
      <c r="BB4" s="369"/>
      <c r="BC4" s="369"/>
      <c r="BD4" s="369"/>
      <c r="BE4" s="369"/>
      <c r="BF4" s="369"/>
      <c r="BG4" s="369"/>
      <c r="BH4" s="369"/>
      <c r="BI4" s="369"/>
      <c r="BJ4" s="369"/>
      <c r="BK4" s="369"/>
      <c r="BL4" s="369"/>
      <c r="BM4" s="370"/>
      <c r="BN4" s="371">
        <v>5205367</v>
      </c>
      <c r="BO4" s="372"/>
      <c r="BP4" s="372"/>
      <c r="BQ4" s="372"/>
      <c r="BR4" s="372"/>
      <c r="BS4" s="372"/>
      <c r="BT4" s="372"/>
      <c r="BU4" s="373"/>
      <c r="BV4" s="371">
        <v>6224062</v>
      </c>
      <c r="BW4" s="372"/>
      <c r="BX4" s="372"/>
      <c r="BY4" s="372"/>
      <c r="BZ4" s="372"/>
      <c r="CA4" s="372"/>
      <c r="CB4" s="372"/>
      <c r="CC4" s="373"/>
      <c r="CD4" s="374" t="s">
        <v>88</v>
      </c>
      <c r="CE4" s="375"/>
      <c r="CF4" s="375"/>
      <c r="CG4" s="375"/>
      <c r="CH4" s="375"/>
      <c r="CI4" s="375"/>
      <c r="CJ4" s="375"/>
      <c r="CK4" s="375"/>
      <c r="CL4" s="375"/>
      <c r="CM4" s="375"/>
      <c r="CN4" s="375"/>
      <c r="CO4" s="375"/>
      <c r="CP4" s="375"/>
      <c r="CQ4" s="375"/>
      <c r="CR4" s="375"/>
      <c r="CS4" s="376"/>
      <c r="CT4" s="377">
        <v>31</v>
      </c>
      <c r="CU4" s="378"/>
      <c r="CV4" s="378"/>
      <c r="CW4" s="378"/>
      <c r="CX4" s="378"/>
      <c r="CY4" s="378"/>
      <c r="CZ4" s="378"/>
      <c r="DA4" s="379"/>
      <c r="DB4" s="377">
        <v>36.9</v>
      </c>
      <c r="DC4" s="378"/>
      <c r="DD4" s="378"/>
      <c r="DE4" s="378"/>
      <c r="DF4" s="378"/>
      <c r="DG4" s="378"/>
      <c r="DH4" s="378"/>
      <c r="DI4" s="379"/>
    </row>
    <row r="5" spans="1:119" ht="18.75" customHeight="1" x14ac:dyDescent="0.2">
      <c r="A5" s="163"/>
      <c r="B5" s="387"/>
      <c r="C5" s="388"/>
      <c r="D5" s="388"/>
      <c r="E5" s="389"/>
      <c r="F5" s="389"/>
      <c r="G5" s="389"/>
      <c r="H5" s="389"/>
      <c r="I5" s="389"/>
      <c r="J5" s="389"/>
      <c r="K5" s="389"/>
      <c r="L5" s="389"/>
      <c r="M5" s="389"/>
      <c r="N5" s="389"/>
      <c r="O5" s="389"/>
      <c r="P5" s="389"/>
      <c r="Q5" s="389"/>
      <c r="R5" s="394"/>
      <c r="S5" s="394"/>
      <c r="T5" s="394"/>
      <c r="U5" s="394"/>
      <c r="V5" s="395"/>
      <c r="W5" s="398"/>
      <c r="X5" s="399"/>
      <c r="Y5" s="399"/>
      <c r="Z5" s="399"/>
      <c r="AA5" s="399"/>
      <c r="AB5" s="388"/>
      <c r="AC5" s="394"/>
      <c r="AD5" s="399"/>
      <c r="AE5" s="399"/>
      <c r="AF5" s="399"/>
      <c r="AG5" s="399"/>
      <c r="AH5" s="399"/>
      <c r="AI5" s="399"/>
      <c r="AJ5" s="399"/>
      <c r="AK5" s="399"/>
      <c r="AL5" s="401"/>
      <c r="AM5" s="437" t="s">
        <v>89</v>
      </c>
      <c r="AN5" s="438"/>
      <c r="AO5" s="438"/>
      <c r="AP5" s="438"/>
      <c r="AQ5" s="438"/>
      <c r="AR5" s="438"/>
      <c r="AS5" s="438"/>
      <c r="AT5" s="439"/>
      <c r="AU5" s="440" t="s">
        <v>90</v>
      </c>
      <c r="AV5" s="441"/>
      <c r="AW5" s="441"/>
      <c r="AX5" s="441"/>
      <c r="AY5" s="442" t="s">
        <v>91</v>
      </c>
      <c r="AZ5" s="443"/>
      <c r="BA5" s="443"/>
      <c r="BB5" s="443"/>
      <c r="BC5" s="443"/>
      <c r="BD5" s="443"/>
      <c r="BE5" s="443"/>
      <c r="BF5" s="443"/>
      <c r="BG5" s="443"/>
      <c r="BH5" s="443"/>
      <c r="BI5" s="443"/>
      <c r="BJ5" s="443"/>
      <c r="BK5" s="443"/>
      <c r="BL5" s="443"/>
      <c r="BM5" s="444"/>
      <c r="BN5" s="408">
        <v>4538372</v>
      </c>
      <c r="BO5" s="409"/>
      <c r="BP5" s="409"/>
      <c r="BQ5" s="409"/>
      <c r="BR5" s="409"/>
      <c r="BS5" s="409"/>
      <c r="BT5" s="409"/>
      <c r="BU5" s="410"/>
      <c r="BV5" s="408">
        <v>5432342</v>
      </c>
      <c r="BW5" s="409"/>
      <c r="BX5" s="409"/>
      <c r="BY5" s="409"/>
      <c r="BZ5" s="409"/>
      <c r="CA5" s="409"/>
      <c r="CB5" s="409"/>
      <c r="CC5" s="410"/>
      <c r="CD5" s="411" t="s">
        <v>92</v>
      </c>
      <c r="CE5" s="412"/>
      <c r="CF5" s="412"/>
      <c r="CG5" s="412"/>
      <c r="CH5" s="412"/>
      <c r="CI5" s="412"/>
      <c r="CJ5" s="412"/>
      <c r="CK5" s="412"/>
      <c r="CL5" s="412"/>
      <c r="CM5" s="412"/>
      <c r="CN5" s="412"/>
      <c r="CO5" s="412"/>
      <c r="CP5" s="412"/>
      <c r="CQ5" s="412"/>
      <c r="CR5" s="412"/>
      <c r="CS5" s="413"/>
      <c r="CT5" s="405">
        <v>85.9</v>
      </c>
      <c r="CU5" s="406"/>
      <c r="CV5" s="406"/>
      <c r="CW5" s="406"/>
      <c r="CX5" s="406"/>
      <c r="CY5" s="406"/>
      <c r="CZ5" s="406"/>
      <c r="DA5" s="407"/>
      <c r="DB5" s="405">
        <v>84.5</v>
      </c>
      <c r="DC5" s="406"/>
      <c r="DD5" s="406"/>
      <c r="DE5" s="406"/>
      <c r="DF5" s="406"/>
      <c r="DG5" s="406"/>
      <c r="DH5" s="406"/>
      <c r="DI5" s="407"/>
    </row>
    <row r="6" spans="1:119" ht="18.75" customHeight="1" x14ac:dyDescent="0.2">
      <c r="A6" s="163"/>
      <c r="B6" s="414" t="s">
        <v>93</v>
      </c>
      <c r="C6" s="415"/>
      <c r="D6" s="415"/>
      <c r="E6" s="416"/>
      <c r="F6" s="416"/>
      <c r="G6" s="416"/>
      <c r="H6" s="416"/>
      <c r="I6" s="416"/>
      <c r="J6" s="416"/>
      <c r="K6" s="416"/>
      <c r="L6" s="416" t="s">
        <v>94</v>
      </c>
      <c r="M6" s="416"/>
      <c r="N6" s="416"/>
      <c r="O6" s="416"/>
      <c r="P6" s="416"/>
      <c r="Q6" s="416"/>
      <c r="R6" s="420"/>
      <c r="S6" s="420"/>
      <c r="T6" s="420"/>
      <c r="U6" s="420"/>
      <c r="V6" s="421"/>
      <c r="W6" s="424" t="s">
        <v>95</v>
      </c>
      <c r="X6" s="425"/>
      <c r="Y6" s="425"/>
      <c r="Z6" s="425"/>
      <c r="AA6" s="425"/>
      <c r="AB6" s="415"/>
      <c r="AC6" s="428" t="s">
        <v>96</v>
      </c>
      <c r="AD6" s="429"/>
      <c r="AE6" s="429"/>
      <c r="AF6" s="429"/>
      <c r="AG6" s="429"/>
      <c r="AH6" s="429"/>
      <c r="AI6" s="429"/>
      <c r="AJ6" s="429"/>
      <c r="AK6" s="429"/>
      <c r="AL6" s="430"/>
      <c r="AM6" s="437" t="s">
        <v>97</v>
      </c>
      <c r="AN6" s="438"/>
      <c r="AO6" s="438"/>
      <c r="AP6" s="438"/>
      <c r="AQ6" s="438"/>
      <c r="AR6" s="438"/>
      <c r="AS6" s="438"/>
      <c r="AT6" s="439"/>
      <c r="AU6" s="440" t="s">
        <v>90</v>
      </c>
      <c r="AV6" s="441"/>
      <c r="AW6" s="441"/>
      <c r="AX6" s="441"/>
      <c r="AY6" s="442" t="s">
        <v>98</v>
      </c>
      <c r="AZ6" s="443"/>
      <c r="BA6" s="443"/>
      <c r="BB6" s="443"/>
      <c r="BC6" s="443"/>
      <c r="BD6" s="443"/>
      <c r="BE6" s="443"/>
      <c r="BF6" s="443"/>
      <c r="BG6" s="443"/>
      <c r="BH6" s="443"/>
      <c r="BI6" s="443"/>
      <c r="BJ6" s="443"/>
      <c r="BK6" s="443"/>
      <c r="BL6" s="443"/>
      <c r="BM6" s="444"/>
      <c r="BN6" s="408">
        <v>666995</v>
      </c>
      <c r="BO6" s="409"/>
      <c r="BP6" s="409"/>
      <c r="BQ6" s="409"/>
      <c r="BR6" s="409"/>
      <c r="BS6" s="409"/>
      <c r="BT6" s="409"/>
      <c r="BU6" s="410"/>
      <c r="BV6" s="408">
        <v>791720</v>
      </c>
      <c r="BW6" s="409"/>
      <c r="BX6" s="409"/>
      <c r="BY6" s="409"/>
      <c r="BZ6" s="409"/>
      <c r="CA6" s="409"/>
      <c r="CB6" s="409"/>
      <c r="CC6" s="410"/>
      <c r="CD6" s="411" t="s">
        <v>99</v>
      </c>
      <c r="CE6" s="412"/>
      <c r="CF6" s="412"/>
      <c r="CG6" s="412"/>
      <c r="CH6" s="412"/>
      <c r="CI6" s="412"/>
      <c r="CJ6" s="412"/>
      <c r="CK6" s="412"/>
      <c r="CL6" s="412"/>
      <c r="CM6" s="412"/>
      <c r="CN6" s="412"/>
      <c r="CO6" s="412"/>
      <c r="CP6" s="412"/>
      <c r="CQ6" s="412"/>
      <c r="CR6" s="412"/>
      <c r="CS6" s="413"/>
      <c r="CT6" s="445">
        <v>86</v>
      </c>
      <c r="CU6" s="446"/>
      <c r="CV6" s="446"/>
      <c r="CW6" s="446"/>
      <c r="CX6" s="446"/>
      <c r="CY6" s="446"/>
      <c r="CZ6" s="446"/>
      <c r="DA6" s="447"/>
      <c r="DB6" s="445">
        <v>84.8</v>
      </c>
      <c r="DC6" s="446"/>
      <c r="DD6" s="446"/>
      <c r="DE6" s="446"/>
      <c r="DF6" s="446"/>
      <c r="DG6" s="446"/>
      <c r="DH6" s="446"/>
      <c r="DI6" s="447"/>
    </row>
    <row r="7" spans="1:119" ht="18.75" customHeight="1" x14ac:dyDescent="0.2">
      <c r="A7" s="163"/>
      <c r="B7" s="384"/>
      <c r="C7" s="385"/>
      <c r="D7" s="385"/>
      <c r="E7" s="386"/>
      <c r="F7" s="386"/>
      <c r="G7" s="386"/>
      <c r="H7" s="386"/>
      <c r="I7" s="386"/>
      <c r="J7" s="386"/>
      <c r="K7" s="386"/>
      <c r="L7" s="386"/>
      <c r="M7" s="386"/>
      <c r="N7" s="386"/>
      <c r="O7" s="386"/>
      <c r="P7" s="386"/>
      <c r="Q7" s="386"/>
      <c r="R7" s="392"/>
      <c r="S7" s="392"/>
      <c r="T7" s="392"/>
      <c r="U7" s="392"/>
      <c r="V7" s="393"/>
      <c r="W7" s="396"/>
      <c r="X7" s="397"/>
      <c r="Y7" s="397"/>
      <c r="Z7" s="397"/>
      <c r="AA7" s="397"/>
      <c r="AB7" s="385"/>
      <c r="AC7" s="431"/>
      <c r="AD7" s="432"/>
      <c r="AE7" s="432"/>
      <c r="AF7" s="432"/>
      <c r="AG7" s="432"/>
      <c r="AH7" s="432"/>
      <c r="AI7" s="432"/>
      <c r="AJ7" s="432"/>
      <c r="AK7" s="432"/>
      <c r="AL7" s="433"/>
      <c r="AM7" s="437" t="s">
        <v>100</v>
      </c>
      <c r="AN7" s="438"/>
      <c r="AO7" s="438"/>
      <c r="AP7" s="438"/>
      <c r="AQ7" s="438"/>
      <c r="AR7" s="438"/>
      <c r="AS7" s="438"/>
      <c r="AT7" s="439"/>
      <c r="AU7" s="440" t="s">
        <v>90</v>
      </c>
      <c r="AV7" s="441"/>
      <c r="AW7" s="441"/>
      <c r="AX7" s="441"/>
      <c r="AY7" s="442" t="s">
        <v>101</v>
      </c>
      <c r="AZ7" s="443"/>
      <c r="BA7" s="443"/>
      <c r="BB7" s="443"/>
      <c r="BC7" s="443"/>
      <c r="BD7" s="443"/>
      <c r="BE7" s="443"/>
      <c r="BF7" s="443"/>
      <c r="BG7" s="443"/>
      <c r="BH7" s="443"/>
      <c r="BI7" s="443"/>
      <c r="BJ7" s="443"/>
      <c r="BK7" s="443"/>
      <c r="BL7" s="443"/>
      <c r="BM7" s="444"/>
      <c r="BN7" s="408">
        <v>32998</v>
      </c>
      <c r="BO7" s="409"/>
      <c r="BP7" s="409"/>
      <c r="BQ7" s="409"/>
      <c r="BR7" s="409"/>
      <c r="BS7" s="409"/>
      <c r="BT7" s="409"/>
      <c r="BU7" s="410"/>
      <c r="BV7" s="408">
        <v>55405</v>
      </c>
      <c r="BW7" s="409"/>
      <c r="BX7" s="409"/>
      <c r="BY7" s="409"/>
      <c r="BZ7" s="409"/>
      <c r="CA7" s="409"/>
      <c r="CB7" s="409"/>
      <c r="CC7" s="410"/>
      <c r="CD7" s="411" t="s">
        <v>102</v>
      </c>
      <c r="CE7" s="412"/>
      <c r="CF7" s="412"/>
      <c r="CG7" s="412"/>
      <c r="CH7" s="412"/>
      <c r="CI7" s="412"/>
      <c r="CJ7" s="412"/>
      <c r="CK7" s="412"/>
      <c r="CL7" s="412"/>
      <c r="CM7" s="412"/>
      <c r="CN7" s="412"/>
      <c r="CO7" s="412"/>
      <c r="CP7" s="412"/>
      <c r="CQ7" s="412"/>
      <c r="CR7" s="412"/>
      <c r="CS7" s="413"/>
      <c r="CT7" s="408">
        <v>2047796</v>
      </c>
      <c r="CU7" s="409"/>
      <c r="CV7" s="409"/>
      <c r="CW7" s="409"/>
      <c r="CX7" s="409"/>
      <c r="CY7" s="409"/>
      <c r="CZ7" s="409"/>
      <c r="DA7" s="410"/>
      <c r="DB7" s="408">
        <v>1994182</v>
      </c>
      <c r="DC7" s="409"/>
      <c r="DD7" s="409"/>
      <c r="DE7" s="409"/>
      <c r="DF7" s="409"/>
      <c r="DG7" s="409"/>
      <c r="DH7" s="409"/>
      <c r="DI7" s="410"/>
    </row>
    <row r="8" spans="1:119" ht="18.75" customHeight="1" thickBot="1" x14ac:dyDescent="0.25">
      <c r="A8" s="163"/>
      <c r="B8" s="417"/>
      <c r="C8" s="418"/>
      <c r="D8" s="418"/>
      <c r="E8" s="419"/>
      <c r="F8" s="419"/>
      <c r="G8" s="419"/>
      <c r="H8" s="419"/>
      <c r="I8" s="419"/>
      <c r="J8" s="419"/>
      <c r="K8" s="419"/>
      <c r="L8" s="419"/>
      <c r="M8" s="419"/>
      <c r="N8" s="419"/>
      <c r="O8" s="419"/>
      <c r="P8" s="419"/>
      <c r="Q8" s="419"/>
      <c r="R8" s="422"/>
      <c r="S8" s="422"/>
      <c r="T8" s="422"/>
      <c r="U8" s="422"/>
      <c r="V8" s="423"/>
      <c r="W8" s="426"/>
      <c r="X8" s="427"/>
      <c r="Y8" s="427"/>
      <c r="Z8" s="427"/>
      <c r="AA8" s="427"/>
      <c r="AB8" s="418"/>
      <c r="AC8" s="434"/>
      <c r="AD8" s="435"/>
      <c r="AE8" s="435"/>
      <c r="AF8" s="435"/>
      <c r="AG8" s="435"/>
      <c r="AH8" s="435"/>
      <c r="AI8" s="435"/>
      <c r="AJ8" s="435"/>
      <c r="AK8" s="435"/>
      <c r="AL8" s="436"/>
      <c r="AM8" s="437" t="s">
        <v>103</v>
      </c>
      <c r="AN8" s="438"/>
      <c r="AO8" s="438"/>
      <c r="AP8" s="438"/>
      <c r="AQ8" s="438"/>
      <c r="AR8" s="438"/>
      <c r="AS8" s="438"/>
      <c r="AT8" s="439"/>
      <c r="AU8" s="440" t="s">
        <v>90</v>
      </c>
      <c r="AV8" s="441"/>
      <c r="AW8" s="441"/>
      <c r="AX8" s="441"/>
      <c r="AY8" s="442" t="s">
        <v>104</v>
      </c>
      <c r="AZ8" s="443"/>
      <c r="BA8" s="443"/>
      <c r="BB8" s="443"/>
      <c r="BC8" s="443"/>
      <c r="BD8" s="443"/>
      <c r="BE8" s="443"/>
      <c r="BF8" s="443"/>
      <c r="BG8" s="443"/>
      <c r="BH8" s="443"/>
      <c r="BI8" s="443"/>
      <c r="BJ8" s="443"/>
      <c r="BK8" s="443"/>
      <c r="BL8" s="443"/>
      <c r="BM8" s="444"/>
      <c r="BN8" s="408">
        <v>633997</v>
      </c>
      <c r="BO8" s="409"/>
      <c r="BP8" s="409"/>
      <c r="BQ8" s="409"/>
      <c r="BR8" s="409"/>
      <c r="BS8" s="409"/>
      <c r="BT8" s="409"/>
      <c r="BU8" s="410"/>
      <c r="BV8" s="408">
        <v>736315</v>
      </c>
      <c r="BW8" s="409"/>
      <c r="BX8" s="409"/>
      <c r="BY8" s="409"/>
      <c r="BZ8" s="409"/>
      <c r="CA8" s="409"/>
      <c r="CB8" s="409"/>
      <c r="CC8" s="410"/>
      <c r="CD8" s="411" t="s">
        <v>105</v>
      </c>
      <c r="CE8" s="412"/>
      <c r="CF8" s="412"/>
      <c r="CG8" s="412"/>
      <c r="CH8" s="412"/>
      <c r="CI8" s="412"/>
      <c r="CJ8" s="412"/>
      <c r="CK8" s="412"/>
      <c r="CL8" s="412"/>
      <c r="CM8" s="412"/>
      <c r="CN8" s="412"/>
      <c r="CO8" s="412"/>
      <c r="CP8" s="412"/>
      <c r="CQ8" s="412"/>
      <c r="CR8" s="412"/>
      <c r="CS8" s="413"/>
      <c r="CT8" s="448">
        <v>0.17</v>
      </c>
      <c r="CU8" s="449"/>
      <c r="CV8" s="449"/>
      <c r="CW8" s="449"/>
      <c r="CX8" s="449"/>
      <c r="CY8" s="449"/>
      <c r="CZ8" s="449"/>
      <c r="DA8" s="450"/>
      <c r="DB8" s="448">
        <v>0.16</v>
      </c>
      <c r="DC8" s="449"/>
      <c r="DD8" s="449"/>
      <c r="DE8" s="449"/>
      <c r="DF8" s="449"/>
      <c r="DG8" s="449"/>
      <c r="DH8" s="449"/>
      <c r="DI8" s="450"/>
    </row>
    <row r="9" spans="1:119" ht="18.75" customHeight="1" thickBot="1" x14ac:dyDescent="0.25">
      <c r="A9" s="163"/>
      <c r="B9" s="402" t="s">
        <v>106</v>
      </c>
      <c r="C9" s="403"/>
      <c r="D9" s="403"/>
      <c r="E9" s="403"/>
      <c r="F9" s="403"/>
      <c r="G9" s="403"/>
      <c r="H9" s="403"/>
      <c r="I9" s="403"/>
      <c r="J9" s="403"/>
      <c r="K9" s="451"/>
      <c r="L9" s="452" t="s">
        <v>107</v>
      </c>
      <c r="M9" s="453"/>
      <c r="N9" s="453"/>
      <c r="O9" s="453"/>
      <c r="P9" s="453"/>
      <c r="Q9" s="454"/>
      <c r="R9" s="455">
        <v>2033</v>
      </c>
      <c r="S9" s="456"/>
      <c r="T9" s="456"/>
      <c r="U9" s="456"/>
      <c r="V9" s="457"/>
      <c r="W9" s="365" t="s">
        <v>108</v>
      </c>
      <c r="X9" s="366"/>
      <c r="Y9" s="366"/>
      <c r="Z9" s="366"/>
      <c r="AA9" s="366"/>
      <c r="AB9" s="366"/>
      <c r="AC9" s="366"/>
      <c r="AD9" s="366"/>
      <c r="AE9" s="366"/>
      <c r="AF9" s="366"/>
      <c r="AG9" s="366"/>
      <c r="AH9" s="366"/>
      <c r="AI9" s="366"/>
      <c r="AJ9" s="366"/>
      <c r="AK9" s="366"/>
      <c r="AL9" s="367"/>
      <c r="AM9" s="437" t="s">
        <v>109</v>
      </c>
      <c r="AN9" s="438"/>
      <c r="AO9" s="438"/>
      <c r="AP9" s="438"/>
      <c r="AQ9" s="438"/>
      <c r="AR9" s="438"/>
      <c r="AS9" s="438"/>
      <c r="AT9" s="439"/>
      <c r="AU9" s="440" t="s">
        <v>90</v>
      </c>
      <c r="AV9" s="441"/>
      <c r="AW9" s="441"/>
      <c r="AX9" s="441"/>
      <c r="AY9" s="442" t="s">
        <v>110</v>
      </c>
      <c r="AZ9" s="443"/>
      <c r="BA9" s="443"/>
      <c r="BB9" s="443"/>
      <c r="BC9" s="443"/>
      <c r="BD9" s="443"/>
      <c r="BE9" s="443"/>
      <c r="BF9" s="443"/>
      <c r="BG9" s="443"/>
      <c r="BH9" s="443"/>
      <c r="BI9" s="443"/>
      <c r="BJ9" s="443"/>
      <c r="BK9" s="443"/>
      <c r="BL9" s="443"/>
      <c r="BM9" s="444"/>
      <c r="BN9" s="408">
        <v>-102318</v>
      </c>
      <c r="BO9" s="409"/>
      <c r="BP9" s="409"/>
      <c r="BQ9" s="409"/>
      <c r="BR9" s="409"/>
      <c r="BS9" s="409"/>
      <c r="BT9" s="409"/>
      <c r="BU9" s="410"/>
      <c r="BV9" s="408">
        <v>201388</v>
      </c>
      <c r="BW9" s="409"/>
      <c r="BX9" s="409"/>
      <c r="BY9" s="409"/>
      <c r="BZ9" s="409"/>
      <c r="CA9" s="409"/>
      <c r="CB9" s="409"/>
      <c r="CC9" s="410"/>
      <c r="CD9" s="411" t="s">
        <v>111</v>
      </c>
      <c r="CE9" s="412"/>
      <c r="CF9" s="412"/>
      <c r="CG9" s="412"/>
      <c r="CH9" s="412"/>
      <c r="CI9" s="412"/>
      <c r="CJ9" s="412"/>
      <c r="CK9" s="412"/>
      <c r="CL9" s="412"/>
      <c r="CM9" s="412"/>
      <c r="CN9" s="412"/>
      <c r="CO9" s="412"/>
      <c r="CP9" s="412"/>
      <c r="CQ9" s="412"/>
      <c r="CR9" s="412"/>
      <c r="CS9" s="413"/>
      <c r="CT9" s="405">
        <v>13.8</v>
      </c>
      <c r="CU9" s="406"/>
      <c r="CV9" s="406"/>
      <c r="CW9" s="406"/>
      <c r="CX9" s="406"/>
      <c r="CY9" s="406"/>
      <c r="CZ9" s="406"/>
      <c r="DA9" s="407"/>
      <c r="DB9" s="405">
        <v>13.3</v>
      </c>
      <c r="DC9" s="406"/>
      <c r="DD9" s="406"/>
      <c r="DE9" s="406"/>
      <c r="DF9" s="406"/>
      <c r="DG9" s="406"/>
      <c r="DH9" s="406"/>
      <c r="DI9" s="407"/>
    </row>
    <row r="10" spans="1:119" ht="18.75" customHeight="1" thickBot="1" x14ac:dyDescent="0.25">
      <c r="A10" s="163"/>
      <c r="B10" s="402"/>
      <c r="C10" s="403"/>
      <c r="D10" s="403"/>
      <c r="E10" s="403"/>
      <c r="F10" s="403"/>
      <c r="G10" s="403"/>
      <c r="H10" s="403"/>
      <c r="I10" s="403"/>
      <c r="J10" s="403"/>
      <c r="K10" s="451"/>
      <c r="L10" s="458" t="s">
        <v>112</v>
      </c>
      <c r="M10" s="438"/>
      <c r="N10" s="438"/>
      <c r="O10" s="438"/>
      <c r="P10" s="438"/>
      <c r="Q10" s="439"/>
      <c r="R10" s="459">
        <v>2232</v>
      </c>
      <c r="S10" s="460"/>
      <c r="T10" s="460"/>
      <c r="U10" s="460"/>
      <c r="V10" s="461"/>
      <c r="W10" s="396"/>
      <c r="X10" s="397"/>
      <c r="Y10" s="397"/>
      <c r="Z10" s="397"/>
      <c r="AA10" s="397"/>
      <c r="AB10" s="397"/>
      <c r="AC10" s="397"/>
      <c r="AD10" s="397"/>
      <c r="AE10" s="397"/>
      <c r="AF10" s="397"/>
      <c r="AG10" s="397"/>
      <c r="AH10" s="397"/>
      <c r="AI10" s="397"/>
      <c r="AJ10" s="397"/>
      <c r="AK10" s="397"/>
      <c r="AL10" s="400"/>
      <c r="AM10" s="437" t="s">
        <v>113</v>
      </c>
      <c r="AN10" s="438"/>
      <c r="AO10" s="438"/>
      <c r="AP10" s="438"/>
      <c r="AQ10" s="438"/>
      <c r="AR10" s="438"/>
      <c r="AS10" s="438"/>
      <c r="AT10" s="439"/>
      <c r="AU10" s="440" t="s">
        <v>114</v>
      </c>
      <c r="AV10" s="441"/>
      <c r="AW10" s="441"/>
      <c r="AX10" s="441"/>
      <c r="AY10" s="442" t="s">
        <v>115</v>
      </c>
      <c r="AZ10" s="443"/>
      <c r="BA10" s="443"/>
      <c r="BB10" s="443"/>
      <c r="BC10" s="443"/>
      <c r="BD10" s="443"/>
      <c r="BE10" s="443"/>
      <c r="BF10" s="443"/>
      <c r="BG10" s="443"/>
      <c r="BH10" s="443"/>
      <c r="BI10" s="443"/>
      <c r="BJ10" s="443"/>
      <c r="BK10" s="443"/>
      <c r="BL10" s="443"/>
      <c r="BM10" s="444"/>
      <c r="BN10" s="408">
        <v>5693</v>
      </c>
      <c r="BO10" s="409"/>
      <c r="BP10" s="409"/>
      <c r="BQ10" s="409"/>
      <c r="BR10" s="409"/>
      <c r="BS10" s="409"/>
      <c r="BT10" s="409"/>
      <c r="BU10" s="410"/>
      <c r="BV10" s="408">
        <v>124913</v>
      </c>
      <c r="BW10" s="409"/>
      <c r="BX10" s="409"/>
      <c r="BY10" s="409"/>
      <c r="BZ10" s="409"/>
      <c r="CA10" s="409"/>
      <c r="CB10" s="409"/>
      <c r="CC10" s="410"/>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02"/>
      <c r="C11" s="403"/>
      <c r="D11" s="403"/>
      <c r="E11" s="403"/>
      <c r="F11" s="403"/>
      <c r="G11" s="403"/>
      <c r="H11" s="403"/>
      <c r="I11" s="403"/>
      <c r="J11" s="403"/>
      <c r="K11" s="451"/>
      <c r="L11" s="462" t="s">
        <v>117</v>
      </c>
      <c r="M11" s="463"/>
      <c r="N11" s="463"/>
      <c r="O11" s="463"/>
      <c r="P11" s="463"/>
      <c r="Q11" s="464"/>
      <c r="R11" s="465" t="s">
        <v>118</v>
      </c>
      <c r="S11" s="466"/>
      <c r="T11" s="466"/>
      <c r="U11" s="466"/>
      <c r="V11" s="467"/>
      <c r="W11" s="396"/>
      <c r="X11" s="397"/>
      <c r="Y11" s="397"/>
      <c r="Z11" s="397"/>
      <c r="AA11" s="397"/>
      <c r="AB11" s="397"/>
      <c r="AC11" s="397"/>
      <c r="AD11" s="397"/>
      <c r="AE11" s="397"/>
      <c r="AF11" s="397"/>
      <c r="AG11" s="397"/>
      <c r="AH11" s="397"/>
      <c r="AI11" s="397"/>
      <c r="AJ11" s="397"/>
      <c r="AK11" s="397"/>
      <c r="AL11" s="400"/>
      <c r="AM11" s="437" t="s">
        <v>119</v>
      </c>
      <c r="AN11" s="438"/>
      <c r="AO11" s="438"/>
      <c r="AP11" s="438"/>
      <c r="AQ11" s="438"/>
      <c r="AR11" s="438"/>
      <c r="AS11" s="438"/>
      <c r="AT11" s="439"/>
      <c r="AU11" s="440" t="s">
        <v>114</v>
      </c>
      <c r="AV11" s="441"/>
      <c r="AW11" s="441"/>
      <c r="AX11" s="441"/>
      <c r="AY11" s="442" t="s">
        <v>120</v>
      </c>
      <c r="AZ11" s="443"/>
      <c r="BA11" s="443"/>
      <c r="BB11" s="443"/>
      <c r="BC11" s="443"/>
      <c r="BD11" s="443"/>
      <c r="BE11" s="443"/>
      <c r="BF11" s="443"/>
      <c r="BG11" s="443"/>
      <c r="BH11" s="443"/>
      <c r="BI11" s="443"/>
      <c r="BJ11" s="443"/>
      <c r="BK11" s="443"/>
      <c r="BL11" s="443"/>
      <c r="BM11" s="444"/>
      <c r="BN11" s="408">
        <v>0</v>
      </c>
      <c r="BO11" s="409"/>
      <c r="BP11" s="409"/>
      <c r="BQ11" s="409"/>
      <c r="BR11" s="409"/>
      <c r="BS11" s="409"/>
      <c r="BT11" s="409"/>
      <c r="BU11" s="410"/>
      <c r="BV11" s="408">
        <v>0</v>
      </c>
      <c r="BW11" s="409"/>
      <c r="BX11" s="409"/>
      <c r="BY11" s="409"/>
      <c r="BZ11" s="409"/>
      <c r="CA11" s="409"/>
      <c r="CB11" s="409"/>
      <c r="CC11" s="410"/>
      <c r="CD11" s="411" t="s">
        <v>121</v>
      </c>
      <c r="CE11" s="412"/>
      <c r="CF11" s="412"/>
      <c r="CG11" s="412"/>
      <c r="CH11" s="412"/>
      <c r="CI11" s="412"/>
      <c r="CJ11" s="412"/>
      <c r="CK11" s="412"/>
      <c r="CL11" s="412"/>
      <c r="CM11" s="412"/>
      <c r="CN11" s="412"/>
      <c r="CO11" s="412"/>
      <c r="CP11" s="412"/>
      <c r="CQ11" s="412"/>
      <c r="CR11" s="412"/>
      <c r="CS11" s="413"/>
      <c r="CT11" s="448" t="s">
        <v>122</v>
      </c>
      <c r="CU11" s="449"/>
      <c r="CV11" s="449"/>
      <c r="CW11" s="449"/>
      <c r="CX11" s="449"/>
      <c r="CY11" s="449"/>
      <c r="CZ11" s="449"/>
      <c r="DA11" s="450"/>
      <c r="DB11" s="448" t="s">
        <v>122</v>
      </c>
      <c r="DC11" s="449"/>
      <c r="DD11" s="449"/>
      <c r="DE11" s="449"/>
      <c r="DF11" s="449"/>
      <c r="DG11" s="449"/>
      <c r="DH11" s="449"/>
      <c r="DI11" s="450"/>
    </row>
    <row r="12" spans="1:119" ht="18.75" customHeight="1" x14ac:dyDescent="0.2">
      <c r="A12" s="163"/>
      <c r="B12" s="468" t="s">
        <v>123</v>
      </c>
      <c r="C12" s="469"/>
      <c r="D12" s="469"/>
      <c r="E12" s="469"/>
      <c r="F12" s="469"/>
      <c r="G12" s="469"/>
      <c r="H12" s="469"/>
      <c r="I12" s="469"/>
      <c r="J12" s="469"/>
      <c r="K12" s="470"/>
      <c r="L12" s="477" t="s">
        <v>124</v>
      </c>
      <c r="M12" s="478"/>
      <c r="N12" s="478"/>
      <c r="O12" s="478"/>
      <c r="P12" s="478"/>
      <c r="Q12" s="479"/>
      <c r="R12" s="480">
        <v>1933</v>
      </c>
      <c r="S12" s="481"/>
      <c r="T12" s="481"/>
      <c r="U12" s="481"/>
      <c r="V12" s="482"/>
      <c r="W12" s="483" t="s">
        <v>1</v>
      </c>
      <c r="X12" s="441"/>
      <c r="Y12" s="441"/>
      <c r="Z12" s="441"/>
      <c r="AA12" s="441"/>
      <c r="AB12" s="484"/>
      <c r="AC12" s="485" t="s">
        <v>125</v>
      </c>
      <c r="AD12" s="486"/>
      <c r="AE12" s="486"/>
      <c r="AF12" s="486"/>
      <c r="AG12" s="487"/>
      <c r="AH12" s="485" t="s">
        <v>126</v>
      </c>
      <c r="AI12" s="486"/>
      <c r="AJ12" s="486"/>
      <c r="AK12" s="486"/>
      <c r="AL12" s="488"/>
      <c r="AM12" s="437" t="s">
        <v>127</v>
      </c>
      <c r="AN12" s="438"/>
      <c r="AO12" s="438"/>
      <c r="AP12" s="438"/>
      <c r="AQ12" s="438"/>
      <c r="AR12" s="438"/>
      <c r="AS12" s="438"/>
      <c r="AT12" s="439"/>
      <c r="AU12" s="440" t="s">
        <v>90</v>
      </c>
      <c r="AV12" s="441"/>
      <c r="AW12" s="441"/>
      <c r="AX12" s="441"/>
      <c r="AY12" s="442" t="s">
        <v>128</v>
      </c>
      <c r="AZ12" s="443"/>
      <c r="BA12" s="443"/>
      <c r="BB12" s="443"/>
      <c r="BC12" s="443"/>
      <c r="BD12" s="443"/>
      <c r="BE12" s="443"/>
      <c r="BF12" s="443"/>
      <c r="BG12" s="443"/>
      <c r="BH12" s="443"/>
      <c r="BI12" s="443"/>
      <c r="BJ12" s="443"/>
      <c r="BK12" s="443"/>
      <c r="BL12" s="443"/>
      <c r="BM12" s="444"/>
      <c r="BN12" s="408">
        <v>0</v>
      </c>
      <c r="BO12" s="409"/>
      <c r="BP12" s="409"/>
      <c r="BQ12" s="409"/>
      <c r="BR12" s="409"/>
      <c r="BS12" s="409"/>
      <c r="BT12" s="409"/>
      <c r="BU12" s="410"/>
      <c r="BV12" s="408">
        <v>0</v>
      </c>
      <c r="BW12" s="409"/>
      <c r="BX12" s="409"/>
      <c r="BY12" s="409"/>
      <c r="BZ12" s="409"/>
      <c r="CA12" s="409"/>
      <c r="CB12" s="409"/>
      <c r="CC12" s="410"/>
      <c r="CD12" s="411" t="s">
        <v>129</v>
      </c>
      <c r="CE12" s="412"/>
      <c r="CF12" s="412"/>
      <c r="CG12" s="412"/>
      <c r="CH12" s="412"/>
      <c r="CI12" s="412"/>
      <c r="CJ12" s="412"/>
      <c r="CK12" s="412"/>
      <c r="CL12" s="412"/>
      <c r="CM12" s="412"/>
      <c r="CN12" s="412"/>
      <c r="CO12" s="412"/>
      <c r="CP12" s="412"/>
      <c r="CQ12" s="412"/>
      <c r="CR12" s="412"/>
      <c r="CS12" s="413"/>
      <c r="CT12" s="448" t="s">
        <v>122</v>
      </c>
      <c r="CU12" s="449"/>
      <c r="CV12" s="449"/>
      <c r="CW12" s="449"/>
      <c r="CX12" s="449"/>
      <c r="CY12" s="449"/>
      <c r="CZ12" s="449"/>
      <c r="DA12" s="450"/>
      <c r="DB12" s="448" t="s">
        <v>122</v>
      </c>
      <c r="DC12" s="449"/>
      <c r="DD12" s="449"/>
      <c r="DE12" s="449"/>
      <c r="DF12" s="449"/>
      <c r="DG12" s="449"/>
      <c r="DH12" s="449"/>
      <c r="DI12" s="450"/>
    </row>
    <row r="13" spans="1:119" ht="18.75" customHeight="1" x14ac:dyDescent="0.2">
      <c r="A13" s="163"/>
      <c r="B13" s="471"/>
      <c r="C13" s="472"/>
      <c r="D13" s="472"/>
      <c r="E13" s="472"/>
      <c r="F13" s="472"/>
      <c r="G13" s="472"/>
      <c r="H13" s="472"/>
      <c r="I13" s="472"/>
      <c r="J13" s="472"/>
      <c r="K13" s="473"/>
      <c r="L13" s="172"/>
      <c r="M13" s="499" t="s">
        <v>130</v>
      </c>
      <c r="N13" s="500"/>
      <c r="O13" s="500"/>
      <c r="P13" s="500"/>
      <c r="Q13" s="501"/>
      <c r="R13" s="492">
        <v>1923</v>
      </c>
      <c r="S13" s="493"/>
      <c r="T13" s="493"/>
      <c r="U13" s="493"/>
      <c r="V13" s="494"/>
      <c r="W13" s="424" t="s">
        <v>131</v>
      </c>
      <c r="X13" s="425"/>
      <c r="Y13" s="425"/>
      <c r="Z13" s="425"/>
      <c r="AA13" s="425"/>
      <c r="AB13" s="415"/>
      <c r="AC13" s="459">
        <v>286</v>
      </c>
      <c r="AD13" s="460"/>
      <c r="AE13" s="460"/>
      <c r="AF13" s="460"/>
      <c r="AG13" s="502"/>
      <c r="AH13" s="459">
        <v>311</v>
      </c>
      <c r="AI13" s="460"/>
      <c r="AJ13" s="460"/>
      <c r="AK13" s="460"/>
      <c r="AL13" s="461"/>
      <c r="AM13" s="437" t="s">
        <v>132</v>
      </c>
      <c r="AN13" s="438"/>
      <c r="AO13" s="438"/>
      <c r="AP13" s="438"/>
      <c r="AQ13" s="438"/>
      <c r="AR13" s="438"/>
      <c r="AS13" s="438"/>
      <c r="AT13" s="439"/>
      <c r="AU13" s="440" t="s">
        <v>114</v>
      </c>
      <c r="AV13" s="441"/>
      <c r="AW13" s="441"/>
      <c r="AX13" s="441"/>
      <c r="AY13" s="442" t="s">
        <v>133</v>
      </c>
      <c r="AZ13" s="443"/>
      <c r="BA13" s="443"/>
      <c r="BB13" s="443"/>
      <c r="BC13" s="443"/>
      <c r="BD13" s="443"/>
      <c r="BE13" s="443"/>
      <c r="BF13" s="443"/>
      <c r="BG13" s="443"/>
      <c r="BH13" s="443"/>
      <c r="BI13" s="443"/>
      <c r="BJ13" s="443"/>
      <c r="BK13" s="443"/>
      <c r="BL13" s="443"/>
      <c r="BM13" s="444"/>
      <c r="BN13" s="408">
        <v>-96625</v>
      </c>
      <c r="BO13" s="409"/>
      <c r="BP13" s="409"/>
      <c r="BQ13" s="409"/>
      <c r="BR13" s="409"/>
      <c r="BS13" s="409"/>
      <c r="BT13" s="409"/>
      <c r="BU13" s="410"/>
      <c r="BV13" s="408">
        <v>326301</v>
      </c>
      <c r="BW13" s="409"/>
      <c r="BX13" s="409"/>
      <c r="BY13" s="409"/>
      <c r="BZ13" s="409"/>
      <c r="CA13" s="409"/>
      <c r="CB13" s="409"/>
      <c r="CC13" s="410"/>
      <c r="CD13" s="411" t="s">
        <v>134</v>
      </c>
      <c r="CE13" s="412"/>
      <c r="CF13" s="412"/>
      <c r="CG13" s="412"/>
      <c r="CH13" s="412"/>
      <c r="CI13" s="412"/>
      <c r="CJ13" s="412"/>
      <c r="CK13" s="412"/>
      <c r="CL13" s="412"/>
      <c r="CM13" s="412"/>
      <c r="CN13" s="412"/>
      <c r="CO13" s="412"/>
      <c r="CP13" s="412"/>
      <c r="CQ13" s="412"/>
      <c r="CR13" s="412"/>
      <c r="CS13" s="413"/>
      <c r="CT13" s="405">
        <v>12.1</v>
      </c>
      <c r="CU13" s="406"/>
      <c r="CV13" s="406"/>
      <c r="CW13" s="406"/>
      <c r="CX13" s="406"/>
      <c r="CY13" s="406"/>
      <c r="CZ13" s="406"/>
      <c r="DA13" s="407"/>
      <c r="DB13" s="405">
        <v>11.7</v>
      </c>
      <c r="DC13" s="406"/>
      <c r="DD13" s="406"/>
      <c r="DE13" s="406"/>
      <c r="DF13" s="406"/>
      <c r="DG13" s="406"/>
      <c r="DH13" s="406"/>
      <c r="DI13" s="407"/>
    </row>
    <row r="14" spans="1:119" ht="18.75" customHeight="1" thickBot="1" x14ac:dyDescent="0.25">
      <c r="A14" s="163"/>
      <c r="B14" s="471"/>
      <c r="C14" s="472"/>
      <c r="D14" s="472"/>
      <c r="E14" s="472"/>
      <c r="F14" s="472"/>
      <c r="G14" s="472"/>
      <c r="H14" s="472"/>
      <c r="I14" s="472"/>
      <c r="J14" s="472"/>
      <c r="K14" s="473"/>
      <c r="L14" s="489" t="s">
        <v>135</v>
      </c>
      <c r="M14" s="490"/>
      <c r="N14" s="490"/>
      <c r="O14" s="490"/>
      <c r="P14" s="490"/>
      <c r="Q14" s="491"/>
      <c r="R14" s="492">
        <v>1976</v>
      </c>
      <c r="S14" s="493"/>
      <c r="T14" s="493"/>
      <c r="U14" s="493"/>
      <c r="V14" s="494"/>
      <c r="W14" s="398"/>
      <c r="X14" s="399"/>
      <c r="Y14" s="399"/>
      <c r="Z14" s="399"/>
      <c r="AA14" s="399"/>
      <c r="AB14" s="388"/>
      <c r="AC14" s="495">
        <v>28.4</v>
      </c>
      <c r="AD14" s="496"/>
      <c r="AE14" s="496"/>
      <c r="AF14" s="496"/>
      <c r="AG14" s="497"/>
      <c r="AH14" s="495">
        <v>29.4</v>
      </c>
      <c r="AI14" s="496"/>
      <c r="AJ14" s="496"/>
      <c r="AK14" s="496"/>
      <c r="AL14" s="498"/>
      <c r="AM14" s="437"/>
      <c r="AN14" s="438"/>
      <c r="AO14" s="438"/>
      <c r="AP14" s="438"/>
      <c r="AQ14" s="438"/>
      <c r="AR14" s="438"/>
      <c r="AS14" s="438"/>
      <c r="AT14" s="439"/>
      <c r="AU14" s="440"/>
      <c r="AV14" s="441"/>
      <c r="AW14" s="441"/>
      <c r="AX14" s="441"/>
      <c r="AY14" s="442"/>
      <c r="AZ14" s="443"/>
      <c r="BA14" s="443"/>
      <c r="BB14" s="443"/>
      <c r="BC14" s="443"/>
      <c r="BD14" s="443"/>
      <c r="BE14" s="443"/>
      <c r="BF14" s="443"/>
      <c r="BG14" s="443"/>
      <c r="BH14" s="443"/>
      <c r="BI14" s="443"/>
      <c r="BJ14" s="443"/>
      <c r="BK14" s="443"/>
      <c r="BL14" s="443"/>
      <c r="BM14" s="444"/>
      <c r="BN14" s="408"/>
      <c r="BO14" s="409"/>
      <c r="BP14" s="409"/>
      <c r="BQ14" s="409"/>
      <c r="BR14" s="409"/>
      <c r="BS14" s="409"/>
      <c r="BT14" s="409"/>
      <c r="BU14" s="410"/>
      <c r="BV14" s="408"/>
      <c r="BW14" s="409"/>
      <c r="BX14" s="409"/>
      <c r="BY14" s="409"/>
      <c r="BZ14" s="409"/>
      <c r="CA14" s="409"/>
      <c r="CB14" s="409"/>
      <c r="CC14" s="410"/>
      <c r="CD14" s="503" t="s">
        <v>136</v>
      </c>
      <c r="CE14" s="504"/>
      <c r="CF14" s="504"/>
      <c r="CG14" s="504"/>
      <c r="CH14" s="504"/>
      <c r="CI14" s="504"/>
      <c r="CJ14" s="504"/>
      <c r="CK14" s="504"/>
      <c r="CL14" s="504"/>
      <c r="CM14" s="504"/>
      <c r="CN14" s="504"/>
      <c r="CO14" s="504"/>
      <c r="CP14" s="504"/>
      <c r="CQ14" s="504"/>
      <c r="CR14" s="504"/>
      <c r="CS14" s="505"/>
      <c r="CT14" s="506" t="s">
        <v>122</v>
      </c>
      <c r="CU14" s="507"/>
      <c r="CV14" s="507"/>
      <c r="CW14" s="507"/>
      <c r="CX14" s="507"/>
      <c r="CY14" s="507"/>
      <c r="CZ14" s="507"/>
      <c r="DA14" s="508"/>
      <c r="DB14" s="506" t="s">
        <v>122</v>
      </c>
      <c r="DC14" s="507"/>
      <c r="DD14" s="507"/>
      <c r="DE14" s="507"/>
      <c r="DF14" s="507"/>
      <c r="DG14" s="507"/>
      <c r="DH14" s="507"/>
      <c r="DI14" s="508"/>
    </row>
    <row r="15" spans="1:119" ht="18.75" customHeight="1" x14ac:dyDescent="0.2">
      <c r="A15" s="163"/>
      <c r="B15" s="471"/>
      <c r="C15" s="472"/>
      <c r="D15" s="472"/>
      <c r="E15" s="472"/>
      <c r="F15" s="472"/>
      <c r="G15" s="472"/>
      <c r="H15" s="472"/>
      <c r="I15" s="472"/>
      <c r="J15" s="472"/>
      <c r="K15" s="473"/>
      <c r="L15" s="172"/>
      <c r="M15" s="499" t="s">
        <v>130</v>
      </c>
      <c r="N15" s="500"/>
      <c r="O15" s="500"/>
      <c r="P15" s="500"/>
      <c r="Q15" s="501"/>
      <c r="R15" s="492">
        <v>1963</v>
      </c>
      <c r="S15" s="493"/>
      <c r="T15" s="493"/>
      <c r="U15" s="493"/>
      <c r="V15" s="494"/>
      <c r="W15" s="424" t="s">
        <v>137</v>
      </c>
      <c r="X15" s="425"/>
      <c r="Y15" s="425"/>
      <c r="Z15" s="425"/>
      <c r="AA15" s="425"/>
      <c r="AB15" s="415"/>
      <c r="AC15" s="459">
        <v>184</v>
      </c>
      <c r="AD15" s="460"/>
      <c r="AE15" s="460"/>
      <c r="AF15" s="460"/>
      <c r="AG15" s="502"/>
      <c r="AH15" s="459">
        <v>214</v>
      </c>
      <c r="AI15" s="460"/>
      <c r="AJ15" s="460"/>
      <c r="AK15" s="460"/>
      <c r="AL15" s="461"/>
      <c r="AM15" s="437"/>
      <c r="AN15" s="438"/>
      <c r="AO15" s="438"/>
      <c r="AP15" s="438"/>
      <c r="AQ15" s="438"/>
      <c r="AR15" s="438"/>
      <c r="AS15" s="438"/>
      <c r="AT15" s="439"/>
      <c r="AU15" s="440"/>
      <c r="AV15" s="441"/>
      <c r="AW15" s="441"/>
      <c r="AX15" s="441"/>
      <c r="AY15" s="368" t="s">
        <v>138</v>
      </c>
      <c r="AZ15" s="369"/>
      <c r="BA15" s="369"/>
      <c r="BB15" s="369"/>
      <c r="BC15" s="369"/>
      <c r="BD15" s="369"/>
      <c r="BE15" s="369"/>
      <c r="BF15" s="369"/>
      <c r="BG15" s="369"/>
      <c r="BH15" s="369"/>
      <c r="BI15" s="369"/>
      <c r="BJ15" s="369"/>
      <c r="BK15" s="369"/>
      <c r="BL15" s="369"/>
      <c r="BM15" s="370"/>
      <c r="BN15" s="371">
        <v>347568</v>
      </c>
      <c r="BO15" s="372"/>
      <c r="BP15" s="372"/>
      <c r="BQ15" s="372"/>
      <c r="BR15" s="372"/>
      <c r="BS15" s="372"/>
      <c r="BT15" s="372"/>
      <c r="BU15" s="373"/>
      <c r="BV15" s="371">
        <v>332669</v>
      </c>
      <c r="BW15" s="372"/>
      <c r="BX15" s="372"/>
      <c r="BY15" s="372"/>
      <c r="BZ15" s="372"/>
      <c r="CA15" s="372"/>
      <c r="CB15" s="372"/>
      <c r="CC15" s="373"/>
      <c r="CD15" s="509" t="s">
        <v>139</v>
      </c>
      <c r="CE15" s="510"/>
      <c r="CF15" s="510"/>
      <c r="CG15" s="510"/>
      <c r="CH15" s="510"/>
      <c r="CI15" s="510"/>
      <c r="CJ15" s="510"/>
      <c r="CK15" s="510"/>
      <c r="CL15" s="510"/>
      <c r="CM15" s="510"/>
      <c r="CN15" s="510"/>
      <c r="CO15" s="510"/>
      <c r="CP15" s="510"/>
      <c r="CQ15" s="510"/>
      <c r="CR15" s="510"/>
      <c r="CS15" s="511"/>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71"/>
      <c r="C16" s="472"/>
      <c r="D16" s="472"/>
      <c r="E16" s="472"/>
      <c r="F16" s="472"/>
      <c r="G16" s="472"/>
      <c r="H16" s="472"/>
      <c r="I16" s="472"/>
      <c r="J16" s="472"/>
      <c r="K16" s="473"/>
      <c r="L16" s="489" t="s">
        <v>140</v>
      </c>
      <c r="M16" s="512"/>
      <c r="N16" s="512"/>
      <c r="O16" s="512"/>
      <c r="P16" s="512"/>
      <c r="Q16" s="513"/>
      <c r="R16" s="514" t="s">
        <v>141</v>
      </c>
      <c r="S16" s="515"/>
      <c r="T16" s="515"/>
      <c r="U16" s="515"/>
      <c r="V16" s="516"/>
      <c r="W16" s="398"/>
      <c r="X16" s="399"/>
      <c r="Y16" s="399"/>
      <c r="Z16" s="399"/>
      <c r="AA16" s="399"/>
      <c r="AB16" s="388"/>
      <c r="AC16" s="495">
        <v>18.3</v>
      </c>
      <c r="AD16" s="496"/>
      <c r="AE16" s="496"/>
      <c r="AF16" s="496"/>
      <c r="AG16" s="497"/>
      <c r="AH16" s="495">
        <v>20.2</v>
      </c>
      <c r="AI16" s="496"/>
      <c r="AJ16" s="496"/>
      <c r="AK16" s="496"/>
      <c r="AL16" s="498"/>
      <c r="AM16" s="437"/>
      <c r="AN16" s="438"/>
      <c r="AO16" s="438"/>
      <c r="AP16" s="438"/>
      <c r="AQ16" s="438"/>
      <c r="AR16" s="438"/>
      <c r="AS16" s="438"/>
      <c r="AT16" s="439"/>
      <c r="AU16" s="440"/>
      <c r="AV16" s="441"/>
      <c r="AW16" s="441"/>
      <c r="AX16" s="441"/>
      <c r="AY16" s="442" t="s">
        <v>142</v>
      </c>
      <c r="AZ16" s="443"/>
      <c r="BA16" s="443"/>
      <c r="BB16" s="443"/>
      <c r="BC16" s="443"/>
      <c r="BD16" s="443"/>
      <c r="BE16" s="443"/>
      <c r="BF16" s="443"/>
      <c r="BG16" s="443"/>
      <c r="BH16" s="443"/>
      <c r="BI16" s="443"/>
      <c r="BJ16" s="443"/>
      <c r="BK16" s="443"/>
      <c r="BL16" s="443"/>
      <c r="BM16" s="444"/>
      <c r="BN16" s="408">
        <v>1979506</v>
      </c>
      <c r="BO16" s="409"/>
      <c r="BP16" s="409"/>
      <c r="BQ16" s="409"/>
      <c r="BR16" s="409"/>
      <c r="BS16" s="409"/>
      <c r="BT16" s="409"/>
      <c r="BU16" s="410"/>
      <c r="BV16" s="408">
        <v>1921842</v>
      </c>
      <c r="BW16" s="409"/>
      <c r="BX16" s="409"/>
      <c r="BY16" s="409"/>
      <c r="BZ16" s="409"/>
      <c r="CA16" s="409"/>
      <c r="CB16" s="409"/>
      <c r="CC16" s="410"/>
      <c r="CD16" s="176"/>
      <c r="CE16" s="522"/>
      <c r="CF16" s="522"/>
      <c r="CG16" s="522"/>
      <c r="CH16" s="522"/>
      <c r="CI16" s="522"/>
      <c r="CJ16" s="522"/>
      <c r="CK16" s="522"/>
      <c r="CL16" s="522"/>
      <c r="CM16" s="522"/>
      <c r="CN16" s="522"/>
      <c r="CO16" s="522"/>
      <c r="CP16" s="522"/>
      <c r="CQ16" s="522"/>
      <c r="CR16" s="522"/>
      <c r="CS16" s="523"/>
      <c r="CT16" s="405"/>
      <c r="CU16" s="406"/>
      <c r="CV16" s="406"/>
      <c r="CW16" s="406"/>
      <c r="CX16" s="406"/>
      <c r="CY16" s="406"/>
      <c r="CZ16" s="406"/>
      <c r="DA16" s="407"/>
      <c r="DB16" s="405"/>
      <c r="DC16" s="406"/>
      <c r="DD16" s="406"/>
      <c r="DE16" s="406"/>
      <c r="DF16" s="406"/>
      <c r="DG16" s="406"/>
      <c r="DH16" s="406"/>
      <c r="DI16" s="407"/>
    </row>
    <row r="17" spans="1:113" ht="18.75" customHeight="1" thickBot="1" x14ac:dyDescent="0.25">
      <c r="A17" s="163"/>
      <c r="B17" s="474"/>
      <c r="C17" s="475"/>
      <c r="D17" s="475"/>
      <c r="E17" s="475"/>
      <c r="F17" s="475"/>
      <c r="G17" s="475"/>
      <c r="H17" s="475"/>
      <c r="I17" s="475"/>
      <c r="J17" s="475"/>
      <c r="K17" s="476"/>
      <c r="L17" s="177"/>
      <c r="M17" s="519" t="s">
        <v>143</v>
      </c>
      <c r="N17" s="520"/>
      <c r="O17" s="520"/>
      <c r="P17" s="520"/>
      <c r="Q17" s="521"/>
      <c r="R17" s="514" t="s">
        <v>144</v>
      </c>
      <c r="S17" s="515"/>
      <c r="T17" s="515"/>
      <c r="U17" s="515"/>
      <c r="V17" s="516"/>
      <c r="W17" s="424" t="s">
        <v>145</v>
      </c>
      <c r="X17" s="425"/>
      <c r="Y17" s="425"/>
      <c r="Z17" s="425"/>
      <c r="AA17" s="425"/>
      <c r="AB17" s="415"/>
      <c r="AC17" s="459">
        <v>537</v>
      </c>
      <c r="AD17" s="460"/>
      <c r="AE17" s="460"/>
      <c r="AF17" s="460"/>
      <c r="AG17" s="502"/>
      <c r="AH17" s="459">
        <v>532</v>
      </c>
      <c r="AI17" s="460"/>
      <c r="AJ17" s="460"/>
      <c r="AK17" s="460"/>
      <c r="AL17" s="461"/>
      <c r="AM17" s="437"/>
      <c r="AN17" s="438"/>
      <c r="AO17" s="438"/>
      <c r="AP17" s="438"/>
      <c r="AQ17" s="438"/>
      <c r="AR17" s="438"/>
      <c r="AS17" s="438"/>
      <c r="AT17" s="439"/>
      <c r="AU17" s="440"/>
      <c r="AV17" s="441"/>
      <c r="AW17" s="441"/>
      <c r="AX17" s="441"/>
      <c r="AY17" s="442" t="s">
        <v>146</v>
      </c>
      <c r="AZ17" s="443"/>
      <c r="BA17" s="443"/>
      <c r="BB17" s="443"/>
      <c r="BC17" s="443"/>
      <c r="BD17" s="443"/>
      <c r="BE17" s="443"/>
      <c r="BF17" s="443"/>
      <c r="BG17" s="443"/>
      <c r="BH17" s="443"/>
      <c r="BI17" s="443"/>
      <c r="BJ17" s="443"/>
      <c r="BK17" s="443"/>
      <c r="BL17" s="443"/>
      <c r="BM17" s="444"/>
      <c r="BN17" s="408">
        <v>412361</v>
      </c>
      <c r="BO17" s="409"/>
      <c r="BP17" s="409"/>
      <c r="BQ17" s="409"/>
      <c r="BR17" s="409"/>
      <c r="BS17" s="409"/>
      <c r="BT17" s="409"/>
      <c r="BU17" s="410"/>
      <c r="BV17" s="408">
        <v>399723</v>
      </c>
      <c r="BW17" s="409"/>
      <c r="BX17" s="409"/>
      <c r="BY17" s="409"/>
      <c r="BZ17" s="409"/>
      <c r="CA17" s="409"/>
      <c r="CB17" s="409"/>
      <c r="CC17" s="410"/>
      <c r="CD17" s="176"/>
      <c r="CE17" s="522"/>
      <c r="CF17" s="522"/>
      <c r="CG17" s="522"/>
      <c r="CH17" s="522"/>
      <c r="CI17" s="522"/>
      <c r="CJ17" s="522"/>
      <c r="CK17" s="522"/>
      <c r="CL17" s="522"/>
      <c r="CM17" s="522"/>
      <c r="CN17" s="522"/>
      <c r="CO17" s="522"/>
      <c r="CP17" s="522"/>
      <c r="CQ17" s="522"/>
      <c r="CR17" s="522"/>
      <c r="CS17" s="523"/>
      <c r="CT17" s="405"/>
      <c r="CU17" s="406"/>
      <c r="CV17" s="406"/>
      <c r="CW17" s="406"/>
      <c r="CX17" s="406"/>
      <c r="CY17" s="406"/>
      <c r="CZ17" s="406"/>
      <c r="DA17" s="407"/>
      <c r="DB17" s="405"/>
      <c r="DC17" s="406"/>
      <c r="DD17" s="406"/>
      <c r="DE17" s="406"/>
      <c r="DF17" s="406"/>
      <c r="DG17" s="406"/>
      <c r="DH17" s="406"/>
      <c r="DI17" s="407"/>
    </row>
    <row r="18" spans="1:113" ht="18.75" customHeight="1" thickBot="1" x14ac:dyDescent="0.25">
      <c r="A18" s="163"/>
      <c r="B18" s="530" t="s">
        <v>147</v>
      </c>
      <c r="C18" s="451"/>
      <c r="D18" s="451"/>
      <c r="E18" s="531"/>
      <c r="F18" s="531"/>
      <c r="G18" s="531"/>
      <c r="H18" s="531"/>
      <c r="I18" s="531"/>
      <c r="J18" s="531"/>
      <c r="K18" s="531"/>
      <c r="L18" s="532">
        <v>190.96</v>
      </c>
      <c r="M18" s="532"/>
      <c r="N18" s="532"/>
      <c r="O18" s="532"/>
      <c r="P18" s="532"/>
      <c r="Q18" s="532"/>
      <c r="R18" s="533"/>
      <c r="S18" s="533"/>
      <c r="T18" s="533"/>
      <c r="U18" s="533"/>
      <c r="V18" s="534"/>
      <c r="W18" s="426"/>
      <c r="X18" s="427"/>
      <c r="Y18" s="427"/>
      <c r="Z18" s="427"/>
      <c r="AA18" s="427"/>
      <c r="AB18" s="418"/>
      <c r="AC18" s="535">
        <v>53.3</v>
      </c>
      <c r="AD18" s="536"/>
      <c r="AE18" s="536"/>
      <c r="AF18" s="536"/>
      <c r="AG18" s="537"/>
      <c r="AH18" s="535">
        <v>50.3</v>
      </c>
      <c r="AI18" s="536"/>
      <c r="AJ18" s="536"/>
      <c r="AK18" s="536"/>
      <c r="AL18" s="538"/>
      <c r="AM18" s="437"/>
      <c r="AN18" s="438"/>
      <c r="AO18" s="438"/>
      <c r="AP18" s="438"/>
      <c r="AQ18" s="438"/>
      <c r="AR18" s="438"/>
      <c r="AS18" s="438"/>
      <c r="AT18" s="439"/>
      <c r="AU18" s="440"/>
      <c r="AV18" s="441"/>
      <c r="AW18" s="441"/>
      <c r="AX18" s="441"/>
      <c r="AY18" s="442" t="s">
        <v>148</v>
      </c>
      <c r="AZ18" s="443"/>
      <c r="BA18" s="443"/>
      <c r="BB18" s="443"/>
      <c r="BC18" s="443"/>
      <c r="BD18" s="443"/>
      <c r="BE18" s="443"/>
      <c r="BF18" s="443"/>
      <c r="BG18" s="443"/>
      <c r="BH18" s="443"/>
      <c r="BI18" s="443"/>
      <c r="BJ18" s="443"/>
      <c r="BK18" s="443"/>
      <c r="BL18" s="443"/>
      <c r="BM18" s="444"/>
      <c r="BN18" s="408">
        <v>1768765</v>
      </c>
      <c r="BO18" s="409"/>
      <c r="BP18" s="409"/>
      <c r="BQ18" s="409"/>
      <c r="BR18" s="409"/>
      <c r="BS18" s="409"/>
      <c r="BT18" s="409"/>
      <c r="BU18" s="410"/>
      <c r="BV18" s="408">
        <v>1685895</v>
      </c>
      <c r="BW18" s="409"/>
      <c r="BX18" s="409"/>
      <c r="BY18" s="409"/>
      <c r="BZ18" s="409"/>
      <c r="CA18" s="409"/>
      <c r="CB18" s="409"/>
      <c r="CC18" s="410"/>
      <c r="CD18" s="176"/>
      <c r="CE18" s="522"/>
      <c r="CF18" s="522"/>
      <c r="CG18" s="522"/>
      <c r="CH18" s="522"/>
      <c r="CI18" s="522"/>
      <c r="CJ18" s="522"/>
      <c r="CK18" s="522"/>
      <c r="CL18" s="522"/>
      <c r="CM18" s="522"/>
      <c r="CN18" s="522"/>
      <c r="CO18" s="522"/>
      <c r="CP18" s="522"/>
      <c r="CQ18" s="522"/>
      <c r="CR18" s="522"/>
      <c r="CS18" s="523"/>
      <c r="CT18" s="405"/>
      <c r="CU18" s="406"/>
      <c r="CV18" s="406"/>
      <c r="CW18" s="406"/>
      <c r="CX18" s="406"/>
      <c r="CY18" s="406"/>
      <c r="CZ18" s="406"/>
      <c r="DA18" s="407"/>
      <c r="DB18" s="405"/>
      <c r="DC18" s="406"/>
      <c r="DD18" s="406"/>
      <c r="DE18" s="406"/>
      <c r="DF18" s="406"/>
      <c r="DG18" s="406"/>
      <c r="DH18" s="406"/>
      <c r="DI18" s="407"/>
    </row>
    <row r="19" spans="1:113" ht="18.75" customHeight="1" thickBot="1" x14ac:dyDescent="0.25">
      <c r="A19" s="163"/>
      <c r="B19" s="530" t="s">
        <v>149</v>
      </c>
      <c r="C19" s="451"/>
      <c r="D19" s="451"/>
      <c r="E19" s="531"/>
      <c r="F19" s="531"/>
      <c r="G19" s="531"/>
      <c r="H19" s="531"/>
      <c r="I19" s="531"/>
      <c r="J19" s="531"/>
      <c r="K19" s="531"/>
      <c r="L19" s="539">
        <v>11</v>
      </c>
      <c r="M19" s="539"/>
      <c r="N19" s="539"/>
      <c r="O19" s="539"/>
      <c r="P19" s="539"/>
      <c r="Q19" s="539"/>
      <c r="R19" s="540"/>
      <c r="S19" s="540"/>
      <c r="T19" s="540"/>
      <c r="U19" s="540"/>
      <c r="V19" s="541"/>
      <c r="W19" s="365"/>
      <c r="X19" s="366"/>
      <c r="Y19" s="366"/>
      <c r="Z19" s="366"/>
      <c r="AA19" s="366"/>
      <c r="AB19" s="366"/>
      <c r="AC19" s="517"/>
      <c r="AD19" s="517"/>
      <c r="AE19" s="517"/>
      <c r="AF19" s="517"/>
      <c r="AG19" s="517"/>
      <c r="AH19" s="517"/>
      <c r="AI19" s="517"/>
      <c r="AJ19" s="517"/>
      <c r="AK19" s="517"/>
      <c r="AL19" s="518"/>
      <c r="AM19" s="437"/>
      <c r="AN19" s="438"/>
      <c r="AO19" s="438"/>
      <c r="AP19" s="438"/>
      <c r="AQ19" s="438"/>
      <c r="AR19" s="438"/>
      <c r="AS19" s="438"/>
      <c r="AT19" s="439"/>
      <c r="AU19" s="440"/>
      <c r="AV19" s="441"/>
      <c r="AW19" s="441"/>
      <c r="AX19" s="441"/>
      <c r="AY19" s="442" t="s">
        <v>150</v>
      </c>
      <c r="AZ19" s="443"/>
      <c r="BA19" s="443"/>
      <c r="BB19" s="443"/>
      <c r="BC19" s="443"/>
      <c r="BD19" s="443"/>
      <c r="BE19" s="443"/>
      <c r="BF19" s="443"/>
      <c r="BG19" s="443"/>
      <c r="BH19" s="443"/>
      <c r="BI19" s="443"/>
      <c r="BJ19" s="443"/>
      <c r="BK19" s="443"/>
      <c r="BL19" s="443"/>
      <c r="BM19" s="444"/>
      <c r="BN19" s="408">
        <v>3482282</v>
      </c>
      <c r="BO19" s="409"/>
      <c r="BP19" s="409"/>
      <c r="BQ19" s="409"/>
      <c r="BR19" s="409"/>
      <c r="BS19" s="409"/>
      <c r="BT19" s="409"/>
      <c r="BU19" s="410"/>
      <c r="BV19" s="408">
        <v>3718657</v>
      </c>
      <c r="BW19" s="409"/>
      <c r="BX19" s="409"/>
      <c r="BY19" s="409"/>
      <c r="BZ19" s="409"/>
      <c r="CA19" s="409"/>
      <c r="CB19" s="409"/>
      <c r="CC19" s="410"/>
      <c r="CD19" s="176"/>
      <c r="CE19" s="522"/>
      <c r="CF19" s="522"/>
      <c r="CG19" s="522"/>
      <c r="CH19" s="522"/>
      <c r="CI19" s="522"/>
      <c r="CJ19" s="522"/>
      <c r="CK19" s="522"/>
      <c r="CL19" s="522"/>
      <c r="CM19" s="522"/>
      <c r="CN19" s="522"/>
      <c r="CO19" s="522"/>
      <c r="CP19" s="522"/>
      <c r="CQ19" s="522"/>
      <c r="CR19" s="522"/>
      <c r="CS19" s="523"/>
      <c r="CT19" s="405"/>
      <c r="CU19" s="406"/>
      <c r="CV19" s="406"/>
      <c r="CW19" s="406"/>
      <c r="CX19" s="406"/>
      <c r="CY19" s="406"/>
      <c r="CZ19" s="406"/>
      <c r="DA19" s="407"/>
      <c r="DB19" s="405"/>
      <c r="DC19" s="406"/>
      <c r="DD19" s="406"/>
      <c r="DE19" s="406"/>
      <c r="DF19" s="406"/>
      <c r="DG19" s="406"/>
      <c r="DH19" s="406"/>
      <c r="DI19" s="407"/>
    </row>
    <row r="20" spans="1:113" ht="18.75" customHeight="1" thickBot="1" x14ac:dyDescent="0.25">
      <c r="A20" s="163"/>
      <c r="B20" s="530" t="s">
        <v>151</v>
      </c>
      <c r="C20" s="451"/>
      <c r="D20" s="451"/>
      <c r="E20" s="531"/>
      <c r="F20" s="531"/>
      <c r="G20" s="531"/>
      <c r="H20" s="531"/>
      <c r="I20" s="531"/>
      <c r="J20" s="531"/>
      <c r="K20" s="531"/>
      <c r="L20" s="539">
        <v>786</v>
      </c>
      <c r="M20" s="539"/>
      <c r="N20" s="539"/>
      <c r="O20" s="539"/>
      <c r="P20" s="539"/>
      <c r="Q20" s="539"/>
      <c r="R20" s="540"/>
      <c r="S20" s="540"/>
      <c r="T20" s="540"/>
      <c r="U20" s="540"/>
      <c r="V20" s="541"/>
      <c r="W20" s="426"/>
      <c r="X20" s="427"/>
      <c r="Y20" s="427"/>
      <c r="Z20" s="427"/>
      <c r="AA20" s="427"/>
      <c r="AB20" s="427"/>
      <c r="AC20" s="542"/>
      <c r="AD20" s="542"/>
      <c r="AE20" s="542"/>
      <c r="AF20" s="542"/>
      <c r="AG20" s="542"/>
      <c r="AH20" s="542"/>
      <c r="AI20" s="542"/>
      <c r="AJ20" s="542"/>
      <c r="AK20" s="542"/>
      <c r="AL20" s="543"/>
      <c r="AM20" s="544"/>
      <c r="AN20" s="463"/>
      <c r="AO20" s="463"/>
      <c r="AP20" s="463"/>
      <c r="AQ20" s="463"/>
      <c r="AR20" s="463"/>
      <c r="AS20" s="463"/>
      <c r="AT20" s="464"/>
      <c r="AU20" s="545"/>
      <c r="AV20" s="546"/>
      <c r="AW20" s="546"/>
      <c r="AX20" s="547"/>
      <c r="AY20" s="442"/>
      <c r="AZ20" s="443"/>
      <c r="BA20" s="443"/>
      <c r="BB20" s="443"/>
      <c r="BC20" s="443"/>
      <c r="BD20" s="443"/>
      <c r="BE20" s="443"/>
      <c r="BF20" s="443"/>
      <c r="BG20" s="443"/>
      <c r="BH20" s="443"/>
      <c r="BI20" s="443"/>
      <c r="BJ20" s="443"/>
      <c r="BK20" s="443"/>
      <c r="BL20" s="443"/>
      <c r="BM20" s="444"/>
      <c r="BN20" s="408"/>
      <c r="BO20" s="409"/>
      <c r="BP20" s="409"/>
      <c r="BQ20" s="409"/>
      <c r="BR20" s="409"/>
      <c r="BS20" s="409"/>
      <c r="BT20" s="409"/>
      <c r="BU20" s="410"/>
      <c r="BV20" s="408"/>
      <c r="BW20" s="409"/>
      <c r="BX20" s="409"/>
      <c r="BY20" s="409"/>
      <c r="BZ20" s="409"/>
      <c r="CA20" s="409"/>
      <c r="CB20" s="409"/>
      <c r="CC20" s="410"/>
      <c r="CD20" s="176"/>
      <c r="CE20" s="522"/>
      <c r="CF20" s="522"/>
      <c r="CG20" s="522"/>
      <c r="CH20" s="522"/>
      <c r="CI20" s="522"/>
      <c r="CJ20" s="522"/>
      <c r="CK20" s="522"/>
      <c r="CL20" s="522"/>
      <c r="CM20" s="522"/>
      <c r="CN20" s="522"/>
      <c r="CO20" s="522"/>
      <c r="CP20" s="522"/>
      <c r="CQ20" s="522"/>
      <c r="CR20" s="522"/>
      <c r="CS20" s="523"/>
      <c r="CT20" s="405"/>
      <c r="CU20" s="406"/>
      <c r="CV20" s="406"/>
      <c r="CW20" s="406"/>
      <c r="CX20" s="406"/>
      <c r="CY20" s="406"/>
      <c r="CZ20" s="406"/>
      <c r="DA20" s="407"/>
      <c r="DB20" s="405"/>
      <c r="DC20" s="406"/>
      <c r="DD20" s="406"/>
      <c r="DE20" s="406"/>
      <c r="DF20" s="406"/>
      <c r="DG20" s="406"/>
      <c r="DH20" s="406"/>
      <c r="DI20" s="407"/>
    </row>
    <row r="21" spans="1:113" ht="18.75" customHeight="1" thickBot="1" x14ac:dyDescent="0.25">
      <c r="A21" s="163"/>
      <c r="B21" s="548" t="s">
        <v>152</v>
      </c>
      <c r="C21" s="549"/>
      <c r="D21" s="549"/>
      <c r="E21" s="549"/>
      <c r="F21" s="549"/>
      <c r="G21" s="549"/>
      <c r="H21" s="549"/>
      <c r="I21" s="549"/>
      <c r="J21" s="549"/>
      <c r="K21" s="549"/>
      <c r="L21" s="549"/>
      <c r="M21" s="549"/>
      <c r="N21" s="549"/>
      <c r="O21" s="549"/>
      <c r="P21" s="549"/>
      <c r="Q21" s="549"/>
      <c r="R21" s="549"/>
      <c r="S21" s="549"/>
      <c r="T21" s="549"/>
      <c r="U21" s="549"/>
      <c r="V21" s="549"/>
      <c r="W21" s="549"/>
      <c r="X21" s="549"/>
      <c r="Y21" s="549"/>
      <c r="Z21" s="549"/>
      <c r="AA21" s="549"/>
      <c r="AB21" s="549"/>
      <c r="AC21" s="549"/>
      <c r="AD21" s="549"/>
      <c r="AE21" s="549"/>
      <c r="AF21" s="549"/>
      <c r="AG21" s="549"/>
      <c r="AH21" s="549"/>
      <c r="AI21" s="549"/>
      <c r="AJ21" s="549"/>
      <c r="AK21" s="549"/>
      <c r="AL21" s="549"/>
      <c r="AM21" s="549"/>
      <c r="AN21" s="549"/>
      <c r="AO21" s="549"/>
      <c r="AP21" s="549"/>
      <c r="AQ21" s="549"/>
      <c r="AR21" s="549"/>
      <c r="AS21" s="549"/>
      <c r="AT21" s="549"/>
      <c r="AU21" s="549"/>
      <c r="AV21" s="549"/>
      <c r="AW21" s="549"/>
      <c r="AX21" s="550"/>
      <c r="AY21" s="524"/>
      <c r="AZ21" s="525"/>
      <c r="BA21" s="525"/>
      <c r="BB21" s="525"/>
      <c r="BC21" s="525"/>
      <c r="BD21" s="525"/>
      <c r="BE21" s="525"/>
      <c r="BF21" s="525"/>
      <c r="BG21" s="525"/>
      <c r="BH21" s="525"/>
      <c r="BI21" s="525"/>
      <c r="BJ21" s="525"/>
      <c r="BK21" s="525"/>
      <c r="BL21" s="525"/>
      <c r="BM21" s="526"/>
      <c r="BN21" s="527"/>
      <c r="BO21" s="528"/>
      <c r="BP21" s="528"/>
      <c r="BQ21" s="528"/>
      <c r="BR21" s="528"/>
      <c r="BS21" s="528"/>
      <c r="BT21" s="528"/>
      <c r="BU21" s="529"/>
      <c r="BV21" s="527"/>
      <c r="BW21" s="528"/>
      <c r="BX21" s="528"/>
      <c r="BY21" s="528"/>
      <c r="BZ21" s="528"/>
      <c r="CA21" s="528"/>
      <c r="CB21" s="528"/>
      <c r="CC21" s="529"/>
      <c r="CD21" s="176"/>
      <c r="CE21" s="522"/>
      <c r="CF21" s="522"/>
      <c r="CG21" s="522"/>
      <c r="CH21" s="522"/>
      <c r="CI21" s="522"/>
      <c r="CJ21" s="522"/>
      <c r="CK21" s="522"/>
      <c r="CL21" s="522"/>
      <c r="CM21" s="522"/>
      <c r="CN21" s="522"/>
      <c r="CO21" s="522"/>
      <c r="CP21" s="522"/>
      <c r="CQ21" s="522"/>
      <c r="CR21" s="522"/>
      <c r="CS21" s="523"/>
      <c r="CT21" s="405"/>
      <c r="CU21" s="406"/>
      <c r="CV21" s="406"/>
      <c r="CW21" s="406"/>
      <c r="CX21" s="406"/>
      <c r="CY21" s="406"/>
      <c r="CZ21" s="406"/>
      <c r="DA21" s="407"/>
      <c r="DB21" s="405"/>
      <c r="DC21" s="406"/>
      <c r="DD21" s="406"/>
      <c r="DE21" s="406"/>
      <c r="DF21" s="406"/>
      <c r="DG21" s="406"/>
      <c r="DH21" s="406"/>
      <c r="DI21" s="407"/>
    </row>
    <row r="22" spans="1:113" ht="18.75" customHeight="1" x14ac:dyDescent="0.2">
      <c r="A22" s="163"/>
      <c r="B22" s="578" t="s">
        <v>153</v>
      </c>
      <c r="C22" s="552"/>
      <c r="D22" s="553"/>
      <c r="E22" s="420" t="s">
        <v>1</v>
      </c>
      <c r="F22" s="425"/>
      <c r="G22" s="425"/>
      <c r="H22" s="425"/>
      <c r="I22" s="425"/>
      <c r="J22" s="425"/>
      <c r="K22" s="415"/>
      <c r="L22" s="420" t="s">
        <v>154</v>
      </c>
      <c r="M22" s="425"/>
      <c r="N22" s="425"/>
      <c r="O22" s="425"/>
      <c r="P22" s="415"/>
      <c r="Q22" s="583" t="s">
        <v>155</v>
      </c>
      <c r="R22" s="584"/>
      <c r="S22" s="584"/>
      <c r="T22" s="584"/>
      <c r="U22" s="584"/>
      <c r="V22" s="585"/>
      <c r="W22" s="551" t="s">
        <v>156</v>
      </c>
      <c r="X22" s="552"/>
      <c r="Y22" s="553"/>
      <c r="Z22" s="420" t="s">
        <v>1</v>
      </c>
      <c r="AA22" s="425"/>
      <c r="AB22" s="425"/>
      <c r="AC22" s="425"/>
      <c r="AD22" s="425"/>
      <c r="AE22" s="425"/>
      <c r="AF22" s="425"/>
      <c r="AG22" s="415"/>
      <c r="AH22" s="589" t="s">
        <v>157</v>
      </c>
      <c r="AI22" s="425"/>
      <c r="AJ22" s="425"/>
      <c r="AK22" s="425"/>
      <c r="AL22" s="415"/>
      <c r="AM22" s="589" t="s">
        <v>158</v>
      </c>
      <c r="AN22" s="590"/>
      <c r="AO22" s="590"/>
      <c r="AP22" s="590"/>
      <c r="AQ22" s="590"/>
      <c r="AR22" s="591"/>
      <c r="AS22" s="583" t="s">
        <v>155</v>
      </c>
      <c r="AT22" s="584"/>
      <c r="AU22" s="584"/>
      <c r="AV22" s="584"/>
      <c r="AW22" s="584"/>
      <c r="AX22" s="595"/>
      <c r="AY22" s="368" t="s">
        <v>159</v>
      </c>
      <c r="AZ22" s="369"/>
      <c r="BA22" s="369"/>
      <c r="BB22" s="369"/>
      <c r="BC22" s="369"/>
      <c r="BD22" s="369"/>
      <c r="BE22" s="369"/>
      <c r="BF22" s="369"/>
      <c r="BG22" s="369"/>
      <c r="BH22" s="369"/>
      <c r="BI22" s="369"/>
      <c r="BJ22" s="369"/>
      <c r="BK22" s="369"/>
      <c r="BL22" s="369"/>
      <c r="BM22" s="370"/>
      <c r="BN22" s="371">
        <v>3346058</v>
      </c>
      <c r="BO22" s="372"/>
      <c r="BP22" s="372"/>
      <c r="BQ22" s="372"/>
      <c r="BR22" s="372"/>
      <c r="BS22" s="372"/>
      <c r="BT22" s="372"/>
      <c r="BU22" s="373"/>
      <c r="BV22" s="371">
        <v>3579700</v>
      </c>
      <c r="BW22" s="372"/>
      <c r="BX22" s="372"/>
      <c r="BY22" s="372"/>
      <c r="BZ22" s="372"/>
      <c r="CA22" s="372"/>
      <c r="CB22" s="372"/>
      <c r="CC22" s="373"/>
      <c r="CD22" s="176"/>
      <c r="CE22" s="522"/>
      <c r="CF22" s="522"/>
      <c r="CG22" s="522"/>
      <c r="CH22" s="522"/>
      <c r="CI22" s="522"/>
      <c r="CJ22" s="522"/>
      <c r="CK22" s="522"/>
      <c r="CL22" s="522"/>
      <c r="CM22" s="522"/>
      <c r="CN22" s="522"/>
      <c r="CO22" s="522"/>
      <c r="CP22" s="522"/>
      <c r="CQ22" s="522"/>
      <c r="CR22" s="522"/>
      <c r="CS22" s="523"/>
      <c r="CT22" s="405"/>
      <c r="CU22" s="406"/>
      <c r="CV22" s="406"/>
      <c r="CW22" s="406"/>
      <c r="CX22" s="406"/>
      <c r="CY22" s="406"/>
      <c r="CZ22" s="406"/>
      <c r="DA22" s="407"/>
      <c r="DB22" s="405"/>
      <c r="DC22" s="406"/>
      <c r="DD22" s="406"/>
      <c r="DE22" s="406"/>
      <c r="DF22" s="406"/>
      <c r="DG22" s="406"/>
      <c r="DH22" s="406"/>
      <c r="DI22" s="407"/>
    </row>
    <row r="23" spans="1:113" ht="18.75" customHeight="1" x14ac:dyDescent="0.2">
      <c r="A23" s="163"/>
      <c r="B23" s="579"/>
      <c r="C23" s="555"/>
      <c r="D23" s="556"/>
      <c r="E23" s="394"/>
      <c r="F23" s="399"/>
      <c r="G23" s="399"/>
      <c r="H23" s="399"/>
      <c r="I23" s="399"/>
      <c r="J23" s="399"/>
      <c r="K23" s="388"/>
      <c r="L23" s="394"/>
      <c r="M23" s="399"/>
      <c r="N23" s="399"/>
      <c r="O23" s="399"/>
      <c r="P23" s="388"/>
      <c r="Q23" s="586"/>
      <c r="R23" s="587"/>
      <c r="S23" s="587"/>
      <c r="T23" s="587"/>
      <c r="U23" s="587"/>
      <c r="V23" s="588"/>
      <c r="W23" s="554"/>
      <c r="X23" s="555"/>
      <c r="Y23" s="556"/>
      <c r="Z23" s="394"/>
      <c r="AA23" s="399"/>
      <c r="AB23" s="399"/>
      <c r="AC23" s="399"/>
      <c r="AD23" s="399"/>
      <c r="AE23" s="399"/>
      <c r="AF23" s="399"/>
      <c r="AG23" s="388"/>
      <c r="AH23" s="394"/>
      <c r="AI23" s="399"/>
      <c r="AJ23" s="399"/>
      <c r="AK23" s="399"/>
      <c r="AL23" s="388"/>
      <c r="AM23" s="592"/>
      <c r="AN23" s="593"/>
      <c r="AO23" s="593"/>
      <c r="AP23" s="593"/>
      <c r="AQ23" s="593"/>
      <c r="AR23" s="594"/>
      <c r="AS23" s="586"/>
      <c r="AT23" s="587"/>
      <c r="AU23" s="587"/>
      <c r="AV23" s="587"/>
      <c r="AW23" s="587"/>
      <c r="AX23" s="596"/>
      <c r="AY23" s="442" t="s">
        <v>160</v>
      </c>
      <c r="AZ23" s="443"/>
      <c r="BA23" s="443"/>
      <c r="BB23" s="443"/>
      <c r="BC23" s="443"/>
      <c r="BD23" s="443"/>
      <c r="BE23" s="443"/>
      <c r="BF23" s="443"/>
      <c r="BG23" s="443"/>
      <c r="BH23" s="443"/>
      <c r="BI23" s="443"/>
      <c r="BJ23" s="443"/>
      <c r="BK23" s="443"/>
      <c r="BL23" s="443"/>
      <c r="BM23" s="444"/>
      <c r="BN23" s="408">
        <v>3255056</v>
      </c>
      <c r="BO23" s="409"/>
      <c r="BP23" s="409"/>
      <c r="BQ23" s="409"/>
      <c r="BR23" s="409"/>
      <c r="BS23" s="409"/>
      <c r="BT23" s="409"/>
      <c r="BU23" s="410"/>
      <c r="BV23" s="408">
        <v>3480337</v>
      </c>
      <c r="BW23" s="409"/>
      <c r="BX23" s="409"/>
      <c r="BY23" s="409"/>
      <c r="BZ23" s="409"/>
      <c r="CA23" s="409"/>
      <c r="CB23" s="409"/>
      <c r="CC23" s="410"/>
      <c r="CD23" s="176"/>
      <c r="CE23" s="522"/>
      <c r="CF23" s="522"/>
      <c r="CG23" s="522"/>
      <c r="CH23" s="522"/>
      <c r="CI23" s="522"/>
      <c r="CJ23" s="522"/>
      <c r="CK23" s="522"/>
      <c r="CL23" s="522"/>
      <c r="CM23" s="522"/>
      <c r="CN23" s="522"/>
      <c r="CO23" s="522"/>
      <c r="CP23" s="522"/>
      <c r="CQ23" s="522"/>
      <c r="CR23" s="522"/>
      <c r="CS23" s="523"/>
      <c r="CT23" s="405"/>
      <c r="CU23" s="406"/>
      <c r="CV23" s="406"/>
      <c r="CW23" s="406"/>
      <c r="CX23" s="406"/>
      <c r="CY23" s="406"/>
      <c r="CZ23" s="406"/>
      <c r="DA23" s="407"/>
      <c r="DB23" s="405"/>
      <c r="DC23" s="406"/>
      <c r="DD23" s="406"/>
      <c r="DE23" s="406"/>
      <c r="DF23" s="406"/>
      <c r="DG23" s="406"/>
      <c r="DH23" s="406"/>
      <c r="DI23" s="407"/>
    </row>
    <row r="24" spans="1:113" ht="18.75" customHeight="1" thickBot="1" x14ac:dyDescent="0.25">
      <c r="A24" s="163"/>
      <c r="B24" s="579"/>
      <c r="C24" s="555"/>
      <c r="D24" s="556"/>
      <c r="E24" s="458" t="s">
        <v>161</v>
      </c>
      <c r="F24" s="438"/>
      <c r="G24" s="438"/>
      <c r="H24" s="438"/>
      <c r="I24" s="438"/>
      <c r="J24" s="438"/>
      <c r="K24" s="439"/>
      <c r="L24" s="459">
        <v>1</v>
      </c>
      <c r="M24" s="460"/>
      <c r="N24" s="460"/>
      <c r="O24" s="460"/>
      <c r="P24" s="502"/>
      <c r="Q24" s="459">
        <v>7500</v>
      </c>
      <c r="R24" s="460"/>
      <c r="S24" s="460"/>
      <c r="T24" s="460"/>
      <c r="U24" s="460"/>
      <c r="V24" s="502"/>
      <c r="W24" s="554"/>
      <c r="X24" s="555"/>
      <c r="Y24" s="556"/>
      <c r="Z24" s="458" t="s">
        <v>162</v>
      </c>
      <c r="AA24" s="438"/>
      <c r="AB24" s="438"/>
      <c r="AC24" s="438"/>
      <c r="AD24" s="438"/>
      <c r="AE24" s="438"/>
      <c r="AF24" s="438"/>
      <c r="AG24" s="439"/>
      <c r="AH24" s="459">
        <v>50</v>
      </c>
      <c r="AI24" s="460"/>
      <c r="AJ24" s="460"/>
      <c r="AK24" s="460"/>
      <c r="AL24" s="502"/>
      <c r="AM24" s="459">
        <v>139650</v>
      </c>
      <c r="AN24" s="460"/>
      <c r="AO24" s="460"/>
      <c r="AP24" s="460"/>
      <c r="AQ24" s="460"/>
      <c r="AR24" s="502"/>
      <c r="AS24" s="459">
        <v>2793</v>
      </c>
      <c r="AT24" s="460"/>
      <c r="AU24" s="460"/>
      <c r="AV24" s="460"/>
      <c r="AW24" s="460"/>
      <c r="AX24" s="461"/>
      <c r="AY24" s="524" t="s">
        <v>163</v>
      </c>
      <c r="AZ24" s="525"/>
      <c r="BA24" s="525"/>
      <c r="BB24" s="525"/>
      <c r="BC24" s="525"/>
      <c r="BD24" s="525"/>
      <c r="BE24" s="525"/>
      <c r="BF24" s="525"/>
      <c r="BG24" s="525"/>
      <c r="BH24" s="525"/>
      <c r="BI24" s="525"/>
      <c r="BJ24" s="525"/>
      <c r="BK24" s="525"/>
      <c r="BL24" s="525"/>
      <c r="BM24" s="526"/>
      <c r="BN24" s="408">
        <v>2648258</v>
      </c>
      <c r="BO24" s="409"/>
      <c r="BP24" s="409"/>
      <c r="BQ24" s="409"/>
      <c r="BR24" s="409"/>
      <c r="BS24" s="409"/>
      <c r="BT24" s="409"/>
      <c r="BU24" s="410"/>
      <c r="BV24" s="408">
        <v>2795450</v>
      </c>
      <c r="BW24" s="409"/>
      <c r="BX24" s="409"/>
      <c r="BY24" s="409"/>
      <c r="BZ24" s="409"/>
      <c r="CA24" s="409"/>
      <c r="CB24" s="409"/>
      <c r="CC24" s="410"/>
      <c r="CD24" s="176"/>
      <c r="CE24" s="522"/>
      <c r="CF24" s="522"/>
      <c r="CG24" s="522"/>
      <c r="CH24" s="522"/>
      <c r="CI24" s="522"/>
      <c r="CJ24" s="522"/>
      <c r="CK24" s="522"/>
      <c r="CL24" s="522"/>
      <c r="CM24" s="522"/>
      <c r="CN24" s="522"/>
      <c r="CO24" s="522"/>
      <c r="CP24" s="522"/>
      <c r="CQ24" s="522"/>
      <c r="CR24" s="522"/>
      <c r="CS24" s="523"/>
      <c r="CT24" s="405"/>
      <c r="CU24" s="406"/>
      <c r="CV24" s="406"/>
      <c r="CW24" s="406"/>
      <c r="CX24" s="406"/>
      <c r="CY24" s="406"/>
      <c r="CZ24" s="406"/>
      <c r="DA24" s="407"/>
      <c r="DB24" s="405"/>
      <c r="DC24" s="406"/>
      <c r="DD24" s="406"/>
      <c r="DE24" s="406"/>
      <c r="DF24" s="406"/>
      <c r="DG24" s="406"/>
      <c r="DH24" s="406"/>
      <c r="DI24" s="407"/>
    </row>
    <row r="25" spans="1:113" ht="18.75" customHeight="1" x14ac:dyDescent="0.2">
      <c r="A25" s="163"/>
      <c r="B25" s="579"/>
      <c r="C25" s="555"/>
      <c r="D25" s="556"/>
      <c r="E25" s="458" t="s">
        <v>164</v>
      </c>
      <c r="F25" s="438"/>
      <c r="G25" s="438"/>
      <c r="H25" s="438"/>
      <c r="I25" s="438"/>
      <c r="J25" s="438"/>
      <c r="K25" s="439"/>
      <c r="L25" s="459">
        <v>1</v>
      </c>
      <c r="M25" s="460"/>
      <c r="N25" s="460"/>
      <c r="O25" s="460"/>
      <c r="P25" s="502"/>
      <c r="Q25" s="459">
        <v>5780</v>
      </c>
      <c r="R25" s="460"/>
      <c r="S25" s="460"/>
      <c r="T25" s="460"/>
      <c r="U25" s="460"/>
      <c r="V25" s="502"/>
      <c r="W25" s="554"/>
      <c r="X25" s="555"/>
      <c r="Y25" s="556"/>
      <c r="Z25" s="458" t="s">
        <v>165</v>
      </c>
      <c r="AA25" s="438"/>
      <c r="AB25" s="438"/>
      <c r="AC25" s="438"/>
      <c r="AD25" s="438"/>
      <c r="AE25" s="438"/>
      <c r="AF25" s="438"/>
      <c r="AG25" s="439"/>
      <c r="AH25" s="459" t="s">
        <v>122</v>
      </c>
      <c r="AI25" s="460"/>
      <c r="AJ25" s="460"/>
      <c r="AK25" s="460"/>
      <c r="AL25" s="502"/>
      <c r="AM25" s="459" t="s">
        <v>122</v>
      </c>
      <c r="AN25" s="460"/>
      <c r="AO25" s="460"/>
      <c r="AP25" s="460"/>
      <c r="AQ25" s="460"/>
      <c r="AR25" s="502"/>
      <c r="AS25" s="459" t="s">
        <v>122</v>
      </c>
      <c r="AT25" s="460"/>
      <c r="AU25" s="460"/>
      <c r="AV25" s="460"/>
      <c r="AW25" s="460"/>
      <c r="AX25" s="461"/>
      <c r="AY25" s="368" t="s">
        <v>166</v>
      </c>
      <c r="AZ25" s="369"/>
      <c r="BA25" s="369"/>
      <c r="BB25" s="369"/>
      <c r="BC25" s="369"/>
      <c r="BD25" s="369"/>
      <c r="BE25" s="369"/>
      <c r="BF25" s="369"/>
      <c r="BG25" s="369"/>
      <c r="BH25" s="369"/>
      <c r="BI25" s="369"/>
      <c r="BJ25" s="369"/>
      <c r="BK25" s="369"/>
      <c r="BL25" s="369"/>
      <c r="BM25" s="370"/>
      <c r="BN25" s="371">
        <v>84895</v>
      </c>
      <c r="BO25" s="372"/>
      <c r="BP25" s="372"/>
      <c r="BQ25" s="372"/>
      <c r="BR25" s="372"/>
      <c r="BS25" s="372"/>
      <c r="BT25" s="372"/>
      <c r="BU25" s="373"/>
      <c r="BV25" s="371">
        <v>72608</v>
      </c>
      <c r="BW25" s="372"/>
      <c r="BX25" s="372"/>
      <c r="BY25" s="372"/>
      <c r="BZ25" s="372"/>
      <c r="CA25" s="372"/>
      <c r="CB25" s="372"/>
      <c r="CC25" s="373"/>
      <c r="CD25" s="176"/>
      <c r="CE25" s="522"/>
      <c r="CF25" s="522"/>
      <c r="CG25" s="522"/>
      <c r="CH25" s="522"/>
      <c r="CI25" s="522"/>
      <c r="CJ25" s="522"/>
      <c r="CK25" s="522"/>
      <c r="CL25" s="522"/>
      <c r="CM25" s="522"/>
      <c r="CN25" s="522"/>
      <c r="CO25" s="522"/>
      <c r="CP25" s="522"/>
      <c r="CQ25" s="522"/>
      <c r="CR25" s="522"/>
      <c r="CS25" s="523"/>
      <c r="CT25" s="405"/>
      <c r="CU25" s="406"/>
      <c r="CV25" s="406"/>
      <c r="CW25" s="406"/>
      <c r="CX25" s="406"/>
      <c r="CY25" s="406"/>
      <c r="CZ25" s="406"/>
      <c r="DA25" s="407"/>
      <c r="DB25" s="405"/>
      <c r="DC25" s="406"/>
      <c r="DD25" s="406"/>
      <c r="DE25" s="406"/>
      <c r="DF25" s="406"/>
      <c r="DG25" s="406"/>
      <c r="DH25" s="406"/>
      <c r="DI25" s="407"/>
    </row>
    <row r="26" spans="1:113" ht="18.75" customHeight="1" x14ac:dyDescent="0.2">
      <c r="A26" s="163"/>
      <c r="B26" s="579"/>
      <c r="C26" s="555"/>
      <c r="D26" s="556"/>
      <c r="E26" s="458" t="s">
        <v>167</v>
      </c>
      <c r="F26" s="438"/>
      <c r="G26" s="438"/>
      <c r="H26" s="438"/>
      <c r="I26" s="438"/>
      <c r="J26" s="438"/>
      <c r="K26" s="439"/>
      <c r="L26" s="459">
        <v>1</v>
      </c>
      <c r="M26" s="460"/>
      <c r="N26" s="460"/>
      <c r="O26" s="460"/>
      <c r="P26" s="502"/>
      <c r="Q26" s="459">
        <v>5240</v>
      </c>
      <c r="R26" s="460"/>
      <c r="S26" s="460"/>
      <c r="T26" s="460"/>
      <c r="U26" s="460"/>
      <c r="V26" s="502"/>
      <c r="W26" s="554"/>
      <c r="X26" s="555"/>
      <c r="Y26" s="556"/>
      <c r="Z26" s="458" t="s">
        <v>168</v>
      </c>
      <c r="AA26" s="560"/>
      <c r="AB26" s="560"/>
      <c r="AC26" s="560"/>
      <c r="AD26" s="560"/>
      <c r="AE26" s="560"/>
      <c r="AF26" s="560"/>
      <c r="AG26" s="561"/>
      <c r="AH26" s="459">
        <v>1</v>
      </c>
      <c r="AI26" s="460"/>
      <c r="AJ26" s="460"/>
      <c r="AK26" s="460"/>
      <c r="AL26" s="502"/>
      <c r="AM26" s="459" t="s">
        <v>169</v>
      </c>
      <c r="AN26" s="460"/>
      <c r="AO26" s="460"/>
      <c r="AP26" s="460"/>
      <c r="AQ26" s="460"/>
      <c r="AR26" s="502"/>
      <c r="AS26" s="459" t="s">
        <v>169</v>
      </c>
      <c r="AT26" s="460"/>
      <c r="AU26" s="460"/>
      <c r="AV26" s="460"/>
      <c r="AW26" s="460"/>
      <c r="AX26" s="461"/>
      <c r="AY26" s="411" t="s">
        <v>170</v>
      </c>
      <c r="AZ26" s="412"/>
      <c r="BA26" s="412"/>
      <c r="BB26" s="412"/>
      <c r="BC26" s="412"/>
      <c r="BD26" s="412"/>
      <c r="BE26" s="412"/>
      <c r="BF26" s="412"/>
      <c r="BG26" s="412"/>
      <c r="BH26" s="412"/>
      <c r="BI26" s="412"/>
      <c r="BJ26" s="412"/>
      <c r="BK26" s="412"/>
      <c r="BL26" s="412"/>
      <c r="BM26" s="413"/>
      <c r="BN26" s="408" t="s">
        <v>122</v>
      </c>
      <c r="BO26" s="409"/>
      <c r="BP26" s="409"/>
      <c r="BQ26" s="409"/>
      <c r="BR26" s="409"/>
      <c r="BS26" s="409"/>
      <c r="BT26" s="409"/>
      <c r="BU26" s="410"/>
      <c r="BV26" s="408" t="s">
        <v>122</v>
      </c>
      <c r="BW26" s="409"/>
      <c r="BX26" s="409"/>
      <c r="BY26" s="409"/>
      <c r="BZ26" s="409"/>
      <c r="CA26" s="409"/>
      <c r="CB26" s="409"/>
      <c r="CC26" s="410"/>
      <c r="CD26" s="176"/>
      <c r="CE26" s="522"/>
      <c r="CF26" s="522"/>
      <c r="CG26" s="522"/>
      <c r="CH26" s="522"/>
      <c r="CI26" s="522"/>
      <c r="CJ26" s="522"/>
      <c r="CK26" s="522"/>
      <c r="CL26" s="522"/>
      <c r="CM26" s="522"/>
      <c r="CN26" s="522"/>
      <c r="CO26" s="522"/>
      <c r="CP26" s="522"/>
      <c r="CQ26" s="522"/>
      <c r="CR26" s="522"/>
      <c r="CS26" s="523"/>
      <c r="CT26" s="405"/>
      <c r="CU26" s="406"/>
      <c r="CV26" s="406"/>
      <c r="CW26" s="406"/>
      <c r="CX26" s="406"/>
      <c r="CY26" s="406"/>
      <c r="CZ26" s="406"/>
      <c r="DA26" s="407"/>
      <c r="DB26" s="405"/>
      <c r="DC26" s="406"/>
      <c r="DD26" s="406"/>
      <c r="DE26" s="406"/>
      <c r="DF26" s="406"/>
      <c r="DG26" s="406"/>
      <c r="DH26" s="406"/>
      <c r="DI26" s="407"/>
    </row>
    <row r="27" spans="1:113" ht="18.75" customHeight="1" thickBot="1" x14ac:dyDescent="0.25">
      <c r="A27" s="163"/>
      <c r="B27" s="579"/>
      <c r="C27" s="555"/>
      <c r="D27" s="556"/>
      <c r="E27" s="458" t="s">
        <v>171</v>
      </c>
      <c r="F27" s="438"/>
      <c r="G27" s="438"/>
      <c r="H27" s="438"/>
      <c r="I27" s="438"/>
      <c r="J27" s="438"/>
      <c r="K27" s="439"/>
      <c r="L27" s="459">
        <v>1</v>
      </c>
      <c r="M27" s="460"/>
      <c r="N27" s="460"/>
      <c r="O27" s="460"/>
      <c r="P27" s="502"/>
      <c r="Q27" s="459">
        <v>3080</v>
      </c>
      <c r="R27" s="460"/>
      <c r="S27" s="460"/>
      <c r="T27" s="460"/>
      <c r="U27" s="460"/>
      <c r="V27" s="502"/>
      <c r="W27" s="554"/>
      <c r="X27" s="555"/>
      <c r="Y27" s="556"/>
      <c r="Z27" s="458" t="s">
        <v>172</v>
      </c>
      <c r="AA27" s="438"/>
      <c r="AB27" s="438"/>
      <c r="AC27" s="438"/>
      <c r="AD27" s="438"/>
      <c r="AE27" s="438"/>
      <c r="AF27" s="438"/>
      <c r="AG27" s="439"/>
      <c r="AH27" s="459" t="s">
        <v>122</v>
      </c>
      <c r="AI27" s="460"/>
      <c r="AJ27" s="460"/>
      <c r="AK27" s="460"/>
      <c r="AL27" s="502"/>
      <c r="AM27" s="459" t="s">
        <v>122</v>
      </c>
      <c r="AN27" s="460"/>
      <c r="AO27" s="460"/>
      <c r="AP27" s="460"/>
      <c r="AQ27" s="460"/>
      <c r="AR27" s="502"/>
      <c r="AS27" s="459" t="s">
        <v>122</v>
      </c>
      <c r="AT27" s="460"/>
      <c r="AU27" s="460"/>
      <c r="AV27" s="460"/>
      <c r="AW27" s="460"/>
      <c r="AX27" s="461"/>
      <c r="AY27" s="503" t="s">
        <v>173</v>
      </c>
      <c r="AZ27" s="504"/>
      <c r="BA27" s="504"/>
      <c r="BB27" s="504"/>
      <c r="BC27" s="504"/>
      <c r="BD27" s="504"/>
      <c r="BE27" s="504"/>
      <c r="BF27" s="504"/>
      <c r="BG27" s="504"/>
      <c r="BH27" s="504"/>
      <c r="BI27" s="504"/>
      <c r="BJ27" s="504"/>
      <c r="BK27" s="504"/>
      <c r="BL27" s="504"/>
      <c r="BM27" s="505"/>
      <c r="BN27" s="527">
        <v>85800</v>
      </c>
      <c r="BO27" s="528"/>
      <c r="BP27" s="528"/>
      <c r="BQ27" s="528"/>
      <c r="BR27" s="528"/>
      <c r="BS27" s="528"/>
      <c r="BT27" s="528"/>
      <c r="BU27" s="529"/>
      <c r="BV27" s="527">
        <v>85704</v>
      </c>
      <c r="BW27" s="528"/>
      <c r="BX27" s="528"/>
      <c r="BY27" s="528"/>
      <c r="BZ27" s="528"/>
      <c r="CA27" s="528"/>
      <c r="CB27" s="528"/>
      <c r="CC27" s="529"/>
      <c r="CD27" s="178"/>
      <c r="CE27" s="522"/>
      <c r="CF27" s="522"/>
      <c r="CG27" s="522"/>
      <c r="CH27" s="522"/>
      <c r="CI27" s="522"/>
      <c r="CJ27" s="522"/>
      <c r="CK27" s="522"/>
      <c r="CL27" s="522"/>
      <c r="CM27" s="522"/>
      <c r="CN27" s="522"/>
      <c r="CO27" s="522"/>
      <c r="CP27" s="522"/>
      <c r="CQ27" s="522"/>
      <c r="CR27" s="522"/>
      <c r="CS27" s="523"/>
      <c r="CT27" s="405"/>
      <c r="CU27" s="406"/>
      <c r="CV27" s="406"/>
      <c r="CW27" s="406"/>
      <c r="CX27" s="406"/>
      <c r="CY27" s="406"/>
      <c r="CZ27" s="406"/>
      <c r="DA27" s="407"/>
      <c r="DB27" s="405"/>
      <c r="DC27" s="406"/>
      <c r="DD27" s="406"/>
      <c r="DE27" s="406"/>
      <c r="DF27" s="406"/>
      <c r="DG27" s="406"/>
      <c r="DH27" s="406"/>
      <c r="DI27" s="407"/>
    </row>
    <row r="28" spans="1:113" ht="18.75" customHeight="1" x14ac:dyDescent="0.2">
      <c r="A28" s="163"/>
      <c r="B28" s="579"/>
      <c r="C28" s="555"/>
      <c r="D28" s="556"/>
      <c r="E28" s="458" t="s">
        <v>174</v>
      </c>
      <c r="F28" s="438"/>
      <c r="G28" s="438"/>
      <c r="H28" s="438"/>
      <c r="I28" s="438"/>
      <c r="J28" s="438"/>
      <c r="K28" s="439"/>
      <c r="L28" s="459">
        <v>1</v>
      </c>
      <c r="M28" s="460"/>
      <c r="N28" s="460"/>
      <c r="O28" s="460"/>
      <c r="P28" s="502"/>
      <c r="Q28" s="459">
        <v>2540</v>
      </c>
      <c r="R28" s="460"/>
      <c r="S28" s="460"/>
      <c r="T28" s="460"/>
      <c r="U28" s="460"/>
      <c r="V28" s="502"/>
      <c r="W28" s="554"/>
      <c r="X28" s="555"/>
      <c r="Y28" s="556"/>
      <c r="Z28" s="458" t="s">
        <v>175</v>
      </c>
      <c r="AA28" s="438"/>
      <c r="AB28" s="438"/>
      <c r="AC28" s="438"/>
      <c r="AD28" s="438"/>
      <c r="AE28" s="438"/>
      <c r="AF28" s="438"/>
      <c r="AG28" s="439"/>
      <c r="AH28" s="459" t="s">
        <v>122</v>
      </c>
      <c r="AI28" s="460"/>
      <c r="AJ28" s="460"/>
      <c r="AK28" s="460"/>
      <c r="AL28" s="502"/>
      <c r="AM28" s="459" t="s">
        <v>122</v>
      </c>
      <c r="AN28" s="460"/>
      <c r="AO28" s="460"/>
      <c r="AP28" s="460"/>
      <c r="AQ28" s="460"/>
      <c r="AR28" s="502"/>
      <c r="AS28" s="459" t="s">
        <v>122</v>
      </c>
      <c r="AT28" s="460"/>
      <c r="AU28" s="460"/>
      <c r="AV28" s="460"/>
      <c r="AW28" s="460"/>
      <c r="AX28" s="461"/>
      <c r="AY28" s="562" t="s">
        <v>176</v>
      </c>
      <c r="AZ28" s="563"/>
      <c r="BA28" s="563"/>
      <c r="BB28" s="564"/>
      <c r="BC28" s="368" t="s">
        <v>46</v>
      </c>
      <c r="BD28" s="369"/>
      <c r="BE28" s="369"/>
      <c r="BF28" s="369"/>
      <c r="BG28" s="369"/>
      <c r="BH28" s="369"/>
      <c r="BI28" s="369"/>
      <c r="BJ28" s="369"/>
      <c r="BK28" s="369"/>
      <c r="BL28" s="369"/>
      <c r="BM28" s="370"/>
      <c r="BN28" s="371">
        <v>721290</v>
      </c>
      <c r="BO28" s="372"/>
      <c r="BP28" s="372"/>
      <c r="BQ28" s="372"/>
      <c r="BR28" s="372"/>
      <c r="BS28" s="372"/>
      <c r="BT28" s="372"/>
      <c r="BU28" s="373"/>
      <c r="BV28" s="371">
        <v>715596</v>
      </c>
      <c r="BW28" s="372"/>
      <c r="BX28" s="372"/>
      <c r="BY28" s="372"/>
      <c r="BZ28" s="372"/>
      <c r="CA28" s="372"/>
      <c r="CB28" s="372"/>
      <c r="CC28" s="373"/>
      <c r="CD28" s="176"/>
      <c r="CE28" s="522"/>
      <c r="CF28" s="522"/>
      <c r="CG28" s="522"/>
      <c r="CH28" s="522"/>
      <c r="CI28" s="522"/>
      <c r="CJ28" s="522"/>
      <c r="CK28" s="522"/>
      <c r="CL28" s="522"/>
      <c r="CM28" s="522"/>
      <c r="CN28" s="522"/>
      <c r="CO28" s="522"/>
      <c r="CP28" s="522"/>
      <c r="CQ28" s="522"/>
      <c r="CR28" s="522"/>
      <c r="CS28" s="523"/>
      <c r="CT28" s="405"/>
      <c r="CU28" s="406"/>
      <c r="CV28" s="406"/>
      <c r="CW28" s="406"/>
      <c r="CX28" s="406"/>
      <c r="CY28" s="406"/>
      <c r="CZ28" s="406"/>
      <c r="DA28" s="407"/>
      <c r="DB28" s="405"/>
      <c r="DC28" s="406"/>
      <c r="DD28" s="406"/>
      <c r="DE28" s="406"/>
      <c r="DF28" s="406"/>
      <c r="DG28" s="406"/>
      <c r="DH28" s="406"/>
      <c r="DI28" s="407"/>
    </row>
    <row r="29" spans="1:113" ht="18.75" customHeight="1" x14ac:dyDescent="0.2">
      <c r="A29" s="163"/>
      <c r="B29" s="579"/>
      <c r="C29" s="555"/>
      <c r="D29" s="556"/>
      <c r="E29" s="458" t="s">
        <v>177</v>
      </c>
      <c r="F29" s="438"/>
      <c r="G29" s="438"/>
      <c r="H29" s="438"/>
      <c r="I29" s="438"/>
      <c r="J29" s="438"/>
      <c r="K29" s="439"/>
      <c r="L29" s="459">
        <v>6</v>
      </c>
      <c r="M29" s="460"/>
      <c r="N29" s="460"/>
      <c r="O29" s="460"/>
      <c r="P29" s="502"/>
      <c r="Q29" s="459">
        <v>2320</v>
      </c>
      <c r="R29" s="460"/>
      <c r="S29" s="460"/>
      <c r="T29" s="460"/>
      <c r="U29" s="460"/>
      <c r="V29" s="502"/>
      <c r="W29" s="557"/>
      <c r="X29" s="558"/>
      <c r="Y29" s="559"/>
      <c r="Z29" s="458" t="s">
        <v>178</v>
      </c>
      <c r="AA29" s="438"/>
      <c r="AB29" s="438"/>
      <c r="AC29" s="438"/>
      <c r="AD29" s="438"/>
      <c r="AE29" s="438"/>
      <c r="AF29" s="438"/>
      <c r="AG29" s="439"/>
      <c r="AH29" s="459">
        <v>50</v>
      </c>
      <c r="AI29" s="460"/>
      <c r="AJ29" s="460"/>
      <c r="AK29" s="460"/>
      <c r="AL29" s="502"/>
      <c r="AM29" s="459">
        <v>139650</v>
      </c>
      <c r="AN29" s="460"/>
      <c r="AO29" s="460"/>
      <c r="AP29" s="460"/>
      <c r="AQ29" s="460"/>
      <c r="AR29" s="502"/>
      <c r="AS29" s="459">
        <v>2793</v>
      </c>
      <c r="AT29" s="460"/>
      <c r="AU29" s="460"/>
      <c r="AV29" s="460"/>
      <c r="AW29" s="460"/>
      <c r="AX29" s="461"/>
      <c r="AY29" s="565"/>
      <c r="AZ29" s="566"/>
      <c r="BA29" s="566"/>
      <c r="BB29" s="567"/>
      <c r="BC29" s="442" t="s">
        <v>179</v>
      </c>
      <c r="BD29" s="443"/>
      <c r="BE29" s="443"/>
      <c r="BF29" s="443"/>
      <c r="BG29" s="443"/>
      <c r="BH29" s="443"/>
      <c r="BI29" s="443"/>
      <c r="BJ29" s="443"/>
      <c r="BK29" s="443"/>
      <c r="BL29" s="443"/>
      <c r="BM29" s="444"/>
      <c r="BN29" s="408">
        <v>583726</v>
      </c>
      <c r="BO29" s="409"/>
      <c r="BP29" s="409"/>
      <c r="BQ29" s="409"/>
      <c r="BR29" s="409"/>
      <c r="BS29" s="409"/>
      <c r="BT29" s="409"/>
      <c r="BU29" s="410"/>
      <c r="BV29" s="408">
        <v>478720</v>
      </c>
      <c r="BW29" s="409"/>
      <c r="BX29" s="409"/>
      <c r="BY29" s="409"/>
      <c r="BZ29" s="409"/>
      <c r="CA29" s="409"/>
      <c r="CB29" s="409"/>
      <c r="CC29" s="410"/>
      <c r="CD29" s="178"/>
      <c r="CE29" s="522"/>
      <c r="CF29" s="522"/>
      <c r="CG29" s="522"/>
      <c r="CH29" s="522"/>
      <c r="CI29" s="522"/>
      <c r="CJ29" s="522"/>
      <c r="CK29" s="522"/>
      <c r="CL29" s="522"/>
      <c r="CM29" s="522"/>
      <c r="CN29" s="522"/>
      <c r="CO29" s="522"/>
      <c r="CP29" s="522"/>
      <c r="CQ29" s="522"/>
      <c r="CR29" s="522"/>
      <c r="CS29" s="523"/>
      <c r="CT29" s="405"/>
      <c r="CU29" s="406"/>
      <c r="CV29" s="406"/>
      <c r="CW29" s="406"/>
      <c r="CX29" s="406"/>
      <c r="CY29" s="406"/>
      <c r="CZ29" s="406"/>
      <c r="DA29" s="407"/>
      <c r="DB29" s="405"/>
      <c r="DC29" s="406"/>
      <c r="DD29" s="406"/>
      <c r="DE29" s="406"/>
      <c r="DF29" s="406"/>
      <c r="DG29" s="406"/>
      <c r="DH29" s="406"/>
      <c r="DI29" s="407"/>
    </row>
    <row r="30" spans="1:113" ht="18.75" customHeight="1" thickBot="1" x14ac:dyDescent="0.25">
      <c r="A30" s="163"/>
      <c r="B30" s="580"/>
      <c r="C30" s="581"/>
      <c r="D30" s="582"/>
      <c r="E30" s="462"/>
      <c r="F30" s="463"/>
      <c r="G30" s="463"/>
      <c r="H30" s="463"/>
      <c r="I30" s="463"/>
      <c r="J30" s="463"/>
      <c r="K30" s="464"/>
      <c r="L30" s="572"/>
      <c r="M30" s="573"/>
      <c r="N30" s="573"/>
      <c r="O30" s="573"/>
      <c r="P30" s="574"/>
      <c r="Q30" s="572"/>
      <c r="R30" s="573"/>
      <c r="S30" s="573"/>
      <c r="T30" s="573"/>
      <c r="U30" s="573"/>
      <c r="V30" s="574"/>
      <c r="W30" s="575" t="s">
        <v>180</v>
      </c>
      <c r="X30" s="576"/>
      <c r="Y30" s="576"/>
      <c r="Z30" s="576"/>
      <c r="AA30" s="576"/>
      <c r="AB30" s="576"/>
      <c r="AC30" s="576"/>
      <c r="AD30" s="576"/>
      <c r="AE30" s="576"/>
      <c r="AF30" s="576"/>
      <c r="AG30" s="577"/>
      <c r="AH30" s="535">
        <v>92.6</v>
      </c>
      <c r="AI30" s="536"/>
      <c r="AJ30" s="536"/>
      <c r="AK30" s="536"/>
      <c r="AL30" s="536"/>
      <c r="AM30" s="536"/>
      <c r="AN30" s="536"/>
      <c r="AO30" s="536"/>
      <c r="AP30" s="536"/>
      <c r="AQ30" s="536"/>
      <c r="AR30" s="536"/>
      <c r="AS30" s="536"/>
      <c r="AT30" s="536"/>
      <c r="AU30" s="536"/>
      <c r="AV30" s="536"/>
      <c r="AW30" s="536"/>
      <c r="AX30" s="538"/>
      <c r="AY30" s="568"/>
      <c r="AZ30" s="569"/>
      <c r="BA30" s="569"/>
      <c r="BB30" s="570"/>
      <c r="BC30" s="524" t="s">
        <v>48</v>
      </c>
      <c r="BD30" s="525"/>
      <c r="BE30" s="525"/>
      <c r="BF30" s="525"/>
      <c r="BG30" s="525"/>
      <c r="BH30" s="525"/>
      <c r="BI30" s="525"/>
      <c r="BJ30" s="525"/>
      <c r="BK30" s="525"/>
      <c r="BL30" s="525"/>
      <c r="BM30" s="526"/>
      <c r="BN30" s="527">
        <v>3623086</v>
      </c>
      <c r="BO30" s="528"/>
      <c r="BP30" s="528"/>
      <c r="BQ30" s="528"/>
      <c r="BR30" s="528"/>
      <c r="BS30" s="528"/>
      <c r="BT30" s="528"/>
      <c r="BU30" s="529"/>
      <c r="BV30" s="527">
        <v>3484740</v>
      </c>
      <c r="BW30" s="528"/>
      <c r="BX30" s="528"/>
      <c r="BY30" s="528"/>
      <c r="BZ30" s="528"/>
      <c r="CA30" s="528"/>
      <c r="CB30" s="528"/>
      <c r="CC30" s="529"/>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71" t="s">
        <v>181</v>
      </c>
      <c r="D32" s="571"/>
      <c r="E32" s="571"/>
      <c r="F32" s="571"/>
      <c r="G32" s="571"/>
      <c r="H32" s="571"/>
      <c r="I32" s="571"/>
      <c r="J32" s="571"/>
      <c r="K32" s="571"/>
      <c r="L32" s="571"/>
      <c r="M32" s="571"/>
      <c r="N32" s="571"/>
      <c r="O32" s="571"/>
      <c r="P32" s="571"/>
      <c r="Q32" s="571"/>
      <c r="R32" s="571"/>
      <c r="S32" s="571"/>
      <c r="U32" s="412" t="s">
        <v>182</v>
      </c>
      <c r="V32" s="412"/>
      <c r="W32" s="412"/>
      <c r="X32" s="412"/>
      <c r="Y32" s="412"/>
      <c r="Z32" s="412"/>
      <c r="AA32" s="412"/>
      <c r="AB32" s="412"/>
      <c r="AC32" s="412"/>
      <c r="AD32" s="412"/>
      <c r="AE32" s="412"/>
      <c r="AF32" s="412"/>
      <c r="AG32" s="412"/>
      <c r="AH32" s="412"/>
      <c r="AI32" s="412"/>
      <c r="AJ32" s="412"/>
      <c r="AK32" s="412"/>
      <c r="AM32" s="412" t="s">
        <v>183</v>
      </c>
      <c r="AN32" s="412"/>
      <c r="AO32" s="412"/>
      <c r="AP32" s="412"/>
      <c r="AQ32" s="412"/>
      <c r="AR32" s="412"/>
      <c r="AS32" s="412"/>
      <c r="AT32" s="412"/>
      <c r="AU32" s="412"/>
      <c r="AV32" s="412"/>
      <c r="AW32" s="412"/>
      <c r="AX32" s="412"/>
      <c r="AY32" s="412"/>
      <c r="AZ32" s="412"/>
      <c r="BA32" s="412"/>
      <c r="BB32" s="412"/>
      <c r="BC32" s="412"/>
      <c r="BE32" s="412" t="s">
        <v>184</v>
      </c>
      <c r="BF32" s="412"/>
      <c r="BG32" s="412"/>
      <c r="BH32" s="412"/>
      <c r="BI32" s="412"/>
      <c r="BJ32" s="412"/>
      <c r="BK32" s="412"/>
      <c r="BL32" s="412"/>
      <c r="BM32" s="412"/>
      <c r="BN32" s="412"/>
      <c r="BO32" s="412"/>
      <c r="BP32" s="412"/>
      <c r="BQ32" s="412"/>
      <c r="BR32" s="412"/>
      <c r="BS32" s="412"/>
      <c r="BT32" s="412"/>
      <c r="BU32" s="412"/>
      <c r="BW32" s="412" t="s">
        <v>185</v>
      </c>
      <c r="BX32" s="412"/>
      <c r="BY32" s="412"/>
      <c r="BZ32" s="412"/>
      <c r="CA32" s="412"/>
      <c r="CB32" s="412"/>
      <c r="CC32" s="412"/>
      <c r="CD32" s="412"/>
      <c r="CE32" s="412"/>
      <c r="CF32" s="412"/>
      <c r="CG32" s="412"/>
      <c r="CH32" s="412"/>
      <c r="CI32" s="412"/>
      <c r="CJ32" s="412"/>
      <c r="CK32" s="412"/>
      <c r="CL32" s="412"/>
      <c r="CM32" s="412"/>
      <c r="CO32" s="412" t="s">
        <v>186</v>
      </c>
      <c r="CP32" s="412"/>
      <c r="CQ32" s="412"/>
      <c r="CR32" s="412"/>
      <c r="CS32" s="412"/>
      <c r="CT32" s="412"/>
      <c r="CU32" s="412"/>
      <c r="CV32" s="412"/>
      <c r="CW32" s="412"/>
      <c r="CX32" s="412"/>
      <c r="CY32" s="412"/>
      <c r="CZ32" s="412"/>
      <c r="DA32" s="412"/>
      <c r="DB32" s="412"/>
      <c r="DC32" s="412"/>
      <c r="DD32" s="412"/>
      <c r="DE32" s="412"/>
      <c r="DI32" s="186"/>
    </row>
    <row r="33" spans="1:113" ht="13.5" customHeight="1" x14ac:dyDescent="0.2">
      <c r="A33" s="163"/>
      <c r="B33" s="187"/>
      <c r="C33" s="432" t="s">
        <v>187</v>
      </c>
      <c r="D33" s="432"/>
      <c r="E33" s="397" t="s">
        <v>188</v>
      </c>
      <c r="F33" s="397"/>
      <c r="G33" s="397"/>
      <c r="H33" s="397"/>
      <c r="I33" s="397"/>
      <c r="J33" s="397"/>
      <c r="K33" s="397"/>
      <c r="L33" s="397"/>
      <c r="M33" s="397"/>
      <c r="N33" s="397"/>
      <c r="O33" s="397"/>
      <c r="P33" s="397"/>
      <c r="Q33" s="397"/>
      <c r="R33" s="397"/>
      <c r="S33" s="397"/>
      <c r="T33" s="188"/>
      <c r="U33" s="432" t="s">
        <v>187</v>
      </c>
      <c r="V33" s="432"/>
      <c r="W33" s="397" t="s">
        <v>188</v>
      </c>
      <c r="X33" s="397"/>
      <c r="Y33" s="397"/>
      <c r="Z33" s="397"/>
      <c r="AA33" s="397"/>
      <c r="AB33" s="397"/>
      <c r="AC33" s="397"/>
      <c r="AD33" s="397"/>
      <c r="AE33" s="397"/>
      <c r="AF33" s="397"/>
      <c r="AG33" s="397"/>
      <c r="AH33" s="397"/>
      <c r="AI33" s="397"/>
      <c r="AJ33" s="397"/>
      <c r="AK33" s="397"/>
      <c r="AL33" s="188"/>
      <c r="AM33" s="432" t="s">
        <v>187</v>
      </c>
      <c r="AN33" s="432"/>
      <c r="AO33" s="397" t="s">
        <v>188</v>
      </c>
      <c r="AP33" s="397"/>
      <c r="AQ33" s="397"/>
      <c r="AR33" s="397"/>
      <c r="AS33" s="397"/>
      <c r="AT33" s="397"/>
      <c r="AU33" s="397"/>
      <c r="AV33" s="397"/>
      <c r="AW33" s="397"/>
      <c r="AX33" s="397"/>
      <c r="AY33" s="397"/>
      <c r="AZ33" s="397"/>
      <c r="BA33" s="397"/>
      <c r="BB33" s="397"/>
      <c r="BC33" s="397"/>
      <c r="BD33" s="189"/>
      <c r="BE33" s="397" t="s">
        <v>189</v>
      </c>
      <c r="BF33" s="397"/>
      <c r="BG33" s="397" t="s">
        <v>190</v>
      </c>
      <c r="BH33" s="397"/>
      <c r="BI33" s="397"/>
      <c r="BJ33" s="397"/>
      <c r="BK33" s="397"/>
      <c r="BL33" s="397"/>
      <c r="BM33" s="397"/>
      <c r="BN33" s="397"/>
      <c r="BO33" s="397"/>
      <c r="BP33" s="397"/>
      <c r="BQ33" s="397"/>
      <c r="BR33" s="397"/>
      <c r="BS33" s="397"/>
      <c r="BT33" s="397"/>
      <c r="BU33" s="397"/>
      <c r="BV33" s="189"/>
      <c r="BW33" s="432" t="s">
        <v>189</v>
      </c>
      <c r="BX33" s="432"/>
      <c r="BY33" s="397" t="s">
        <v>191</v>
      </c>
      <c r="BZ33" s="397"/>
      <c r="CA33" s="397"/>
      <c r="CB33" s="397"/>
      <c r="CC33" s="397"/>
      <c r="CD33" s="397"/>
      <c r="CE33" s="397"/>
      <c r="CF33" s="397"/>
      <c r="CG33" s="397"/>
      <c r="CH33" s="397"/>
      <c r="CI33" s="397"/>
      <c r="CJ33" s="397"/>
      <c r="CK33" s="397"/>
      <c r="CL33" s="397"/>
      <c r="CM33" s="397"/>
      <c r="CN33" s="188"/>
      <c r="CO33" s="432" t="s">
        <v>187</v>
      </c>
      <c r="CP33" s="432"/>
      <c r="CQ33" s="397" t="s">
        <v>192</v>
      </c>
      <c r="CR33" s="397"/>
      <c r="CS33" s="397"/>
      <c r="CT33" s="397"/>
      <c r="CU33" s="397"/>
      <c r="CV33" s="397"/>
      <c r="CW33" s="397"/>
      <c r="CX33" s="397"/>
      <c r="CY33" s="397"/>
      <c r="CZ33" s="397"/>
      <c r="DA33" s="397"/>
      <c r="DB33" s="397"/>
      <c r="DC33" s="397"/>
      <c r="DD33" s="397"/>
      <c r="DE33" s="397"/>
      <c r="DF33" s="188"/>
      <c r="DG33" s="597" t="s">
        <v>193</v>
      </c>
      <c r="DH33" s="597"/>
      <c r="DI33" s="190"/>
    </row>
    <row r="34" spans="1:113" ht="32.25" customHeight="1" x14ac:dyDescent="0.2">
      <c r="A34" s="163"/>
      <c r="B34" s="187"/>
      <c r="C34" s="598">
        <f>IF(E34="","",1)</f>
        <v>1</v>
      </c>
      <c r="D34" s="598"/>
      <c r="E34" s="599" t="str">
        <f>IF('各会計、関係団体の財政状況及び健全化判断比率'!B7="","",'各会計、関係団体の財政状況及び健全化判断比率'!B7)</f>
        <v>一般会計</v>
      </c>
      <c r="F34" s="599"/>
      <c r="G34" s="599"/>
      <c r="H34" s="599"/>
      <c r="I34" s="599"/>
      <c r="J34" s="599"/>
      <c r="K34" s="599"/>
      <c r="L34" s="599"/>
      <c r="M34" s="599"/>
      <c r="N34" s="599"/>
      <c r="O34" s="599"/>
      <c r="P34" s="599"/>
      <c r="Q34" s="599"/>
      <c r="R34" s="599"/>
      <c r="S34" s="599"/>
      <c r="T34" s="163"/>
      <c r="U34" s="598">
        <f>IF(W34="","",MAX(C34:D43)+1)</f>
        <v>2</v>
      </c>
      <c r="V34" s="598"/>
      <c r="W34" s="599" t="str">
        <f>IF('各会計、関係団体の財政状況及び健全化判断比率'!B28="","",'各会計、関係団体の財政状況及び健全化判断比率'!B28)</f>
        <v>国民健康保険事業（事業勘定）</v>
      </c>
      <c r="X34" s="599"/>
      <c r="Y34" s="599"/>
      <c r="Z34" s="599"/>
      <c r="AA34" s="599"/>
      <c r="AB34" s="599"/>
      <c r="AC34" s="599"/>
      <c r="AD34" s="599"/>
      <c r="AE34" s="599"/>
      <c r="AF34" s="599"/>
      <c r="AG34" s="599"/>
      <c r="AH34" s="599"/>
      <c r="AI34" s="599"/>
      <c r="AJ34" s="599"/>
      <c r="AK34" s="599"/>
      <c r="AL34" s="163"/>
      <c r="AM34" s="598">
        <f>IF(AO34="","",MAX(C34:D43,U34:V43)+1)</f>
        <v>6</v>
      </c>
      <c r="AN34" s="598"/>
      <c r="AO34" s="599" t="str">
        <f>IF('各会計、関係団体の財政状況及び健全化判断比率'!B32="","",'各会計、関係団体の財政状況及び健全化判断比率'!B32)</f>
        <v>水上村簡易水道事業</v>
      </c>
      <c r="AP34" s="599"/>
      <c r="AQ34" s="599"/>
      <c r="AR34" s="599"/>
      <c r="AS34" s="599"/>
      <c r="AT34" s="599"/>
      <c r="AU34" s="599"/>
      <c r="AV34" s="599"/>
      <c r="AW34" s="599"/>
      <c r="AX34" s="599"/>
      <c r="AY34" s="599"/>
      <c r="AZ34" s="599"/>
      <c r="BA34" s="599"/>
      <c r="BB34" s="599"/>
      <c r="BC34" s="599"/>
      <c r="BD34" s="163"/>
      <c r="BE34" s="598" t="str">
        <f>IF(BG34="","",MAX(C34:D43,U34:V43,AM34:AN43)+1)</f>
        <v/>
      </c>
      <c r="BF34" s="598"/>
      <c r="BG34" s="599"/>
      <c r="BH34" s="599"/>
      <c r="BI34" s="599"/>
      <c r="BJ34" s="599"/>
      <c r="BK34" s="599"/>
      <c r="BL34" s="599"/>
      <c r="BM34" s="599"/>
      <c r="BN34" s="599"/>
      <c r="BO34" s="599"/>
      <c r="BP34" s="599"/>
      <c r="BQ34" s="599"/>
      <c r="BR34" s="599"/>
      <c r="BS34" s="599"/>
      <c r="BT34" s="599"/>
      <c r="BU34" s="599"/>
      <c r="BV34" s="163"/>
      <c r="BW34" s="598">
        <f>IF(BY34="","",MAX(C34:D43,U34:V43,AM34:AN43,BE34:BF43)+1)</f>
        <v>8</v>
      </c>
      <c r="BX34" s="598"/>
      <c r="BY34" s="599" t="str">
        <f>IF('各会計、関係団体の財政状況及び健全化判断比率'!B68="","",'各会計、関係団体の財政状況及び健全化判断比率'!B68)</f>
        <v>球磨郡公立多良木病院企業団</v>
      </c>
      <c r="BZ34" s="599"/>
      <c r="CA34" s="599"/>
      <c r="CB34" s="599"/>
      <c r="CC34" s="599"/>
      <c r="CD34" s="599"/>
      <c r="CE34" s="599"/>
      <c r="CF34" s="599"/>
      <c r="CG34" s="599"/>
      <c r="CH34" s="599"/>
      <c r="CI34" s="599"/>
      <c r="CJ34" s="599"/>
      <c r="CK34" s="599"/>
      <c r="CL34" s="599"/>
      <c r="CM34" s="599"/>
      <c r="CN34" s="163"/>
      <c r="CO34" s="598">
        <f>IF(CQ34="","",MAX(C34:D43,U34:V43,AM34:AN43,BE34:BF43,BW34:BX43)+1)</f>
        <v>14</v>
      </c>
      <c r="CP34" s="598"/>
      <c r="CQ34" s="599" t="str">
        <f>IF('各会計、関係団体の財政状況及び健全化判断比率'!BS7="","",'各会計、関係団体の財政状況及び健全化判断比率'!BS7)</f>
        <v>株式会社みずかみ</v>
      </c>
      <c r="CR34" s="599"/>
      <c r="CS34" s="599"/>
      <c r="CT34" s="599"/>
      <c r="CU34" s="599"/>
      <c r="CV34" s="599"/>
      <c r="CW34" s="599"/>
      <c r="CX34" s="599"/>
      <c r="CY34" s="599"/>
      <c r="CZ34" s="599"/>
      <c r="DA34" s="599"/>
      <c r="DB34" s="599"/>
      <c r="DC34" s="599"/>
      <c r="DD34" s="599"/>
      <c r="DE34" s="599"/>
      <c r="DG34" s="600" t="str">
        <f>IF('各会計、関係団体の財政状況及び健全化判断比率'!BR7="","",'各会計、関係団体の財政状況及び健全化判断比率'!BR7)</f>
        <v/>
      </c>
      <c r="DH34" s="600"/>
      <c r="DI34" s="190"/>
    </row>
    <row r="35" spans="1:113" ht="32.25" customHeight="1" x14ac:dyDescent="0.2">
      <c r="A35" s="163"/>
      <c r="B35" s="187"/>
      <c r="C35" s="598" t="str">
        <f>IF(E35="","",C34+1)</f>
        <v/>
      </c>
      <c r="D35" s="598"/>
      <c r="E35" s="599" t="str">
        <f>IF('各会計、関係団体の財政状況及び健全化判断比率'!B8="","",'各会計、関係団体の財政状況及び健全化判断比率'!B8)</f>
        <v/>
      </c>
      <c r="F35" s="599"/>
      <c r="G35" s="599"/>
      <c r="H35" s="599"/>
      <c r="I35" s="599"/>
      <c r="J35" s="599"/>
      <c r="K35" s="599"/>
      <c r="L35" s="599"/>
      <c r="M35" s="599"/>
      <c r="N35" s="599"/>
      <c r="O35" s="599"/>
      <c r="P35" s="599"/>
      <c r="Q35" s="599"/>
      <c r="R35" s="599"/>
      <c r="S35" s="599"/>
      <c r="T35" s="163"/>
      <c r="U35" s="598">
        <f>IF(W35="","",U34+1)</f>
        <v>3</v>
      </c>
      <c r="V35" s="598"/>
      <c r="W35" s="599" t="str">
        <f>IF('各会計、関係団体の財政状況及び健全化判断比率'!B29="","",'各会計、関係団体の財政状況及び健全化判断比率'!B29)</f>
        <v>国民健康保険事業（直診勘定）</v>
      </c>
      <c r="X35" s="599"/>
      <c r="Y35" s="599"/>
      <c r="Z35" s="599"/>
      <c r="AA35" s="599"/>
      <c r="AB35" s="599"/>
      <c r="AC35" s="599"/>
      <c r="AD35" s="599"/>
      <c r="AE35" s="599"/>
      <c r="AF35" s="599"/>
      <c r="AG35" s="599"/>
      <c r="AH35" s="599"/>
      <c r="AI35" s="599"/>
      <c r="AJ35" s="599"/>
      <c r="AK35" s="599"/>
      <c r="AL35" s="163"/>
      <c r="AM35" s="598">
        <f t="shared" ref="AM35:AM43" si="0">IF(AO35="","",AM34+1)</f>
        <v>7</v>
      </c>
      <c r="AN35" s="598"/>
      <c r="AO35" s="599" t="str">
        <f>IF('各会計、関係団体の財政状況及び健全化判断比率'!B33="","",'各会計、関係団体の財政状況及び健全化判断比率'!B33)</f>
        <v>水上村下水道事業</v>
      </c>
      <c r="AP35" s="599"/>
      <c r="AQ35" s="599"/>
      <c r="AR35" s="599"/>
      <c r="AS35" s="599"/>
      <c r="AT35" s="599"/>
      <c r="AU35" s="599"/>
      <c r="AV35" s="599"/>
      <c r="AW35" s="599"/>
      <c r="AX35" s="599"/>
      <c r="AY35" s="599"/>
      <c r="AZ35" s="599"/>
      <c r="BA35" s="599"/>
      <c r="BB35" s="599"/>
      <c r="BC35" s="599"/>
      <c r="BD35" s="163"/>
      <c r="BE35" s="598" t="str">
        <f t="shared" ref="BE35:BE43" si="1">IF(BG35="","",BE34+1)</f>
        <v/>
      </c>
      <c r="BF35" s="598"/>
      <c r="BG35" s="599"/>
      <c r="BH35" s="599"/>
      <c r="BI35" s="599"/>
      <c r="BJ35" s="599"/>
      <c r="BK35" s="599"/>
      <c r="BL35" s="599"/>
      <c r="BM35" s="599"/>
      <c r="BN35" s="599"/>
      <c r="BO35" s="599"/>
      <c r="BP35" s="599"/>
      <c r="BQ35" s="599"/>
      <c r="BR35" s="599"/>
      <c r="BS35" s="599"/>
      <c r="BT35" s="599"/>
      <c r="BU35" s="599"/>
      <c r="BV35" s="163"/>
      <c r="BW35" s="598">
        <f t="shared" ref="BW35:BW43" si="2">IF(BY35="","",BW34+1)</f>
        <v>9</v>
      </c>
      <c r="BX35" s="598"/>
      <c r="BY35" s="599" t="str">
        <f>IF('各会計、関係団体の財政状況及び健全化判断比率'!B69="","",'各会計、関係団体の財政状況及び健全化判断比率'!B69)</f>
        <v>上球磨消防組合</v>
      </c>
      <c r="BZ35" s="599"/>
      <c r="CA35" s="599"/>
      <c r="CB35" s="599"/>
      <c r="CC35" s="599"/>
      <c r="CD35" s="599"/>
      <c r="CE35" s="599"/>
      <c r="CF35" s="599"/>
      <c r="CG35" s="599"/>
      <c r="CH35" s="599"/>
      <c r="CI35" s="599"/>
      <c r="CJ35" s="599"/>
      <c r="CK35" s="599"/>
      <c r="CL35" s="599"/>
      <c r="CM35" s="599"/>
      <c r="CN35" s="163"/>
      <c r="CO35" s="598">
        <f t="shared" ref="CO35:CO43" si="3">IF(CQ35="","",CO34+1)</f>
        <v>15</v>
      </c>
      <c r="CP35" s="598"/>
      <c r="CQ35" s="599" t="str">
        <f>IF('各会計、関係団体の財政状況及び健全化判断比率'!BS8="","",'各会計、関係団体の財政状況及び健全化判断比率'!BS8)</f>
        <v>くま川鉄道株式会社</v>
      </c>
      <c r="CR35" s="599"/>
      <c r="CS35" s="599"/>
      <c r="CT35" s="599"/>
      <c r="CU35" s="599"/>
      <c r="CV35" s="599"/>
      <c r="CW35" s="599"/>
      <c r="CX35" s="599"/>
      <c r="CY35" s="599"/>
      <c r="CZ35" s="599"/>
      <c r="DA35" s="599"/>
      <c r="DB35" s="599"/>
      <c r="DC35" s="599"/>
      <c r="DD35" s="599"/>
      <c r="DE35" s="599"/>
      <c r="DG35" s="600" t="str">
        <f>IF('各会計、関係団体の財政状況及び健全化判断比率'!BR8="","",'各会計、関係団体の財政状況及び健全化判断比率'!BR8)</f>
        <v/>
      </c>
      <c r="DH35" s="600"/>
      <c r="DI35" s="190"/>
    </row>
    <row r="36" spans="1:113" ht="32.25" customHeight="1" x14ac:dyDescent="0.2">
      <c r="A36" s="163"/>
      <c r="B36" s="187"/>
      <c r="C36" s="598" t="str">
        <f>IF(E36="","",C35+1)</f>
        <v/>
      </c>
      <c r="D36" s="598"/>
      <c r="E36" s="599" t="str">
        <f>IF('各会計、関係団体の財政状況及び健全化判断比率'!B9="","",'各会計、関係団体の財政状況及び健全化判断比率'!B9)</f>
        <v/>
      </c>
      <c r="F36" s="599"/>
      <c r="G36" s="599"/>
      <c r="H36" s="599"/>
      <c r="I36" s="599"/>
      <c r="J36" s="599"/>
      <c r="K36" s="599"/>
      <c r="L36" s="599"/>
      <c r="M36" s="599"/>
      <c r="N36" s="599"/>
      <c r="O36" s="599"/>
      <c r="P36" s="599"/>
      <c r="Q36" s="599"/>
      <c r="R36" s="599"/>
      <c r="S36" s="599"/>
      <c r="T36" s="163"/>
      <c r="U36" s="598">
        <f t="shared" ref="U36:U43" si="4">IF(W36="","",U35+1)</f>
        <v>4</v>
      </c>
      <c r="V36" s="598"/>
      <c r="W36" s="599" t="str">
        <f>IF('各会計、関係団体の財政状況及び健全化判断比率'!B30="","",'各会計、関係団体の財政状況及び健全化判断比率'!B30)</f>
        <v>介護保険事業</v>
      </c>
      <c r="X36" s="599"/>
      <c r="Y36" s="599"/>
      <c r="Z36" s="599"/>
      <c r="AA36" s="599"/>
      <c r="AB36" s="599"/>
      <c r="AC36" s="599"/>
      <c r="AD36" s="599"/>
      <c r="AE36" s="599"/>
      <c r="AF36" s="599"/>
      <c r="AG36" s="599"/>
      <c r="AH36" s="599"/>
      <c r="AI36" s="599"/>
      <c r="AJ36" s="599"/>
      <c r="AK36" s="599"/>
      <c r="AL36" s="163"/>
      <c r="AM36" s="598" t="str">
        <f t="shared" si="0"/>
        <v/>
      </c>
      <c r="AN36" s="598"/>
      <c r="AO36" s="599"/>
      <c r="AP36" s="599"/>
      <c r="AQ36" s="599"/>
      <c r="AR36" s="599"/>
      <c r="AS36" s="599"/>
      <c r="AT36" s="599"/>
      <c r="AU36" s="599"/>
      <c r="AV36" s="599"/>
      <c r="AW36" s="599"/>
      <c r="AX36" s="599"/>
      <c r="AY36" s="599"/>
      <c r="AZ36" s="599"/>
      <c r="BA36" s="599"/>
      <c r="BB36" s="599"/>
      <c r="BC36" s="599"/>
      <c r="BD36" s="163"/>
      <c r="BE36" s="598" t="str">
        <f t="shared" si="1"/>
        <v/>
      </c>
      <c r="BF36" s="598"/>
      <c r="BG36" s="599"/>
      <c r="BH36" s="599"/>
      <c r="BI36" s="599"/>
      <c r="BJ36" s="599"/>
      <c r="BK36" s="599"/>
      <c r="BL36" s="599"/>
      <c r="BM36" s="599"/>
      <c r="BN36" s="599"/>
      <c r="BO36" s="599"/>
      <c r="BP36" s="599"/>
      <c r="BQ36" s="599"/>
      <c r="BR36" s="599"/>
      <c r="BS36" s="599"/>
      <c r="BT36" s="599"/>
      <c r="BU36" s="599"/>
      <c r="BV36" s="163"/>
      <c r="BW36" s="598">
        <f t="shared" si="2"/>
        <v>10</v>
      </c>
      <c r="BX36" s="598"/>
      <c r="BY36" s="599" t="str">
        <f>IF('各会計、関係団体の財政状況及び健全化判断比率'!B70="","",'各会計、関係団体の財政状況及び健全化判断比率'!B70)</f>
        <v>人吉球磨広域行政組合（一般会計）</v>
      </c>
      <c r="BZ36" s="599"/>
      <c r="CA36" s="599"/>
      <c r="CB36" s="599"/>
      <c r="CC36" s="599"/>
      <c r="CD36" s="599"/>
      <c r="CE36" s="599"/>
      <c r="CF36" s="599"/>
      <c r="CG36" s="599"/>
      <c r="CH36" s="599"/>
      <c r="CI36" s="599"/>
      <c r="CJ36" s="599"/>
      <c r="CK36" s="599"/>
      <c r="CL36" s="599"/>
      <c r="CM36" s="599"/>
      <c r="CN36" s="163"/>
      <c r="CO36" s="598" t="str">
        <f t="shared" si="3"/>
        <v/>
      </c>
      <c r="CP36" s="598"/>
      <c r="CQ36" s="599" t="str">
        <f>IF('各会計、関係団体の財政状況及び健全化判断比率'!BS9="","",'各会計、関係団体の財政状況及び健全化判断比率'!BS9)</f>
        <v/>
      </c>
      <c r="CR36" s="599"/>
      <c r="CS36" s="599"/>
      <c r="CT36" s="599"/>
      <c r="CU36" s="599"/>
      <c r="CV36" s="599"/>
      <c r="CW36" s="599"/>
      <c r="CX36" s="599"/>
      <c r="CY36" s="599"/>
      <c r="CZ36" s="599"/>
      <c r="DA36" s="599"/>
      <c r="DB36" s="599"/>
      <c r="DC36" s="599"/>
      <c r="DD36" s="599"/>
      <c r="DE36" s="599"/>
      <c r="DG36" s="600" t="str">
        <f>IF('各会計、関係団体の財政状況及び健全化判断比率'!BR9="","",'各会計、関係団体の財政状況及び健全化判断比率'!BR9)</f>
        <v/>
      </c>
      <c r="DH36" s="600"/>
      <c r="DI36" s="190"/>
    </row>
    <row r="37" spans="1:113" ht="32.25" customHeight="1" x14ac:dyDescent="0.2">
      <c r="A37" s="163"/>
      <c r="B37" s="187"/>
      <c r="C37" s="598" t="str">
        <f>IF(E37="","",C36+1)</f>
        <v/>
      </c>
      <c r="D37" s="598"/>
      <c r="E37" s="599" t="str">
        <f>IF('各会計、関係団体の財政状況及び健全化判断比率'!B10="","",'各会計、関係団体の財政状況及び健全化判断比率'!B10)</f>
        <v/>
      </c>
      <c r="F37" s="599"/>
      <c r="G37" s="599"/>
      <c r="H37" s="599"/>
      <c r="I37" s="599"/>
      <c r="J37" s="599"/>
      <c r="K37" s="599"/>
      <c r="L37" s="599"/>
      <c r="M37" s="599"/>
      <c r="N37" s="599"/>
      <c r="O37" s="599"/>
      <c r="P37" s="599"/>
      <c r="Q37" s="599"/>
      <c r="R37" s="599"/>
      <c r="S37" s="599"/>
      <c r="T37" s="163"/>
      <c r="U37" s="598">
        <f t="shared" si="4"/>
        <v>5</v>
      </c>
      <c r="V37" s="598"/>
      <c r="W37" s="599" t="str">
        <f>IF('各会計、関係団体の財政状況及び健全化判断比率'!B31="","",'各会計、関係団体の財政状況及び健全化判断比率'!B31)</f>
        <v>後期高齢者医療事業</v>
      </c>
      <c r="X37" s="599"/>
      <c r="Y37" s="599"/>
      <c r="Z37" s="599"/>
      <c r="AA37" s="599"/>
      <c r="AB37" s="599"/>
      <c r="AC37" s="599"/>
      <c r="AD37" s="599"/>
      <c r="AE37" s="599"/>
      <c r="AF37" s="599"/>
      <c r="AG37" s="599"/>
      <c r="AH37" s="599"/>
      <c r="AI37" s="599"/>
      <c r="AJ37" s="599"/>
      <c r="AK37" s="599"/>
      <c r="AL37" s="163"/>
      <c r="AM37" s="598" t="str">
        <f t="shared" si="0"/>
        <v/>
      </c>
      <c r="AN37" s="598"/>
      <c r="AO37" s="599"/>
      <c r="AP37" s="599"/>
      <c r="AQ37" s="599"/>
      <c r="AR37" s="599"/>
      <c r="AS37" s="599"/>
      <c r="AT37" s="599"/>
      <c r="AU37" s="599"/>
      <c r="AV37" s="599"/>
      <c r="AW37" s="599"/>
      <c r="AX37" s="599"/>
      <c r="AY37" s="599"/>
      <c r="AZ37" s="599"/>
      <c r="BA37" s="599"/>
      <c r="BB37" s="599"/>
      <c r="BC37" s="599"/>
      <c r="BD37" s="163"/>
      <c r="BE37" s="598" t="str">
        <f t="shared" si="1"/>
        <v/>
      </c>
      <c r="BF37" s="598"/>
      <c r="BG37" s="599"/>
      <c r="BH37" s="599"/>
      <c r="BI37" s="599"/>
      <c r="BJ37" s="599"/>
      <c r="BK37" s="599"/>
      <c r="BL37" s="599"/>
      <c r="BM37" s="599"/>
      <c r="BN37" s="599"/>
      <c r="BO37" s="599"/>
      <c r="BP37" s="599"/>
      <c r="BQ37" s="599"/>
      <c r="BR37" s="599"/>
      <c r="BS37" s="599"/>
      <c r="BT37" s="599"/>
      <c r="BU37" s="599"/>
      <c r="BV37" s="163"/>
      <c r="BW37" s="598">
        <f t="shared" si="2"/>
        <v>11</v>
      </c>
      <c r="BX37" s="598"/>
      <c r="BY37" s="599" t="str">
        <f>IF('各会計、関係団体の財政状況及び健全化判断比率'!B71="","",'各会計、関係団体の財政状況及び健全化判断比率'!B71)</f>
        <v>熊本県高齢者医療広域連合（一般会計）</v>
      </c>
      <c r="BZ37" s="599"/>
      <c r="CA37" s="599"/>
      <c r="CB37" s="599"/>
      <c r="CC37" s="599"/>
      <c r="CD37" s="599"/>
      <c r="CE37" s="599"/>
      <c r="CF37" s="599"/>
      <c r="CG37" s="599"/>
      <c r="CH37" s="599"/>
      <c r="CI37" s="599"/>
      <c r="CJ37" s="599"/>
      <c r="CK37" s="599"/>
      <c r="CL37" s="599"/>
      <c r="CM37" s="599"/>
      <c r="CN37" s="163"/>
      <c r="CO37" s="598" t="str">
        <f t="shared" si="3"/>
        <v/>
      </c>
      <c r="CP37" s="598"/>
      <c r="CQ37" s="599" t="str">
        <f>IF('各会計、関係団体の財政状況及び健全化判断比率'!BS10="","",'各会計、関係団体の財政状況及び健全化判断比率'!BS10)</f>
        <v/>
      </c>
      <c r="CR37" s="599"/>
      <c r="CS37" s="599"/>
      <c r="CT37" s="599"/>
      <c r="CU37" s="599"/>
      <c r="CV37" s="599"/>
      <c r="CW37" s="599"/>
      <c r="CX37" s="599"/>
      <c r="CY37" s="599"/>
      <c r="CZ37" s="599"/>
      <c r="DA37" s="599"/>
      <c r="DB37" s="599"/>
      <c r="DC37" s="599"/>
      <c r="DD37" s="599"/>
      <c r="DE37" s="599"/>
      <c r="DG37" s="600" t="str">
        <f>IF('各会計、関係団体の財政状況及び健全化判断比率'!BR10="","",'各会計、関係団体の財政状況及び健全化判断比率'!BR10)</f>
        <v/>
      </c>
      <c r="DH37" s="600"/>
      <c r="DI37" s="190"/>
    </row>
    <row r="38" spans="1:113" ht="32.25" customHeight="1" x14ac:dyDescent="0.2">
      <c r="A38" s="163"/>
      <c r="B38" s="187"/>
      <c r="C38" s="598" t="str">
        <f t="shared" ref="C38:C43" si="5">IF(E38="","",C37+1)</f>
        <v/>
      </c>
      <c r="D38" s="598"/>
      <c r="E38" s="599" t="str">
        <f>IF('各会計、関係団体の財政状況及び健全化判断比率'!B11="","",'各会計、関係団体の財政状況及び健全化判断比率'!B11)</f>
        <v/>
      </c>
      <c r="F38" s="599"/>
      <c r="G38" s="599"/>
      <c r="H38" s="599"/>
      <c r="I38" s="599"/>
      <c r="J38" s="599"/>
      <c r="K38" s="599"/>
      <c r="L38" s="599"/>
      <c r="M38" s="599"/>
      <c r="N38" s="599"/>
      <c r="O38" s="599"/>
      <c r="P38" s="599"/>
      <c r="Q38" s="599"/>
      <c r="R38" s="599"/>
      <c r="S38" s="599"/>
      <c r="T38" s="163"/>
      <c r="U38" s="598" t="str">
        <f t="shared" si="4"/>
        <v/>
      </c>
      <c r="V38" s="598"/>
      <c r="W38" s="599"/>
      <c r="X38" s="599"/>
      <c r="Y38" s="599"/>
      <c r="Z38" s="599"/>
      <c r="AA38" s="599"/>
      <c r="AB38" s="599"/>
      <c r="AC38" s="599"/>
      <c r="AD38" s="599"/>
      <c r="AE38" s="599"/>
      <c r="AF38" s="599"/>
      <c r="AG38" s="599"/>
      <c r="AH38" s="599"/>
      <c r="AI38" s="599"/>
      <c r="AJ38" s="599"/>
      <c r="AK38" s="599"/>
      <c r="AL38" s="163"/>
      <c r="AM38" s="598" t="str">
        <f t="shared" si="0"/>
        <v/>
      </c>
      <c r="AN38" s="598"/>
      <c r="AO38" s="599"/>
      <c r="AP38" s="599"/>
      <c r="AQ38" s="599"/>
      <c r="AR38" s="599"/>
      <c r="AS38" s="599"/>
      <c r="AT38" s="599"/>
      <c r="AU38" s="599"/>
      <c r="AV38" s="599"/>
      <c r="AW38" s="599"/>
      <c r="AX38" s="599"/>
      <c r="AY38" s="599"/>
      <c r="AZ38" s="599"/>
      <c r="BA38" s="599"/>
      <c r="BB38" s="599"/>
      <c r="BC38" s="599"/>
      <c r="BD38" s="163"/>
      <c r="BE38" s="598" t="str">
        <f t="shared" si="1"/>
        <v/>
      </c>
      <c r="BF38" s="598"/>
      <c r="BG38" s="599"/>
      <c r="BH38" s="599"/>
      <c r="BI38" s="599"/>
      <c r="BJ38" s="599"/>
      <c r="BK38" s="599"/>
      <c r="BL38" s="599"/>
      <c r="BM38" s="599"/>
      <c r="BN38" s="599"/>
      <c r="BO38" s="599"/>
      <c r="BP38" s="599"/>
      <c r="BQ38" s="599"/>
      <c r="BR38" s="599"/>
      <c r="BS38" s="599"/>
      <c r="BT38" s="599"/>
      <c r="BU38" s="599"/>
      <c r="BV38" s="163"/>
      <c r="BW38" s="598">
        <f t="shared" si="2"/>
        <v>12</v>
      </c>
      <c r="BX38" s="598"/>
      <c r="BY38" s="599" t="str">
        <f>IF('各会計、関係団体の財政状況及び健全化判断比率'!B72="","",'各会計、関係団体の財政状況及び健全化判断比率'!B72)</f>
        <v>熊本県高齢者医療広域連合（後期高齢者医療特別会計）</v>
      </c>
      <c r="BZ38" s="599"/>
      <c r="CA38" s="599"/>
      <c r="CB38" s="599"/>
      <c r="CC38" s="599"/>
      <c r="CD38" s="599"/>
      <c r="CE38" s="599"/>
      <c r="CF38" s="599"/>
      <c r="CG38" s="599"/>
      <c r="CH38" s="599"/>
      <c r="CI38" s="599"/>
      <c r="CJ38" s="599"/>
      <c r="CK38" s="599"/>
      <c r="CL38" s="599"/>
      <c r="CM38" s="599"/>
      <c r="CN38" s="163"/>
      <c r="CO38" s="598" t="str">
        <f t="shared" si="3"/>
        <v/>
      </c>
      <c r="CP38" s="598"/>
      <c r="CQ38" s="599" t="str">
        <f>IF('各会計、関係団体の財政状況及び健全化判断比率'!BS11="","",'各会計、関係団体の財政状況及び健全化判断比率'!BS11)</f>
        <v/>
      </c>
      <c r="CR38" s="599"/>
      <c r="CS38" s="599"/>
      <c r="CT38" s="599"/>
      <c r="CU38" s="599"/>
      <c r="CV38" s="599"/>
      <c r="CW38" s="599"/>
      <c r="CX38" s="599"/>
      <c r="CY38" s="599"/>
      <c r="CZ38" s="599"/>
      <c r="DA38" s="599"/>
      <c r="DB38" s="599"/>
      <c r="DC38" s="599"/>
      <c r="DD38" s="599"/>
      <c r="DE38" s="599"/>
      <c r="DG38" s="600" t="str">
        <f>IF('各会計、関係団体の財政状況及び健全化判断比率'!BR11="","",'各会計、関係団体の財政状況及び健全化判断比率'!BR11)</f>
        <v/>
      </c>
      <c r="DH38" s="600"/>
      <c r="DI38" s="190"/>
    </row>
    <row r="39" spans="1:113" ht="32.25" customHeight="1" x14ac:dyDescent="0.2">
      <c r="A39" s="163"/>
      <c r="B39" s="187"/>
      <c r="C39" s="598" t="str">
        <f t="shared" si="5"/>
        <v/>
      </c>
      <c r="D39" s="598"/>
      <c r="E39" s="599" t="str">
        <f>IF('各会計、関係団体の財政状況及び健全化判断比率'!B12="","",'各会計、関係団体の財政状況及び健全化判断比率'!B12)</f>
        <v/>
      </c>
      <c r="F39" s="599"/>
      <c r="G39" s="599"/>
      <c r="H39" s="599"/>
      <c r="I39" s="599"/>
      <c r="J39" s="599"/>
      <c r="K39" s="599"/>
      <c r="L39" s="599"/>
      <c r="M39" s="599"/>
      <c r="N39" s="599"/>
      <c r="O39" s="599"/>
      <c r="P39" s="599"/>
      <c r="Q39" s="599"/>
      <c r="R39" s="599"/>
      <c r="S39" s="599"/>
      <c r="T39" s="163"/>
      <c r="U39" s="598" t="str">
        <f t="shared" si="4"/>
        <v/>
      </c>
      <c r="V39" s="598"/>
      <c r="W39" s="599"/>
      <c r="X39" s="599"/>
      <c r="Y39" s="599"/>
      <c r="Z39" s="599"/>
      <c r="AA39" s="599"/>
      <c r="AB39" s="599"/>
      <c r="AC39" s="599"/>
      <c r="AD39" s="599"/>
      <c r="AE39" s="599"/>
      <c r="AF39" s="599"/>
      <c r="AG39" s="599"/>
      <c r="AH39" s="599"/>
      <c r="AI39" s="599"/>
      <c r="AJ39" s="599"/>
      <c r="AK39" s="599"/>
      <c r="AL39" s="163"/>
      <c r="AM39" s="598" t="str">
        <f t="shared" si="0"/>
        <v/>
      </c>
      <c r="AN39" s="598"/>
      <c r="AO39" s="599"/>
      <c r="AP39" s="599"/>
      <c r="AQ39" s="599"/>
      <c r="AR39" s="599"/>
      <c r="AS39" s="599"/>
      <c r="AT39" s="599"/>
      <c r="AU39" s="599"/>
      <c r="AV39" s="599"/>
      <c r="AW39" s="599"/>
      <c r="AX39" s="599"/>
      <c r="AY39" s="599"/>
      <c r="AZ39" s="599"/>
      <c r="BA39" s="599"/>
      <c r="BB39" s="599"/>
      <c r="BC39" s="599"/>
      <c r="BD39" s="163"/>
      <c r="BE39" s="598" t="str">
        <f t="shared" si="1"/>
        <v/>
      </c>
      <c r="BF39" s="598"/>
      <c r="BG39" s="599"/>
      <c r="BH39" s="599"/>
      <c r="BI39" s="599"/>
      <c r="BJ39" s="599"/>
      <c r="BK39" s="599"/>
      <c r="BL39" s="599"/>
      <c r="BM39" s="599"/>
      <c r="BN39" s="599"/>
      <c r="BO39" s="599"/>
      <c r="BP39" s="599"/>
      <c r="BQ39" s="599"/>
      <c r="BR39" s="599"/>
      <c r="BS39" s="599"/>
      <c r="BT39" s="599"/>
      <c r="BU39" s="599"/>
      <c r="BV39" s="163"/>
      <c r="BW39" s="598">
        <f t="shared" si="2"/>
        <v>13</v>
      </c>
      <c r="BX39" s="598"/>
      <c r="BY39" s="599" t="str">
        <f>IF('各会計、関係団体の財政状況及び健全化判断比率'!B73="","",'各会計、関係団体の財政状況及び健全化判断比率'!B73)</f>
        <v>熊本県市町村総合事務組合</v>
      </c>
      <c r="BZ39" s="599"/>
      <c r="CA39" s="599"/>
      <c r="CB39" s="599"/>
      <c r="CC39" s="599"/>
      <c r="CD39" s="599"/>
      <c r="CE39" s="599"/>
      <c r="CF39" s="599"/>
      <c r="CG39" s="599"/>
      <c r="CH39" s="599"/>
      <c r="CI39" s="599"/>
      <c r="CJ39" s="599"/>
      <c r="CK39" s="599"/>
      <c r="CL39" s="599"/>
      <c r="CM39" s="599"/>
      <c r="CN39" s="163"/>
      <c r="CO39" s="598" t="str">
        <f t="shared" si="3"/>
        <v/>
      </c>
      <c r="CP39" s="598"/>
      <c r="CQ39" s="599" t="str">
        <f>IF('各会計、関係団体の財政状況及び健全化判断比率'!BS12="","",'各会計、関係団体の財政状況及び健全化判断比率'!BS12)</f>
        <v/>
      </c>
      <c r="CR39" s="599"/>
      <c r="CS39" s="599"/>
      <c r="CT39" s="599"/>
      <c r="CU39" s="599"/>
      <c r="CV39" s="599"/>
      <c r="CW39" s="599"/>
      <c r="CX39" s="599"/>
      <c r="CY39" s="599"/>
      <c r="CZ39" s="599"/>
      <c r="DA39" s="599"/>
      <c r="DB39" s="599"/>
      <c r="DC39" s="599"/>
      <c r="DD39" s="599"/>
      <c r="DE39" s="599"/>
      <c r="DG39" s="600" t="str">
        <f>IF('各会計、関係団体の財政状況及び健全化判断比率'!BR12="","",'各会計、関係団体の財政状況及び健全化判断比率'!BR12)</f>
        <v/>
      </c>
      <c r="DH39" s="600"/>
      <c r="DI39" s="190"/>
    </row>
    <row r="40" spans="1:113" ht="32.25" customHeight="1" x14ac:dyDescent="0.2">
      <c r="A40" s="163"/>
      <c r="B40" s="187"/>
      <c r="C40" s="598" t="str">
        <f t="shared" si="5"/>
        <v/>
      </c>
      <c r="D40" s="598"/>
      <c r="E40" s="599" t="str">
        <f>IF('各会計、関係団体の財政状況及び健全化判断比率'!B13="","",'各会計、関係団体の財政状況及び健全化判断比率'!B13)</f>
        <v/>
      </c>
      <c r="F40" s="599"/>
      <c r="G40" s="599"/>
      <c r="H40" s="599"/>
      <c r="I40" s="599"/>
      <c r="J40" s="599"/>
      <c r="K40" s="599"/>
      <c r="L40" s="599"/>
      <c r="M40" s="599"/>
      <c r="N40" s="599"/>
      <c r="O40" s="599"/>
      <c r="P40" s="599"/>
      <c r="Q40" s="599"/>
      <c r="R40" s="599"/>
      <c r="S40" s="599"/>
      <c r="T40" s="163"/>
      <c r="U40" s="598" t="str">
        <f t="shared" si="4"/>
        <v/>
      </c>
      <c r="V40" s="598"/>
      <c r="W40" s="599"/>
      <c r="X40" s="599"/>
      <c r="Y40" s="599"/>
      <c r="Z40" s="599"/>
      <c r="AA40" s="599"/>
      <c r="AB40" s="599"/>
      <c r="AC40" s="599"/>
      <c r="AD40" s="599"/>
      <c r="AE40" s="599"/>
      <c r="AF40" s="599"/>
      <c r="AG40" s="599"/>
      <c r="AH40" s="599"/>
      <c r="AI40" s="599"/>
      <c r="AJ40" s="599"/>
      <c r="AK40" s="599"/>
      <c r="AL40" s="163"/>
      <c r="AM40" s="598" t="str">
        <f t="shared" si="0"/>
        <v/>
      </c>
      <c r="AN40" s="598"/>
      <c r="AO40" s="599"/>
      <c r="AP40" s="599"/>
      <c r="AQ40" s="599"/>
      <c r="AR40" s="599"/>
      <c r="AS40" s="599"/>
      <c r="AT40" s="599"/>
      <c r="AU40" s="599"/>
      <c r="AV40" s="599"/>
      <c r="AW40" s="599"/>
      <c r="AX40" s="599"/>
      <c r="AY40" s="599"/>
      <c r="AZ40" s="599"/>
      <c r="BA40" s="599"/>
      <c r="BB40" s="599"/>
      <c r="BC40" s="599"/>
      <c r="BD40" s="163"/>
      <c r="BE40" s="598" t="str">
        <f t="shared" si="1"/>
        <v/>
      </c>
      <c r="BF40" s="598"/>
      <c r="BG40" s="599"/>
      <c r="BH40" s="599"/>
      <c r="BI40" s="599"/>
      <c r="BJ40" s="599"/>
      <c r="BK40" s="599"/>
      <c r="BL40" s="599"/>
      <c r="BM40" s="599"/>
      <c r="BN40" s="599"/>
      <c r="BO40" s="599"/>
      <c r="BP40" s="599"/>
      <c r="BQ40" s="599"/>
      <c r="BR40" s="599"/>
      <c r="BS40" s="599"/>
      <c r="BT40" s="599"/>
      <c r="BU40" s="599"/>
      <c r="BV40" s="163"/>
      <c r="BW40" s="598" t="str">
        <f t="shared" si="2"/>
        <v/>
      </c>
      <c r="BX40" s="598"/>
      <c r="BY40" s="599" t="str">
        <f>IF('各会計、関係団体の財政状況及び健全化判断比率'!B74="","",'各会計、関係団体の財政状況及び健全化判断比率'!B74)</f>
        <v/>
      </c>
      <c r="BZ40" s="599"/>
      <c r="CA40" s="599"/>
      <c r="CB40" s="599"/>
      <c r="CC40" s="599"/>
      <c r="CD40" s="599"/>
      <c r="CE40" s="599"/>
      <c r="CF40" s="599"/>
      <c r="CG40" s="599"/>
      <c r="CH40" s="599"/>
      <c r="CI40" s="599"/>
      <c r="CJ40" s="599"/>
      <c r="CK40" s="599"/>
      <c r="CL40" s="599"/>
      <c r="CM40" s="599"/>
      <c r="CN40" s="163"/>
      <c r="CO40" s="598" t="str">
        <f t="shared" si="3"/>
        <v/>
      </c>
      <c r="CP40" s="598"/>
      <c r="CQ40" s="599" t="str">
        <f>IF('各会計、関係団体の財政状況及び健全化判断比率'!BS13="","",'各会計、関係団体の財政状況及び健全化判断比率'!BS13)</f>
        <v/>
      </c>
      <c r="CR40" s="599"/>
      <c r="CS40" s="599"/>
      <c r="CT40" s="599"/>
      <c r="CU40" s="599"/>
      <c r="CV40" s="599"/>
      <c r="CW40" s="599"/>
      <c r="CX40" s="599"/>
      <c r="CY40" s="599"/>
      <c r="CZ40" s="599"/>
      <c r="DA40" s="599"/>
      <c r="DB40" s="599"/>
      <c r="DC40" s="599"/>
      <c r="DD40" s="599"/>
      <c r="DE40" s="599"/>
      <c r="DG40" s="600" t="str">
        <f>IF('各会計、関係団体の財政状況及び健全化判断比率'!BR13="","",'各会計、関係団体の財政状況及び健全化判断比率'!BR13)</f>
        <v/>
      </c>
      <c r="DH40" s="600"/>
      <c r="DI40" s="190"/>
    </row>
    <row r="41" spans="1:113" ht="32.25" customHeight="1" x14ac:dyDescent="0.2">
      <c r="A41" s="163"/>
      <c r="B41" s="187"/>
      <c r="C41" s="598" t="str">
        <f t="shared" si="5"/>
        <v/>
      </c>
      <c r="D41" s="598"/>
      <c r="E41" s="599" t="str">
        <f>IF('各会計、関係団体の財政状況及び健全化判断比率'!B14="","",'各会計、関係団体の財政状況及び健全化判断比率'!B14)</f>
        <v/>
      </c>
      <c r="F41" s="599"/>
      <c r="G41" s="599"/>
      <c r="H41" s="599"/>
      <c r="I41" s="599"/>
      <c r="J41" s="599"/>
      <c r="K41" s="599"/>
      <c r="L41" s="599"/>
      <c r="M41" s="599"/>
      <c r="N41" s="599"/>
      <c r="O41" s="599"/>
      <c r="P41" s="599"/>
      <c r="Q41" s="599"/>
      <c r="R41" s="599"/>
      <c r="S41" s="599"/>
      <c r="T41" s="163"/>
      <c r="U41" s="598" t="str">
        <f t="shared" si="4"/>
        <v/>
      </c>
      <c r="V41" s="598"/>
      <c r="W41" s="599"/>
      <c r="X41" s="599"/>
      <c r="Y41" s="599"/>
      <c r="Z41" s="599"/>
      <c r="AA41" s="599"/>
      <c r="AB41" s="599"/>
      <c r="AC41" s="599"/>
      <c r="AD41" s="599"/>
      <c r="AE41" s="599"/>
      <c r="AF41" s="599"/>
      <c r="AG41" s="599"/>
      <c r="AH41" s="599"/>
      <c r="AI41" s="599"/>
      <c r="AJ41" s="599"/>
      <c r="AK41" s="599"/>
      <c r="AL41" s="163"/>
      <c r="AM41" s="598" t="str">
        <f t="shared" si="0"/>
        <v/>
      </c>
      <c r="AN41" s="598"/>
      <c r="AO41" s="599"/>
      <c r="AP41" s="599"/>
      <c r="AQ41" s="599"/>
      <c r="AR41" s="599"/>
      <c r="AS41" s="599"/>
      <c r="AT41" s="599"/>
      <c r="AU41" s="599"/>
      <c r="AV41" s="599"/>
      <c r="AW41" s="599"/>
      <c r="AX41" s="599"/>
      <c r="AY41" s="599"/>
      <c r="AZ41" s="599"/>
      <c r="BA41" s="599"/>
      <c r="BB41" s="599"/>
      <c r="BC41" s="599"/>
      <c r="BD41" s="163"/>
      <c r="BE41" s="598" t="str">
        <f t="shared" si="1"/>
        <v/>
      </c>
      <c r="BF41" s="598"/>
      <c r="BG41" s="599"/>
      <c r="BH41" s="599"/>
      <c r="BI41" s="599"/>
      <c r="BJ41" s="599"/>
      <c r="BK41" s="599"/>
      <c r="BL41" s="599"/>
      <c r="BM41" s="599"/>
      <c r="BN41" s="599"/>
      <c r="BO41" s="599"/>
      <c r="BP41" s="599"/>
      <c r="BQ41" s="599"/>
      <c r="BR41" s="599"/>
      <c r="BS41" s="599"/>
      <c r="BT41" s="599"/>
      <c r="BU41" s="599"/>
      <c r="BV41" s="163"/>
      <c r="BW41" s="598" t="str">
        <f t="shared" si="2"/>
        <v/>
      </c>
      <c r="BX41" s="598"/>
      <c r="BY41" s="599" t="str">
        <f>IF('各会計、関係団体の財政状況及び健全化判断比率'!B75="","",'各会計、関係団体の財政状況及び健全化判断比率'!B75)</f>
        <v/>
      </c>
      <c r="BZ41" s="599"/>
      <c r="CA41" s="599"/>
      <c r="CB41" s="599"/>
      <c r="CC41" s="599"/>
      <c r="CD41" s="599"/>
      <c r="CE41" s="599"/>
      <c r="CF41" s="599"/>
      <c r="CG41" s="599"/>
      <c r="CH41" s="599"/>
      <c r="CI41" s="599"/>
      <c r="CJ41" s="599"/>
      <c r="CK41" s="599"/>
      <c r="CL41" s="599"/>
      <c r="CM41" s="599"/>
      <c r="CN41" s="163"/>
      <c r="CO41" s="598" t="str">
        <f t="shared" si="3"/>
        <v/>
      </c>
      <c r="CP41" s="598"/>
      <c r="CQ41" s="599" t="str">
        <f>IF('各会計、関係団体の財政状況及び健全化判断比率'!BS14="","",'各会計、関係団体の財政状況及び健全化判断比率'!BS14)</f>
        <v/>
      </c>
      <c r="CR41" s="599"/>
      <c r="CS41" s="599"/>
      <c r="CT41" s="599"/>
      <c r="CU41" s="599"/>
      <c r="CV41" s="599"/>
      <c r="CW41" s="599"/>
      <c r="CX41" s="599"/>
      <c r="CY41" s="599"/>
      <c r="CZ41" s="599"/>
      <c r="DA41" s="599"/>
      <c r="DB41" s="599"/>
      <c r="DC41" s="599"/>
      <c r="DD41" s="599"/>
      <c r="DE41" s="599"/>
      <c r="DG41" s="600" t="str">
        <f>IF('各会計、関係団体の財政状況及び健全化判断比率'!BR14="","",'各会計、関係団体の財政状況及び健全化判断比率'!BR14)</f>
        <v/>
      </c>
      <c r="DH41" s="600"/>
      <c r="DI41" s="190"/>
    </row>
    <row r="42" spans="1:113" ht="32.25" customHeight="1" x14ac:dyDescent="0.2">
      <c r="B42" s="187"/>
      <c r="C42" s="598" t="str">
        <f t="shared" si="5"/>
        <v/>
      </c>
      <c r="D42" s="598"/>
      <c r="E42" s="599" t="str">
        <f>IF('各会計、関係団体の財政状況及び健全化判断比率'!B15="","",'各会計、関係団体の財政状況及び健全化判断比率'!B15)</f>
        <v/>
      </c>
      <c r="F42" s="599"/>
      <c r="G42" s="599"/>
      <c r="H42" s="599"/>
      <c r="I42" s="599"/>
      <c r="J42" s="599"/>
      <c r="K42" s="599"/>
      <c r="L42" s="599"/>
      <c r="M42" s="599"/>
      <c r="N42" s="599"/>
      <c r="O42" s="599"/>
      <c r="P42" s="599"/>
      <c r="Q42" s="599"/>
      <c r="R42" s="599"/>
      <c r="S42" s="599"/>
      <c r="T42" s="163"/>
      <c r="U42" s="598" t="str">
        <f t="shared" si="4"/>
        <v/>
      </c>
      <c r="V42" s="598"/>
      <c r="W42" s="599"/>
      <c r="X42" s="599"/>
      <c r="Y42" s="599"/>
      <c r="Z42" s="599"/>
      <c r="AA42" s="599"/>
      <c r="AB42" s="599"/>
      <c r="AC42" s="599"/>
      <c r="AD42" s="599"/>
      <c r="AE42" s="599"/>
      <c r="AF42" s="599"/>
      <c r="AG42" s="599"/>
      <c r="AH42" s="599"/>
      <c r="AI42" s="599"/>
      <c r="AJ42" s="599"/>
      <c r="AK42" s="599"/>
      <c r="AL42" s="163"/>
      <c r="AM42" s="598" t="str">
        <f t="shared" si="0"/>
        <v/>
      </c>
      <c r="AN42" s="598"/>
      <c r="AO42" s="599"/>
      <c r="AP42" s="599"/>
      <c r="AQ42" s="599"/>
      <c r="AR42" s="599"/>
      <c r="AS42" s="599"/>
      <c r="AT42" s="599"/>
      <c r="AU42" s="599"/>
      <c r="AV42" s="599"/>
      <c r="AW42" s="599"/>
      <c r="AX42" s="599"/>
      <c r="AY42" s="599"/>
      <c r="AZ42" s="599"/>
      <c r="BA42" s="599"/>
      <c r="BB42" s="599"/>
      <c r="BC42" s="599"/>
      <c r="BD42" s="163"/>
      <c r="BE42" s="598" t="str">
        <f t="shared" si="1"/>
        <v/>
      </c>
      <c r="BF42" s="598"/>
      <c r="BG42" s="599"/>
      <c r="BH42" s="599"/>
      <c r="BI42" s="599"/>
      <c r="BJ42" s="599"/>
      <c r="BK42" s="599"/>
      <c r="BL42" s="599"/>
      <c r="BM42" s="599"/>
      <c r="BN42" s="599"/>
      <c r="BO42" s="599"/>
      <c r="BP42" s="599"/>
      <c r="BQ42" s="599"/>
      <c r="BR42" s="599"/>
      <c r="BS42" s="599"/>
      <c r="BT42" s="599"/>
      <c r="BU42" s="599"/>
      <c r="BV42" s="163"/>
      <c r="BW42" s="598" t="str">
        <f t="shared" si="2"/>
        <v/>
      </c>
      <c r="BX42" s="598"/>
      <c r="BY42" s="599" t="str">
        <f>IF('各会計、関係団体の財政状況及び健全化判断比率'!B76="","",'各会計、関係団体の財政状況及び健全化判断比率'!B76)</f>
        <v/>
      </c>
      <c r="BZ42" s="599"/>
      <c r="CA42" s="599"/>
      <c r="CB42" s="599"/>
      <c r="CC42" s="599"/>
      <c r="CD42" s="599"/>
      <c r="CE42" s="599"/>
      <c r="CF42" s="599"/>
      <c r="CG42" s="599"/>
      <c r="CH42" s="599"/>
      <c r="CI42" s="599"/>
      <c r="CJ42" s="599"/>
      <c r="CK42" s="599"/>
      <c r="CL42" s="599"/>
      <c r="CM42" s="599"/>
      <c r="CN42" s="163"/>
      <c r="CO42" s="598" t="str">
        <f t="shared" si="3"/>
        <v/>
      </c>
      <c r="CP42" s="598"/>
      <c r="CQ42" s="599" t="str">
        <f>IF('各会計、関係団体の財政状況及び健全化判断比率'!BS15="","",'各会計、関係団体の財政状況及び健全化判断比率'!BS15)</f>
        <v/>
      </c>
      <c r="CR42" s="599"/>
      <c r="CS42" s="599"/>
      <c r="CT42" s="599"/>
      <c r="CU42" s="599"/>
      <c r="CV42" s="599"/>
      <c r="CW42" s="599"/>
      <c r="CX42" s="599"/>
      <c r="CY42" s="599"/>
      <c r="CZ42" s="599"/>
      <c r="DA42" s="599"/>
      <c r="DB42" s="599"/>
      <c r="DC42" s="599"/>
      <c r="DD42" s="599"/>
      <c r="DE42" s="599"/>
      <c r="DG42" s="600" t="str">
        <f>IF('各会計、関係団体の財政状況及び健全化判断比率'!BR15="","",'各会計、関係団体の財政状況及び健全化判断比率'!BR15)</f>
        <v/>
      </c>
      <c r="DH42" s="600"/>
      <c r="DI42" s="190"/>
    </row>
    <row r="43" spans="1:113" ht="32.25" customHeight="1" x14ac:dyDescent="0.2">
      <c r="B43" s="187"/>
      <c r="C43" s="598" t="str">
        <f t="shared" si="5"/>
        <v/>
      </c>
      <c r="D43" s="598"/>
      <c r="E43" s="599" t="str">
        <f>IF('各会計、関係団体の財政状況及び健全化判断比率'!B16="","",'各会計、関係団体の財政状況及び健全化判断比率'!B16)</f>
        <v/>
      </c>
      <c r="F43" s="599"/>
      <c r="G43" s="599"/>
      <c r="H43" s="599"/>
      <c r="I43" s="599"/>
      <c r="J43" s="599"/>
      <c r="K43" s="599"/>
      <c r="L43" s="599"/>
      <c r="M43" s="599"/>
      <c r="N43" s="599"/>
      <c r="O43" s="599"/>
      <c r="P43" s="599"/>
      <c r="Q43" s="599"/>
      <c r="R43" s="599"/>
      <c r="S43" s="599"/>
      <c r="T43" s="163"/>
      <c r="U43" s="598" t="str">
        <f t="shared" si="4"/>
        <v/>
      </c>
      <c r="V43" s="598"/>
      <c r="W43" s="599"/>
      <c r="X43" s="599"/>
      <c r="Y43" s="599"/>
      <c r="Z43" s="599"/>
      <c r="AA43" s="599"/>
      <c r="AB43" s="599"/>
      <c r="AC43" s="599"/>
      <c r="AD43" s="599"/>
      <c r="AE43" s="599"/>
      <c r="AF43" s="599"/>
      <c r="AG43" s="599"/>
      <c r="AH43" s="599"/>
      <c r="AI43" s="599"/>
      <c r="AJ43" s="599"/>
      <c r="AK43" s="599"/>
      <c r="AL43" s="163"/>
      <c r="AM43" s="598" t="str">
        <f t="shared" si="0"/>
        <v/>
      </c>
      <c r="AN43" s="598"/>
      <c r="AO43" s="599"/>
      <c r="AP43" s="599"/>
      <c r="AQ43" s="599"/>
      <c r="AR43" s="599"/>
      <c r="AS43" s="599"/>
      <c r="AT43" s="599"/>
      <c r="AU43" s="599"/>
      <c r="AV43" s="599"/>
      <c r="AW43" s="599"/>
      <c r="AX43" s="599"/>
      <c r="AY43" s="599"/>
      <c r="AZ43" s="599"/>
      <c r="BA43" s="599"/>
      <c r="BB43" s="599"/>
      <c r="BC43" s="599"/>
      <c r="BD43" s="163"/>
      <c r="BE43" s="598" t="str">
        <f t="shared" si="1"/>
        <v/>
      </c>
      <c r="BF43" s="598"/>
      <c r="BG43" s="599"/>
      <c r="BH43" s="599"/>
      <c r="BI43" s="599"/>
      <c r="BJ43" s="599"/>
      <c r="BK43" s="599"/>
      <c r="BL43" s="599"/>
      <c r="BM43" s="599"/>
      <c r="BN43" s="599"/>
      <c r="BO43" s="599"/>
      <c r="BP43" s="599"/>
      <c r="BQ43" s="599"/>
      <c r="BR43" s="599"/>
      <c r="BS43" s="599"/>
      <c r="BT43" s="599"/>
      <c r="BU43" s="599"/>
      <c r="BV43" s="163"/>
      <c r="BW43" s="598" t="str">
        <f t="shared" si="2"/>
        <v/>
      </c>
      <c r="BX43" s="598"/>
      <c r="BY43" s="599" t="str">
        <f>IF('各会計、関係団体の財政状況及び健全化判断比率'!B77="","",'各会計、関係団体の財政状況及び健全化判断比率'!B77)</f>
        <v/>
      </c>
      <c r="BZ43" s="599"/>
      <c r="CA43" s="599"/>
      <c r="CB43" s="599"/>
      <c r="CC43" s="599"/>
      <c r="CD43" s="599"/>
      <c r="CE43" s="599"/>
      <c r="CF43" s="599"/>
      <c r="CG43" s="599"/>
      <c r="CH43" s="599"/>
      <c r="CI43" s="599"/>
      <c r="CJ43" s="599"/>
      <c r="CK43" s="599"/>
      <c r="CL43" s="599"/>
      <c r="CM43" s="599"/>
      <c r="CN43" s="163"/>
      <c r="CO43" s="598" t="str">
        <f t="shared" si="3"/>
        <v/>
      </c>
      <c r="CP43" s="598"/>
      <c r="CQ43" s="599" t="str">
        <f>IF('各会計、関係団体の財政状況及び健全化判断比率'!BS16="","",'各会計、関係団体の財政状況及び健全化判断比率'!BS16)</f>
        <v/>
      </c>
      <c r="CR43" s="599"/>
      <c r="CS43" s="599"/>
      <c r="CT43" s="599"/>
      <c r="CU43" s="599"/>
      <c r="CV43" s="599"/>
      <c r="CW43" s="599"/>
      <c r="CX43" s="599"/>
      <c r="CY43" s="599"/>
      <c r="CZ43" s="599"/>
      <c r="DA43" s="599"/>
      <c r="DB43" s="599"/>
      <c r="DC43" s="599"/>
      <c r="DD43" s="599"/>
      <c r="DE43" s="599"/>
      <c r="DG43" s="600" t="str">
        <f>IF('各会計、関係団体の財政状況及び健全化判断比率'!BR16="","",'各会計、関係団体の財政状況及び健全化判断比率'!BR16)</f>
        <v/>
      </c>
      <c r="DH43" s="600"/>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601" t="s">
        <v>195</v>
      </c>
      <c r="F46" s="601"/>
      <c r="G46" s="601"/>
      <c r="H46" s="601"/>
      <c r="I46" s="601"/>
      <c r="J46" s="601"/>
      <c r="K46" s="601"/>
      <c r="L46" s="601"/>
      <c r="M46" s="601"/>
      <c r="N46" s="601"/>
      <c r="O46" s="601"/>
      <c r="P46" s="601"/>
      <c r="Q46" s="601"/>
      <c r="R46" s="601"/>
      <c r="S46" s="601"/>
      <c r="T46" s="601"/>
      <c r="U46" s="601"/>
      <c r="V46" s="601"/>
      <c r="W46" s="601"/>
      <c r="X46" s="601"/>
      <c r="Y46" s="601"/>
      <c r="Z46" s="601"/>
      <c r="AA46" s="601"/>
      <c r="AB46" s="601"/>
      <c r="AC46" s="601"/>
      <c r="AD46" s="601"/>
      <c r="AE46" s="601"/>
      <c r="AF46" s="601"/>
      <c r="AG46" s="601"/>
      <c r="AH46" s="601"/>
      <c r="AI46" s="601"/>
      <c r="AJ46" s="601"/>
      <c r="AK46" s="601"/>
      <c r="AL46" s="601"/>
      <c r="AM46" s="601"/>
      <c r="AN46" s="601"/>
      <c r="AO46" s="601"/>
      <c r="AP46" s="601"/>
      <c r="AQ46" s="601"/>
      <c r="AR46" s="601"/>
      <c r="AS46" s="601"/>
      <c r="AT46" s="601"/>
      <c r="AU46" s="601"/>
      <c r="AV46" s="601"/>
      <c r="AW46" s="601"/>
      <c r="AX46" s="601"/>
      <c r="AY46" s="601"/>
      <c r="AZ46" s="601"/>
      <c r="BA46" s="601"/>
      <c r="BB46" s="601"/>
      <c r="BC46" s="601"/>
      <c r="BD46" s="601"/>
      <c r="BE46" s="601"/>
      <c r="BF46" s="601"/>
      <c r="BG46" s="601"/>
      <c r="BH46" s="601"/>
      <c r="BI46" s="601"/>
      <c r="BJ46" s="601"/>
      <c r="BK46" s="601"/>
      <c r="BL46" s="601"/>
      <c r="BM46" s="601"/>
      <c r="BN46" s="601"/>
      <c r="BO46" s="601"/>
      <c r="BP46" s="601"/>
      <c r="BQ46" s="601"/>
      <c r="BR46" s="601"/>
      <c r="BS46" s="601"/>
      <c r="BT46" s="601"/>
      <c r="BU46" s="601"/>
      <c r="BV46" s="601"/>
      <c r="BW46" s="601"/>
      <c r="BX46" s="601"/>
      <c r="BY46" s="601"/>
      <c r="BZ46" s="601"/>
      <c r="CA46" s="601"/>
      <c r="CB46" s="601"/>
      <c r="CC46" s="601"/>
      <c r="CD46" s="601"/>
      <c r="CE46" s="601"/>
      <c r="CF46" s="601"/>
      <c r="CG46" s="601"/>
      <c r="CH46" s="601"/>
      <c r="CI46" s="601"/>
      <c r="CJ46" s="601"/>
      <c r="CK46" s="601"/>
      <c r="CL46" s="601"/>
      <c r="CM46" s="601"/>
      <c r="CN46" s="601"/>
      <c r="CO46" s="601"/>
      <c r="CP46" s="601"/>
      <c r="CQ46" s="601"/>
      <c r="CR46" s="601"/>
      <c r="CS46" s="601"/>
      <c r="CT46" s="601"/>
      <c r="CU46" s="601"/>
      <c r="CV46" s="601"/>
      <c r="CW46" s="601"/>
      <c r="CX46" s="601"/>
      <c r="CY46" s="601"/>
      <c r="CZ46" s="601"/>
      <c r="DA46" s="601"/>
      <c r="DB46" s="601"/>
      <c r="DC46" s="601"/>
      <c r="DD46" s="601"/>
      <c r="DE46" s="601"/>
      <c r="DF46" s="601"/>
      <c r="DG46" s="601"/>
      <c r="DH46" s="601"/>
      <c r="DI46" s="601"/>
    </row>
    <row r="47" spans="1:113" x14ac:dyDescent="0.2">
      <c r="E47" s="601" t="s">
        <v>196</v>
      </c>
      <c r="F47" s="601"/>
      <c r="G47" s="601"/>
      <c r="H47" s="601"/>
      <c r="I47" s="601"/>
      <c r="J47" s="601"/>
      <c r="K47" s="601"/>
      <c r="L47" s="601"/>
      <c r="M47" s="601"/>
      <c r="N47" s="601"/>
      <c r="O47" s="601"/>
      <c r="P47" s="601"/>
      <c r="Q47" s="601"/>
      <c r="R47" s="601"/>
      <c r="S47" s="601"/>
      <c r="T47" s="601"/>
      <c r="U47" s="601"/>
      <c r="V47" s="601"/>
      <c r="W47" s="601"/>
      <c r="X47" s="601"/>
      <c r="Y47" s="601"/>
      <c r="Z47" s="601"/>
      <c r="AA47" s="601"/>
      <c r="AB47" s="601"/>
      <c r="AC47" s="601"/>
      <c r="AD47" s="601"/>
      <c r="AE47" s="601"/>
      <c r="AF47" s="601"/>
      <c r="AG47" s="601"/>
      <c r="AH47" s="601"/>
      <c r="AI47" s="601"/>
      <c r="AJ47" s="601"/>
      <c r="AK47" s="601"/>
      <c r="AL47" s="601"/>
      <c r="AM47" s="601"/>
      <c r="AN47" s="601"/>
      <c r="AO47" s="601"/>
      <c r="AP47" s="601"/>
      <c r="AQ47" s="601"/>
      <c r="AR47" s="601"/>
      <c r="AS47" s="601"/>
      <c r="AT47" s="601"/>
      <c r="AU47" s="601"/>
      <c r="AV47" s="601"/>
      <c r="AW47" s="601"/>
      <c r="AX47" s="601"/>
      <c r="AY47" s="601"/>
      <c r="AZ47" s="601"/>
      <c r="BA47" s="601"/>
      <c r="BB47" s="601"/>
      <c r="BC47" s="601"/>
      <c r="BD47" s="601"/>
      <c r="BE47" s="601"/>
      <c r="BF47" s="601"/>
      <c r="BG47" s="601"/>
      <c r="BH47" s="601"/>
      <c r="BI47" s="601"/>
      <c r="BJ47" s="601"/>
      <c r="BK47" s="601"/>
      <c r="BL47" s="601"/>
      <c r="BM47" s="601"/>
      <c r="BN47" s="601"/>
      <c r="BO47" s="601"/>
      <c r="BP47" s="601"/>
      <c r="BQ47" s="601"/>
      <c r="BR47" s="601"/>
      <c r="BS47" s="601"/>
      <c r="BT47" s="601"/>
      <c r="BU47" s="601"/>
      <c r="BV47" s="601"/>
      <c r="BW47" s="601"/>
      <c r="BX47" s="601"/>
      <c r="BY47" s="601"/>
      <c r="BZ47" s="601"/>
      <c r="CA47" s="601"/>
      <c r="CB47" s="601"/>
      <c r="CC47" s="601"/>
      <c r="CD47" s="601"/>
      <c r="CE47" s="601"/>
      <c r="CF47" s="601"/>
      <c r="CG47" s="601"/>
      <c r="CH47" s="601"/>
      <c r="CI47" s="601"/>
      <c r="CJ47" s="601"/>
      <c r="CK47" s="601"/>
      <c r="CL47" s="601"/>
      <c r="CM47" s="601"/>
      <c r="CN47" s="601"/>
      <c r="CO47" s="601"/>
      <c r="CP47" s="601"/>
      <c r="CQ47" s="601"/>
      <c r="CR47" s="601"/>
      <c r="CS47" s="601"/>
      <c r="CT47" s="601"/>
      <c r="CU47" s="601"/>
      <c r="CV47" s="601"/>
      <c r="CW47" s="601"/>
      <c r="CX47" s="601"/>
      <c r="CY47" s="601"/>
      <c r="CZ47" s="601"/>
      <c r="DA47" s="601"/>
      <c r="DB47" s="601"/>
      <c r="DC47" s="601"/>
      <c r="DD47" s="601"/>
      <c r="DE47" s="601"/>
      <c r="DF47" s="601"/>
      <c r="DG47" s="601"/>
      <c r="DH47" s="601"/>
      <c r="DI47" s="601"/>
    </row>
    <row r="48" spans="1:113" x14ac:dyDescent="0.2">
      <c r="E48" s="601" t="s">
        <v>197</v>
      </c>
      <c r="F48" s="601"/>
      <c r="G48" s="601"/>
      <c r="H48" s="601"/>
      <c r="I48" s="601"/>
      <c r="J48" s="601"/>
      <c r="K48" s="601"/>
      <c r="L48" s="601"/>
      <c r="M48" s="601"/>
      <c r="N48" s="601"/>
      <c r="O48" s="601"/>
      <c r="P48" s="601"/>
      <c r="Q48" s="601"/>
      <c r="R48" s="601"/>
      <c r="S48" s="601"/>
      <c r="T48" s="601"/>
      <c r="U48" s="601"/>
      <c r="V48" s="601"/>
      <c r="W48" s="601"/>
      <c r="X48" s="601"/>
      <c r="Y48" s="601"/>
      <c r="Z48" s="601"/>
      <c r="AA48" s="601"/>
      <c r="AB48" s="601"/>
      <c r="AC48" s="601"/>
      <c r="AD48" s="601"/>
      <c r="AE48" s="601"/>
      <c r="AF48" s="601"/>
      <c r="AG48" s="601"/>
      <c r="AH48" s="601"/>
      <c r="AI48" s="601"/>
      <c r="AJ48" s="601"/>
      <c r="AK48" s="601"/>
      <c r="AL48" s="601"/>
      <c r="AM48" s="601"/>
      <c r="AN48" s="601"/>
      <c r="AO48" s="601"/>
      <c r="AP48" s="601"/>
      <c r="AQ48" s="601"/>
      <c r="AR48" s="601"/>
      <c r="AS48" s="601"/>
      <c r="AT48" s="601"/>
      <c r="AU48" s="601"/>
      <c r="AV48" s="601"/>
      <c r="AW48" s="601"/>
      <c r="AX48" s="601"/>
      <c r="AY48" s="601"/>
      <c r="AZ48" s="601"/>
      <c r="BA48" s="601"/>
      <c r="BB48" s="601"/>
      <c r="BC48" s="601"/>
      <c r="BD48" s="601"/>
      <c r="BE48" s="601"/>
      <c r="BF48" s="601"/>
      <c r="BG48" s="601"/>
      <c r="BH48" s="601"/>
      <c r="BI48" s="601"/>
      <c r="BJ48" s="601"/>
      <c r="BK48" s="601"/>
      <c r="BL48" s="601"/>
      <c r="BM48" s="601"/>
      <c r="BN48" s="601"/>
      <c r="BO48" s="601"/>
      <c r="BP48" s="601"/>
      <c r="BQ48" s="601"/>
      <c r="BR48" s="601"/>
      <c r="BS48" s="601"/>
      <c r="BT48" s="601"/>
      <c r="BU48" s="601"/>
      <c r="BV48" s="601"/>
      <c r="BW48" s="601"/>
      <c r="BX48" s="601"/>
      <c r="BY48" s="601"/>
      <c r="BZ48" s="601"/>
      <c r="CA48" s="601"/>
      <c r="CB48" s="601"/>
      <c r="CC48" s="601"/>
      <c r="CD48" s="601"/>
      <c r="CE48" s="601"/>
      <c r="CF48" s="601"/>
      <c r="CG48" s="601"/>
      <c r="CH48" s="601"/>
      <c r="CI48" s="601"/>
      <c r="CJ48" s="601"/>
      <c r="CK48" s="601"/>
      <c r="CL48" s="601"/>
      <c r="CM48" s="601"/>
      <c r="CN48" s="601"/>
      <c r="CO48" s="601"/>
      <c r="CP48" s="601"/>
      <c r="CQ48" s="601"/>
      <c r="CR48" s="601"/>
      <c r="CS48" s="601"/>
      <c r="CT48" s="601"/>
      <c r="CU48" s="601"/>
      <c r="CV48" s="601"/>
      <c r="CW48" s="601"/>
      <c r="CX48" s="601"/>
      <c r="CY48" s="601"/>
      <c r="CZ48" s="601"/>
      <c r="DA48" s="601"/>
      <c r="DB48" s="601"/>
      <c r="DC48" s="601"/>
      <c r="DD48" s="601"/>
      <c r="DE48" s="601"/>
      <c r="DF48" s="601"/>
      <c r="DG48" s="601"/>
      <c r="DH48" s="601"/>
      <c r="DI48" s="601"/>
    </row>
    <row r="49" spans="5:113" x14ac:dyDescent="0.2">
      <c r="E49" s="602" t="s">
        <v>198</v>
      </c>
      <c r="F49" s="602"/>
      <c r="G49" s="602"/>
      <c r="H49" s="602"/>
      <c r="I49" s="602"/>
      <c r="J49" s="602"/>
      <c r="K49" s="602"/>
      <c r="L49" s="602"/>
      <c r="M49" s="602"/>
      <c r="N49" s="602"/>
      <c r="O49" s="602"/>
      <c r="P49" s="602"/>
      <c r="Q49" s="602"/>
      <c r="R49" s="602"/>
      <c r="S49" s="602"/>
      <c r="T49" s="602"/>
      <c r="U49" s="602"/>
      <c r="V49" s="602"/>
      <c r="W49" s="602"/>
      <c r="X49" s="602"/>
      <c r="Y49" s="602"/>
      <c r="Z49" s="602"/>
      <c r="AA49" s="602"/>
      <c r="AB49" s="602"/>
      <c r="AC49" s="602"/>
      <c r="AD49" s="602"/>
      <c r="AE49" s="602"/>
      <c r="AF49" s="602"/>
      <c r="AG49" s="602"/>
      <c r="AH49" s="602"/>
      <c r="AI49" s="602"/>
      <c r="AJ49" s="602"/>
      <c r="AK49" s="602"/>
      <c r="AL49" s="602"/>
      <c r="AM49" s="602"/>
      <c r="AN49" s="602"/>
      <c r="AO49" s="602"/>
      <c r="AP49" s="602"/>
      <c r="AQ49" s="602"/>
      <c r="AR49" s="602"/>
      <c r="AS49" s="602"/>
      <c r="AT49" s="602"/>
      <c r="AU49" s="602"/>
      <c r="AV49" s="602"/>
      <c r="AW49" s="602"/>
      <c r="AX49" s="602"/>
      <c r="AY49" s="602"/>
      <c r="AZ49" s="602"/>
      <c r="BA49" s="602"/>
      <c r="BB49" s="602"/>
      <c r="BC49" s="602"/>
      <c r="BD49" s="602"/>
      <c r="BE49" s="602"/>
      <c r="BF49" s="602"/>
      <c r="BG49" s="602"/>
      <c r="BH49" s="602"/>
      <c r="BI49" s="602"/>
      <c r="BJ49" s="602"/>
      <c r="BK49" s="602"/>
      <c r="BL49" s="602"/>
      <c r="BM49" s="602"/>
      <c r="BN49" s="602"/>
      <c r="BO49" s="602"/>
      <c r="BP49" s="602"/>
      <c r="BQ49" s="602"/>
      <c r="BR49" s="602"/>
      <c r="BS49" s="602"/>
      <c r="BT49" s="602"/>
      <c r="BU49" s="602"/>
      <c r="BV49" s="602"/>
      <c r="BW49" s="602"/>
      <c r="BX49" s="602"/>
      <c r="BY49" s="602"/>
      <c r="BZ49" s="602"/>
      <c r="CA49" s="602"/>
      <c r="CB49" s="602"/>
      <c r="CC49" s="602"/>
      <c r="CD49" s="602"/>
      <c r="CE49" s="602"/>
      <c r="CF49" s="602"/>
      <c r="CG49" s="602"/>
      <c r="CH49" s="602"/>
      <c r="CI49" s="602"/>
      <c r="CJ49" s="602"/>
      <c r="CK49" s="602"/>
      <c r="CL49" s="602"/>
      <c r="CM49" s="602"/>
      <c r="CN49" s="602"/>
      <c r="CO49" s="602"/>
      <c r="CP49" s="602"/>
      <c r="CQ49" s="602"/>
      <c r="CR49" s="602"/>
      <c r="CS49" s="602"/>
      <c r="CT49" s="602"/>
      <c r="CU49" s="602"/>
      <c r="CV49" s="602"/>
      <c r="CW49" s="602"/>
      <c r="CX49" s="602"/>
      <c r="CY49" s="602"/>
      <c r="CZ49" s="602"/>
      <c r="DA49" s="602"/>
      <c r="DB49" s="602"/>
      <c r="DC49" s="602"/>
      <c r="DD49" s="602"/>
      <c r="DE49" s="602"/>
      <c r="DF49" s="602"/>
      <c r="DG49" s="602"/>
      <c r="DH49" s="602"/>
      <c r="DI49" s="602"/>
    </row>
    <row r="50" spans="5:113" x14ac:dyDescent="0.2">
      <c r="E50" s="601" t="s">
        <v>199</v>
      </c>
      <c r="F50" s="601"/>
      <c r="G50" s="601"/>
      <c r="H50" s="601"/>
      <c r="I50" s="601"/>
      <c r="J50" s="601"/>
      <c r="K50" s="601"/>
      <c r="L50" s="601"/>
      <c r="M50" s="601"/>
      <c r="N50" s="601"/>
      <c r="O50" s="601"/>
      <c r="P50" s="601"/>
      <c r="Q50" s="601"/>
      <c r="R50" s="601"/>
      <c r="S50" s="601"/>
      <c r="T50" s="601"/>
      <c r="U50" s="601"/>
      <c r="V50" s="601"/>
      <c r="W50" s="601"/>
      <c r="X50" s="601"/>
      <c r="Y50" s="601"/>
      <c r="Z50" s="601"/>
      <c r="AA50" s="601"/>
      <c r="AB50" s="601"/>
      <c r="AC50" s="601"/>
      <c r="AD50" s="601"/>
      <c r="AE50" s="601"/>
      <c r="AF50" s="601"/>
      <c r="AG50" s="601"/>
      <c r="AH50" s="601"/>
      <c r="AI50" s="601"/>
      <c r="AJ50" s="601"/>
      <c r="AK50" s="601"/>
      <c r="AL50" s="601"/>
      <c r="AM50" s="601"/>
      <c r="AN50" s="601"/>
      <c r="AO50" s="601"/>
      <c r="AP50" s="601"/>
      <c r="AQ50" s="601"/>
      <c r="AR50" s="601"/>
      <c r="AS50" s="601"/>
      <c r="AT50" s="601"/>
      <c r="AU50" s="601"/>
      <c r="AV50" s="601"/>
      <c r="AW50" s="601"/>
      <c r="AX50" s="601"/>
      <c r="AY50" s="601"/>
      <c r="AZ50" s="601"/>
      <c r="BA50" s="601"/>
      <c r="BB50" s="601"/>
      <c r="BC50" s="601"/>
      <c r="BD50" s="601"/>
      <c r="BE50" s="601"/>
      <c r="BF50" s="601"/>
      <c r="BG50" s="601"/>
      <c r="BH50" s="601"/>
      <c r="BI50" s="601"/>
      <c r="BJ50" s="601"/>
      <c r="BK50" s="601"/>
      <c r="BL50" s="601"/>
      <c r="BM50" s="601"/>
      <c r="BN50" s="601"/>
      <c r="BO50" s="601"/>
      <c r="BP50" s="601"/>
      <c r="BQ50" s="601"/>
      <c r="BR50" s="601"/>
      <c r="BS50" s="601"/>
      <c r="BT50" s="601"/>
      <c r="BU50" s="601"/>
      <c r="BV50" s="601"/>
      <c r="BW50" s="601"/>
      <c r="BX50" s="601"/>
      <c r="BY50" s="601"/>
      <c r="BZ50" s="601"/>
      <c r="CA50" s="601"/>
      <c r="CB50" s="601"/>
      <c r="CC50" s="601"/>
      <c r="CD50" s="601"/>
      <c r="CE50" s="601"/>
      <c r="CF50" s="601"/>
      <c r="CG50" s="601"/>
      <c r="CH50" s="601"/>
      <c r="CI50" s="601"/>
      <c r="CJ50" s="601"/>
      <c r="CK50" s="601"/>
      <c r="CL50" s="601"/>
      <c r="CM50" s="601"/>
      <c r="CN50" s="601"/>
      <c r="CO50" s="601"/>
      <c r="CP50" s="601"/>
      <c r="CQ50" s="601"/>
      <c r="CR50" s="601"/>
      <c r="CS50" s="601"/>
      <c r="CT50" s="601"/>
      <c r="CU50" s="601"/>
      <c r="CV50" s="601"/>
      <c r="CW50" s="601"/>
      <c r="CX50" s="601"/>
      <c r="CY50" s="601"/>
      <c r="CZ50" s="601"/>
      <c r="DA50" s="601"/>
      <c r="DB50" s="601"/>
      <c r="DC50" s="601"/>
      <c r="DD50" s="601"/>
      <c r="DE50" s="601"/>
      <c r="DF50" s="601"/>
      <c r="DG50" s="601"/>
      <c r="DH50" s="601"/>
      <c r="DI50" s="601"/>
    </row>
    <row r="51" spans="5:113" x14ac:dyDescent="0.2">
      <c r="E51" s="601" t="s">
        <v>200</v>
      </c>
      <c r="F51" s="601"/>
      <c r="G51" s="601"/>
      <c r="H51" s="601"/>
      <c r="I51" s="601"/>
      <c r="J51" s="601"/>
      <c r="K51" s="601"/>
      <c r="L51" s="601"/>
      <c r="M51" s="601"/>
      <c r="N51" s="601"/>
      <c r="O51" s="601"/>
      <c r="P51" s="601"/>
      <c r="Q51" s="601"/>
      <c r="R51" s="601"/>
      <c r="S51" s="601"/>
      <c r="T51" s="601"/>
      <c r="U51" s="601"/>
      <c r="V51" s="601"/>
      <c r="W51" s="601"/>
      <c r="X51" s="601"/>
      <c r="Y51" s="601"/>
      <c r="Z51" s="601"/>
      <c r="AA51" s="601"/>
      <c r="AB51" s="601"/>
      <c r="AC51" s="601"/>
      <c r="AD51" s="601"/>
      <c r="AE51" s="601"/>
      <c r="AF51" s="601"/>
      <c r="AG51" s="601"/>
      <c r="AH51" s="601"/>
      <c r="AI51" s="601"/>
      <c r="AJ51" s="601"/>
      <c r="AK51" s="601"/>
      <c r="AL51" s="601"/>
      <c r="AM51" s="601"/>
      <c r="AN51" s="601"/>
      <c r="AO51" s="601"/>
      <c r="AP51" s="601"/>
      <c r="AQ51" s="601"/>
      <c r="AR51" s="601"/>
      <c r="AS51" s="601"/>
      <c r="AT51" s="601"/>
      <c r="AU51" s="601"/>
      <c r="AV51" s="601"/>
      <c r="AW51" s="601"/>
      <c r="AX51" s="601"/>
      <c r="AY51" s="601"/>
      <c r="AZ51" s="601"/>
      <c r="BA51" s="601"/>
      <c r="BB51" s="601"/>
      <c r="BC51" s="601"/>
      <c r="BD51" s="601"/>
      <c r="BE51" s="601"/>
      <c r="BF51" s="601"/>
      <c r="BG51" s="601"/>
      <c r="BH51" s="601"/>
      <c r="BI51" s="601"/>
      <c r="BJ51" s="601"/>
      <c r="BK51" s="601"/>
      <c r="BL51" s="601"/>
      <c r="BM51" s="601"/>
      <c r="BN51" s="601"/>
      <c r="BO51" s="601"/>
      <c r="BP51" s="601"/>
      <c r="BQ51" s="601"/>
      <c r="BR51" s="601"/>
      <c r="BS51" s="601"/>
      <c r="BT51" s="601"/>
      <c r="BU51" s="601"/>
      <c r="BV51" s="601"/>
      <c r="BW51" s="601"/>
      <c r="BX51" s="601"/>
      <c r="BY51" s="601"/>
      <c r="BZ51" s="601"/>
      <c r="CA51" s="601"/>
      <c r="CB51" s="601"/>
      <c r="CC51" s="601"/>
      <c r="CD51" s="601"/>
      <c r="CE51" s="601"/>
      <c r="CF51" s="601"/>
      <c r="CG51" s="601"/>
      <c r="CH51" s="601"/>
      <c r="CI51" s="601"/>
      <c r="CJ51" s="601"/>
      <c r="CK51" s="601"/>
      <c r="CL51" s="601"/>
      <c r="CM51" s="601"/>
      <c r="CN51" s="601"/>
      <c r="CO51" s="601"/>
      <c r="CP51" s="601"/>
      <c r="CQ51" s="601"/>
      <c r="CR51" s="601"/>
      <c r="CS51" s="601"/>
      <c r="CT51" s="601"/>
      <c r="CU51" s="601"/>
      <c r="CV51" s="601"/>
      <c r="CW51" s="601"/>
      <c r="CX51" s="601"/>
      <c r="CY51" s="601"/>
      <c r="CZ51" s="601"/>
      <c r="DA51" s="601"/>
      <c r="DB51" s="601"/>
      <c r="DC51" s="601"/>
      <c r="DD51" s="601"/>
      <c r="DE51" s="601"/>
      <c r="DF51" s="601"/>
      <c r="DG51" s="601"/>
      <c r="DH51" s="601"/>
      <c r="DI51" s="601"/>
    </row>
    <row r="52" spans="5:113" x14ac:dyDescent="0.2">
      <c r="E52" s="601" t="s">
        <v>201</v>
      </c>
      <c r="F52" s="601"/>
      <c r="G52" s="601"/>
      <c r="H52" s="601"/>
      <c r="I52" s="601"/>
      <c r="J52" s="601"/>
      <c r="K52" s="601"/>
      <c r="L52" s="601"/>
      <c r="M52" s="601"/>
      <c r="N52" s="601"/>
      <c r="O52" s="601"/>
      <c r="P52" s="601"/>
      <c r="Q52" s="601"/>
      <c r="R52" s="601"/>
      <c r="S52" s="601"/>
      <c r="T52" s="601"/>
      <c r="U52" s="601"/>
      <c r="V52" s="601"/>
      <c r="W52" s="601"/>
      <c r="X52" s="601"/>
      <c r="Y52" s="601"/>
      <c r="Z52" s="601"/>
      <c r="AA52" s="601"/>
      <c r="AB52" s="601"/>
      <c r="AC52" s="601"/>
      <c r="AD52" s="601"/>
      <c r="AE52" s="601"/>
      <c r="AF52" s="601"/>
      <c r="AG52" s="601"/>
      <c r="AH52" s="601"/>
      <c r="AI52" s="601"/>
      <c r="AJ52" s="601"/>
      <c r="AK52" s="601"/>
      <c r="AL52" s="601"/>
      <c r="AM52" s="601"/>
      <c r="AN52" s="601"/>
      <c r="AO52" s="601"/>
      <c r="AP52" s="601"/>
      <c r="AQ52" s="601"/>
      <c r="AR52" s="601"/>
      <c r="AS52" s="601"/>
      <c r="AT52" s="601"/>
      <c r="AU52" s="601"/>
      <c r="AV52" s="601"/>
      <c r="AW52" s="601"/>
      <c r="AX52" s="601"/>
      <c r="AY52" s="601"/>
      <c r="AZ52" s="601"/>
      <c r="BA52" s="601"/>
      <c r="BB52" s="601"/>
      <c r="BC52" s="601"/>
      <c r="BD52" s="601"/>
      <c r="BE52" s="601"/>
      <c r="BF52" s="601"/>
      <c r="BG52" s="601"/>
      <c r="BH52" s="601"/>
      <c r="BI52" s="601"/>
      <c r="BJ52" s="601"/>
      <c r="BK52" s="601"/>
      <c r="BL52" s="601"/>
      <c r="BM52" s="601"/>
      <c r="BN52" s="601"/>
      <c r="BO52" s="601"/>
      <c r="BP52" s="601"/>
      <c r="BQ52" s="601"/>
      <c r="BR52" s="601"/>
      <c r="BS52" s="601"/>
      <c r="BT52" s="601"/>
      <c r="BU52" s="601"/>
      <c r="BV52" s="601"/>
      <c r="BW52" s="601"/>
      <c r="BX52" s="601"/>
      <c r="BY52" s="601"/>
      <c r="BZ52" s="601"/>
      <c r="CA52" s="601"/>
      <c r="CB52" s="601"/>
      <c r="CC52" s="601"/>
      <c r="CD52" s="601"/>
      <c r="CE52" s="601"/>
      <c r="CF52" s="601"/>
      <c r="CG52" s="601"/>
      <c r="CH52" s="601"/>
      <c r="CI52" s="601"/>
      <c r="CJ52" s="601"/>
      <c r="CK52" s="601"/>
      <c r="CL52" s="601"/>
      <c r="CM52" s="601"/>
      <c r="CN52" s="601"/>
      <c r="CO52" s="601"/>
      <c r="CP52" s="601"/>
      <c r="CQ52" s="601"/>
      <c r="CR52" s="601"/>
      <c r="CS52" s="601"/>
      <c r="CT52" s="601"/>
      <c r="CU52" s="601"/>
      <c r="CV52" s="601"/>
      <c r="CW52" s="601"/>
      <c r="CX52" s="601"/>
      <c r="CY52" s="601"/>
      <c r="CZ52" s="601"/>
      <c r="DA52" s="601"/>
      <c r="DB52" s="601"/>
      <c r="DC52" s="601"/>
      <c r="DD52" s="601"/>
      <c r="DE52" s="601"/>
      <c r="DF52" s="601"/>
      <c r="DG52" s="601"/>
      <c r="DH52" s="601"/>
      <c r="DI52" s="601"/>
    </row>
    <row r="53" spans="5:113" x14ac:dyDescent="0.2">
      <c r="E53" s="601" t="s">
        <v>202</v>
      </c>
      <c r="F53" s="601"/>
      <c r="G53" s="601"/>
      <c r="H53" s="601"/>
      <c r="I53" s="601"/>
      <c r="J53" s="601"/>
      <c r="K53" s="601"/>
      <c r="L53" s="601"/>
      <c r="M53" s="601"/>
      <c r="N53" s="601"/>
      <c r="O53" s="601"/>
      <c r="P53" s="601"/>
      <c r="Q53" s="601"/>
      <c r="R53" s="601"/>
      <c r="S53" s="601"/>
      <c r="T53" s="601"/>
      <c r="U53" s="601"/>
      <c r="V53" s="601"/>
      <c r="W53" s="601"/>
      <c r="X53" s="601"/>
      <c r="Y53" s="601"/>
      <c r="Z53" s="601"/>
      <c r="AA53" s="601"/>
      <c r="AB53" s="601"/>
      <c r="AC53" s="601"/>
      <c r="AD53" s="601"/>
      <c r="AE53" s="601"/>
      <c r="AF53" s="601"/>
      <c r="AG53" s="601"/>
      <c r="AH53" s="601"/>
      <c r="AI53" s="601"/>
      <c r="AJ53" s="601"/>
      <c r="AK53" s="601"/>
      <c r="AL53" s="601"/>
      <c r="AM53" s="601"/>
      <c r="AN53" s="601"/>
      <c r="AO53" s="601"/>
      <c r="AP53" s="601"/>
      <c r="AQ53" s="601"/>
      <c r="AR53" s="601"/>
      <c r="AS53" s="601"/>
      <c r="AT53" s="601"/>
      <c r="AU53" s="601"/>
      <c r="AV53" s="601"/>
      <c r="AW53" s="601"/>
      <c r="AX53" s="601"/>
      <c r="AY53" s="601"/>
      <c r="AZ53" s="601"/>
      <c r="BA53" s="601"/>
      <c r="BB53" s="601"/>
      <c r="BC53" s="601"/>
      <c r="BD53" s="601"/>
      <c r="BE53" s="601"/>
      <c r="BF53" s="601"/>
      <c r="BG53" s="601"/>
      <c r="BH53" s="601"/>
      <c r="BI53" s="601"/>
      <c r="BJ53" s="601"/>
      <c r="BK53" s="601"/>
      <c r="BL53" s="601"/>
      <c r="BM53" s="601"/>
      <c r="BN53" s="601"/>
      <c r="BO53" s="601"/>
      <c r="BP53" s="601"/>
      <c r="BQ53" s="601"/>
      <c r="BR53" s="601"/>
      <c r="BS53" s="601"/>
      <c r="BT53" s="601"/>
      <c r="BU53" s="601"/>
      <c r="BV53" s="601"/>
      <c r="BW53" s="601"/>
      <c r="BX53" s="601"/>
      <c r="BY53" s="601"/>
      <c r="BZ53" s="601"/>
      <c r="CA53" s="601"/>
      <c r="CB53" s="601"/>
      <c r="CC53" s="601"/>
      <c r="CD53" s="601"/>
      <c r="CE53" s="601"/>
      <c r="CF53" s="601"/>
      <c r="CG53" s="601"/>
      <c r="CH53" s="601"/>
      <c r="CI53" s="601"/>
      <c r="CJ53" s="601"/>
      <c r="CK53" s="601"/>
      <c r="CL53" s="601"/>
      <c r="CM53" s="601"/>
      <c r="CN53" s="601"/>
      <c r="CO53" s="601"/>
      <c r="CP53" s="601"/>
      <c r="CQ53" s="601"/>
      <c r="CR53" s="601"/>
      <c r="CS53" s="601"/>
      <c r="CT53" s="601"/>
      <c r="CU53" s="601"/>
      <c r="CV53" s="601"/>
      <c r="CW53" s="601"/>
      <c r="CX53" s="601"/>
      <c r="CY53" s="601"/>
      <c r="CZ53" s="601"/>
      <c r="DA53" s="601"/>
      <c r="DB53" s="601"/>
      <c r="DC53" s="601"/>
      <c r="DD53" s="601"/>
      <c r="DE53" s="601"/>
      <c r="DF53" s="601"/>
      <c r="DG53" s="601"/>
      <c r="DH53" s="601"/>
      <c r="DI53" s="601"/>
    </row>
    <row r="54" spans="5:113" x14ac:dyDescent="0.2"/>
    <row r="55" spans="5:113" x14ac:dyDescent="0.2"/>
    <row r="56" spans="5:113" x14ac:dyDescent="0.2"/>
  </sheetData>
  <sheetProtection algorithmName="SHA-512" hashValue="0E8skuligjk9Tsv+KMkAI4RP9d10FOc8Oa96rjot8aSXeJU4JQekR1XbxATyvplFaib+Q2/lnNc+b8dzypU9jQ==" saltValue="oIh1eakVCHo6EvOI6dqmA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35"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03" t="s">
        <v>203</v>
      </c>
      <c r="DI1" s="604"/>
      <c r="DJ1" s="604"/>
      <c r="DK1" s="604"/>
      <c r="DL1" s="604"/>
      <c r="DM1" s="604"/>
      <c r="DN1" s="605"/>
      <c r="DO1" s="196"/>
      <c r="DP1" s="603" t="s">
        <v>204</v>
      </c>
      <c r="DQ1" s="604"/>
      <c r="DR1" s="604"/>
      <c r="DS1" s="604"/>
      <c r="DT1" s="604"/>
      <c r="DU1" s="604"/>
      <c r="DV1" s="604"/>
      <c r="DW1" s="604"/>
      <c r="DX1" s="604"/>
      <c r="DY1" s="604"/>
      <c r="DZ1" s="604"/>
      <c r="EA1" s="604"/>
      <c r="EB1" s="604"/>
      <c r="EC1" s="605"/>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06" t="s">
        <v>206</v>
      </c>
      <c r="C3" s="607"/>
      <c r="D3" s="607"/>
      <c r="E3" s="607"/>
      <c r="F3" s="607"/>
      <c r="G3" s="607"/>
      <c r="H3" s="607"/>
      <c r="I3" s="607"/>
      <c r="J3" s="607"/>
      <c r="K3" s="607"/>
      <c r="L3" s="607"/>
      <c r="M3" s="607"/>
      <c r="N3" s="607"/>
      <c r="O3" s="607"/>
      <c r="P3" s="607"/>
      <c r="Q3" s="607"/>
      <c r="R3" s="607"/>
      <c r="S3" s="607"/>
      <c r="T3" s="607"/>
      <c r="U3" s="607"/>
      <c r="V3" s="607"/>
      <c r="W3" s="607"/>
      <c r="X3" s="607"/>
      <c r="Y3" s="607"/>
      <c r="Z3" s="607"/>
      <c r="AA3" s="607"/>
      <c r="AB3" s="607"/>
      <c r="AC3" s="607"/>
      <c r="AD3" s="607"/>
      <c r="AE3" s="607"/>
      <c r="AF3" s="607"/>
      <c r="AG3" s="607"/>
      <c r="AH3" s="607"/>
      <c r="AI3" s="607"/>
      <c r="AJ3" s="607"/>
      <c r="AK3" s="607"/>
      <c r="AL3" s="607"/>
      <c r="AM3" s="607"/>
      <c r="AN3" s="607"/>
      <c r="AO3" s="607"/>
      <c r="AP3" s="606" t="s">
        <v>207</v>
      </c>
      <c r="AQ3" s="607"/>
      <c r="AR3" s="607"/>
      <c r="AS3" s="607"/>
      <c r="AT3" s="607"/>
      <c r="AU3" s="607"/>
      <c r="AV3" s="607"/>
      <c r="AW3" s="607"/>
      <c r="AX3" s="607"/>
      <c r="AY3" s="607"/>
      <c r="AZ3" s="607"/>
      <c r="BA3" s="607"/>
      <c r="BB3" s="607"/>
      <c r="BC3" s="607"/>
      <c r="BD3" s="607"/>
      <c r="BE3" s="607"/>
      <c r="BF3" s="607"/>
      <c r="BG3" s="607"/>
      <c r="BH3" s="607"/>
      <c r="BI3" s="607"/>
      <c r="BJ3" s="607"/>
      <c r="BK3" s="607"/>
      <c r="BL3" s="607"/>
      <c r="BM3" s="607"/>
      <c r="BN3" s="607"/>
      <c r="BO3" s="607"/>
      <c r="BP3" s="607"/>
      <c r="BQ3" s="607"/>
      <c r="BR3" s="607"/>
      <c r="BS3" s="607"/>
      <c r="BT3" s="607"/>
      <c r="BU3" s="607"/>
      <c r="BV3" s="607"/>
      <c r="BW3" s="607"/>
      <c r="BX3" s="607"/>
      <c r="BY3" s="607"/>
      <c r="BZ3" s="607"/>
      <c r="CA3" s="607"/>
      <c r="CB3" s="608"/>
      <c r="CD3" s="606" t="s">
        <v>208</v>
      </c>
      <c r="CE3" s="607"/>
      <c r="CF3" s="607"/>
      <c r="CG3" s="607"/>
      <c r="CH3" s="607"/>
      <c r="CI3" s="607"/>
      <c r="CJ3" s="607"/>
      <c r="CK3" s="607"/>
      <c r="CL3" s="607"/>
      <c r="CM3" s="607"/>
      <c r="CN3" s="607"/>
      <c r="CO3" s="607"/>
      <c r="CP3" s="607"/>
      <c r="CQ3" s="607"/>
      <c r="CR3" s="607"/>
      <c r="CS3" s="607"/>
      <c r="CT3" s="607"/>
      <c r="CU3" s="607"/>
      <c r="CV3" s="607"/>
      <c r="CW3" s="607"/>
      <c r="CX3" s="607"/>
      <c r="CY3" s="607"/>
      <c r="CZ3" s="607"/>
      <c r="DA3" s="607"/>
      <c r="DB3" s="607"/>
      <c r="DC3" s="607"/>
      <c r="DD3" s="607"/>
      <c r="DE3" s="607"/>
      <c r="DF3" s="607"/>
      <c r="DG3" s="607"/>
      <c r="DH3" s="607"/>
      <c r="DI3" s="607"/>
      <c r="DJ3" s="607"/>
      <c r="DK3" s="607"/>
      <c r="DL3" s="607"/>
      <c r="DM3" s="607"/>
      <c r="DN3" s="607"/>
      <c r="DO3" s="607"/>
      <c r="DP3" s="607"/>
      <c r="DQ3" s="607"/>
      <c r="DR3" s="607"/>
      <c r="DS3" s="607"/>
      <c r="DT3" s="607"/>
      <c r="DU3" s="607"/>
      <c r="DV3" s="607"/>
      <c r="DW3" s="607"/>
      <c r="DX3" s="607"/>
      <c r="DY3" s="607"/>
      <c r="DZ3" s="607"/>
      <c r="EA3" s="607"/>
      <c r="EB3" s="607"/>
      <c r="EC3" s="608"/>
    </row>
    <row r="4" spans="2:143" ht="11.25" customHeight="1" x14ac:dyDescent="0.2">
      <c r="B4" s="606" t="s">
        <v>1</v>
      </c>
      <c r="C4" s="607"/>
      <c r="D4" s="607"/>
      <c r="E4" s="607"/>
      <c r="F4" s="607"/>
      <c r="G4" s="607"/>
      <c r="H4" s="607"/>
      <c r="I4" s="607"/>
      <c r="J4" s="607"/>
      <c r="K4" s="607"/>
      <c r="L4" s="607"/>
      <c r="M4" s="607"/>
      <c r="N4" s="607"/>
      <c r="O4" s="607"/>
      <c r="P4" s="607"/>
      <c r="Q4" s="608"/>
      <c r="R4" s="606" t="s">
        <v>209</v>
      </c>
      <c r="S4" s="607"/>
      <c r="T4" s="607"/>
      <c r="U4" s="607"/>
      <c r="V4" s="607"/>
      <c r="W4" s="607"/>
      <c r="X4" s="607"/>
      <c r="Y4" s="608"/>
      <c r="Z4" s="606" t="s">
        <v>210</v>
      </c>
      <c r="AA4" s="607"/>
      <c r="AB4" s="607"/>
      <c r="AC4" s="608"/>
      <c r="AD4" s="606" t="s">
        <v>211</v>
      </c>
      <c r="AE4" s="607"/>
      <c r="AF4" s="607"/>
      <c r="AG4" s="607"/>
      <c r="AH4" s="607"/>
      <c r="AI4" s="607"/>
      <c r="AJ4" s="607"/>
      <c r="AK4" s="608"/>
      <c r="AL4" s="606" t="s">
        <v>210</v>
      </c>
      <c r="AM4" s="607"/>
      <c r="AN4" s="607"/>
      <c r="AO4" s="608"/>
      <c r="AP4" s="609" t="s">
        <v>212</v>
      </c>
      <c r="AQ4" s="609"/>
      <c r="AR4" s="609"/>
      <c r="AS4" s="609"/>
      <c r="AT4" s="609"/>
      <c r="AU4" s="609"/>
      <c r="AV4" s="609"/>
      <c r="AW4" s="609"/>
      <c r="AX4" s="609"/>
      <c r="AY4" s="609"/>
      <c r="AZ4" s="609"/>
      <c r="BA4" s="609"/>
      <c r="BB4" s="609"/>
      <c r="BC4" s="609"/>
      <c r="BD4" s="609"/>
      <c r="BE4" s="609"/>
      <c r="BF4" s="609"/>
      <c r="BG4" s="609" t="s">
        <v>213</v>
      </c>
      <c r="BH4" s="609"/>
      <c r="BI4" s="609"/>
      <c r="BJ4" s="609"/>
      <c r="BK4" s="609"/>
      <c r="BL4" s="609"/>
      <c r="BM4" s="609"/>
      <c r="BN4" s="609"/>
      <c r="BO4" s="609" t="s">
        <v>210</v>
      </c>
      <c r="BP4" s="609"/>
      <c r="BQ4" s="609"/>
      <c r="BR4" s="609"/>
      <c r="BS4" s="609" t="s">
        <v>214</v>
      </c>
      <c r="BT4" s="609"/>
      <c r="BU4" s="609"/>
      <c r="BV4" s="609"/>
      <c r="BW4" s="609"/>
      <c r="BX4" s="609"/>
      <c r="BY4" s="609"/>
      <c r="BZ4" s="609"/>
      <c r="CA4" s="609"/>
      <c r="CB4" s="609"/>
      <c r="CD4" s="606" t="s">
        <v>215</v>
      </c>
      <c r="CE4" s="607"/>
      <c r="CF4" s="607"/>
      <c r="CG4" s="607"/>
      <c r="CH4" s="607"/>
      <c r="CI4" s="607"/>
      <c r="CJ4" s="607"/>
      <c r="CK4" s="607"/>
      <c r="CL4" s="607"/>
      <c r="CM4" s="607"/>
      <c r="CN4" s="607"/>
      <c r="CO4" s="607"/>
      <c r="CP4" s="607"/>
      <c r="CQ4" s="607"/>
      <c r="CR4" s="607"/>
      <c r="CS4" s="607"/>
      <c r="CT4" s="607"/>
      <c r="CU4" s="607"/>
      <c r="CV4" s="607"/>
      <c r="CW4" s="607"/>
      <c r="CX4" s="607"/>
      <c r="CY4" s="607"/>
      <c r="CZ4" s="607"/>
      <c r="DA4" s="607"/>
      <c r="DB4" s="607"/>
      <c r="DC4" s="607"/>
      <c r="DD4" s="607"/>
      <c r="DE4" s="607"/>
      <c r="DF4" s="607"/>
      <c r="DG4" s="607"/>
      <c r="DH4" s="607"/>
      <c r="DI4" s="607"/>
      <c r="DJ4" s="607"/>
      <c r="DK4" s="607"/>
      <c r="DL4" s="607"/>
      <c r="DM4" s="607"/>
      <c r="DN4" s="607"/>
      <c r="DO4" s="607"/>
      <c r="DP4" s="607"/>
      <c r="DQ4" s="607"/>
      <c r="DR4" s="607"/>
      <c r="DS4" s="607"/>
      <c r="DT4" s="607"/>
      <c r="DU4" s="607"/>
      <c r="DV4" s="607"/>
      <c r="DW4" s="607"/>
      <c r="DX4" s="607"/>
      <c r="DY4" s="607"/>
      <c r="DZ4" s="607"/>
      <c r="EA4" s="607"/>
      <c r="EB4" s="607"/>
      <c r="EC4" s="608"/>
    </row>
    <row r="5" spans="2:143" ht="11.25" customHeight="1" x14ac:dyDescent="0.2">
      <c r="B5" s="610" t="s">
        <v>216</v>
      </c>
      <c r="C5" s="611"/>
      <c r="D5" s="611"/>
      <c r="E5" s="611"/>
      <c r="F5" s="611"/>
      <c r="G5" s="611"/>
      <c r="H5" s="611"/>
      <c r="I5" s="611"/>
      <c r="J5" s="611"/>
      <c r="K5" s="611"/>
      <c r="L5" s="611"/>
      <c r="M5" s="611"/>
      <c r="N5" s="611"/>
      <c r="O5" s="611"/>
      <c r="P5" s="611"/>
      <c r="Q5" s="612"/>
      <c r="R5" s="613">
        <v>245914</v>
      </c>
      <c r="S5" s="614"/>
      <c r="T5" s="614"/>
      <c r="U5" s="614"/>
      <c r="V5" s="614"/>
      <c r="W5" s="614"/>
      <c r="X5" s="614"/>
      <c r="Y5" s="615"/>
      <c r="Z5" s="616">
        <v>4.7</v>
      </c>
      <c r="AA5" s="616"/>
      <c r="AB5" s="616"/>
      <c r="AC5" s="616"/>
      <c r="AD5" s="617">
        <v>245914</v>
      </c>
      <c r="AE5" s="617"/>
      <c r="AF5" s="617"/>
      <c r="AG5" s="617"/>
      <c r="AH5" s="617"/>
      <c r="AI5" s="617"/>
      <c r="AJ5" s="617"/>
      <c r="AK5" s="617"/>
      <c r="AL5" s="618">
        <v>12</v>
      </c>
      <c r="AM5" s="619"/>
      <c r="AN5" s="619"/>
      <c r="AO5" s="620"/>
      <c r="AP5" s="610" t="s">
        <v>217</v>
      </c>
      <c r="AQ5" s="611"/>
      <c r="AR5" s="611"/>
      <c r="AS5" s="611"/>
      <c r="AT5" s="611"/>
      <c r="AU5" s="611"/>
      <c r="AV5" s="611"/>
      <c r="AW5" s="611"/>
      <c r="AX5" s="611"/>
      <c r="AY5" s="611"/>
      <c r="AZ5" s="611"/>
      <c r="BA5" s="611"/>
      <c r="BB5" s="611"/>
      <c r="BC5" s="611"/>
      <c r="BD5" s="611"/>
      <c r="BE5" s="611"/>
      <c r="BF5" s="612"/>
      <c r="BG5" s="624">
        <v>244561</v>
      </c>
      <c r="BH5" s="625"/>
      <c r="BI5" s="625"/>
      <c r="BJ5" s="625"/>
      <c r="BK5" s="625"/>
      <c r="BL5" s="625"/>
      <c r="BM5" s="625"/>
      <c r="BN5" s="626"/>
      <c r="BO5" s="627">
        <v>99.4</v>
      </c>
      <c r="BP5" s="627"/>
      <c r="BQ5" s="627"/>
      <c r="BR5" s="627"/>
      <c r="BS5" s="628" t="s">
        <v>122</v>
      </c>
      <c r="BT5" s="628"/>
      <c r="BU5" s="628"/>
      <c r="BV5" s="628"/>
      <c r="BW5" s="628"/>
      <c r="BX5" s="628"/>
      <c r="BY5" s="628"/>
      <c r="BZ5" s="628"/>
      <c r="CA5" s="628"/>
      <c r="CB5" s="632"/>
      <c r="CD5" s="606" t="s">
        <v>212</v>
      </c>
      <c r="CE5" s="607"/>
      <c r="CF5" s="607"/>
      <c r="CG5" s="607"/>
      <c r="CH5" s="607"/>
      <c r="CI5" s="607"/>
      <c r="CJ5" s="607"/>
      <c r="CK5" s="607"/>
      <c r="CL5" s="607"/>
      <c r="CM5" s="607"/>
      <c r="CN5" s="607"/>
      <c r="CO5" s="607"/>
      <c r="CP5" s="607"/>
      <c r="CQ5" s="608"/>
      <c r="CR5" s="606" t="s">
        <v>218</v>
      </c>
      <c r="CS5" s="607"/>
      <c r="CT5" s="607"/>
      <c r="CU5" s="607"/>
      <c r="CV5" s="607"/>
      <c r="CW5" s="607"/>
      <c r="CX5" s="607"/>
      <c r="CY5" s="608"/>
      <c r="CZ5" s="606" t="s">
        <v>210</v>
      </c>
      <c r="DA5" s="607"/>
      <c r="DB5" s="607"/>
      <c r="DC5" s="608"/>
      <c r="DD5" s="606" t="s">
        <v>219</v>
      </c>
      <c r="DE5" s="607"/>
      <c r="DF5" s="607"/>
      <c r="DG5" s="607"/>
      <c r="DH5" s="607"/>
      <c r="DI5" s="607"/>
      <c r="DJ5" s="607"/>
      <c r="DK5" s="607"/>
      <c r="DL5" s="607"/>
      <c r="DM5" s="607"/>
      <c r="DN5" s="607"/>
      <c r="DO5" s="607"/>
      <c r="DP5" s="608"/>
      <c r="DQ5" s="606" t="s">
        <v>220</v>
      </c>
      <c r="DR5" s="607"/>
      <c r="DS5" s="607"/>
      <c r="DT5" s="607"/>
      <c r="DU5" s="607"/>
      <c r="DV5" s="607"/>
      <c r="DW5" s="607"/>
      <c r="DX5" s="607"/>
      <c r="DY5" s="607"/>
      <c r="DZ5" s="607"/>
      <c r="EA5" s="607"/>
      <c r="EB5" s="607"/>
      <c r="EC5" s="608"/>
    </row>
    <row r="6" spans="2:143" ht="11.25" customHeight="1" x14ac:dyDescent="0.2">
      <c r="B6" s="621" t="s">
        <v>221</v>
      </c>
      <c r="C6" s="622"/>
      <c r="D6" s="622"/>
      <c r="E6" s="622"/>
      <c r="F6" s="622"/>
      <c r="G6" s="622"/>
      <c r="H6" s="622"/>
      <c r="I6" s="622"/>
      <c r="J6" s="622"/>
      <c r="K6" s="622"/>
      <c r="L6" s="622"/>
      <c r="M6" s="622"/>
      <c r="N6" s="622"/>
      <c r="O6" s="622"/>
      <c r="P6" s="622"/>
      <c r="Q6" s="623"/>
      <c r="R6" s="624">
        <v>106812</v>
      </c>
      <c r="S6" s="625"/>
      <c r="T6" s="625"/>
      <c r="U6" s="625"/>
      <c r="V6" s="625"/>
      <c r="W6" s="625"/>
      <c r="X6" s="625"/>
      <c r="Y6" s="626"/>
      <c r="Z6" s="627">
        <v>2.1</v>
      </c>
      <c r="AA6" s="627"/>
      <c r="AB6" s="627"/>
      <c r="AC6" s="627"/>
      <c r="AD6" s="628">
        <v>106812</v>
      </c>
      <c r="AE6" s="628"/>
      <c r="AF6" s="628"/>
      <c r="AG6" s="628"/>
      <c r="AH6" s="628"/>
      <c r="AI6" s="628"/>
      <c r="AJ6" s="628"/>
      <c r="AK6" s="628"/>
      <c r="AL6" s="629">
        <v>5.2</v>
      </c>
      <c r="AM6" s="630"/>
      <c r="AN6" s="630"/>
      <c r="AO6" s="631"/>
      <c r="AP6" s="621" t="s">
        <v>222</v>
      </c>
      <c r="AQ6" s="622"/>
      <c r="AR6" s="622"/>
      <c r="AS6" s="622"/>
      <c r="AT6" s="622"/>
      <c r="AU6" s="622"/>
      <c r="AV6" s="622"/>
      <c r="AW6" s="622"/>
      <c r="AX6" s="622"/>
      <c r="AY6" s="622"/>
      <c r="AZ6" s="622"/>
      <c r="BA6" s="622"/>
      <c r="BB6" s="622"/>
      <c r="BC6" s="622"/>
      <c r="BD6" s="622"/>
      <c r="BE6" s="622"/>
      <c r="BF6" s="623"/>
      <c r="BG6" s="624">
        <v>244561</v>
      </c>
      <c r="BH6" s="625"/>
      <c r="BI6" s="625"/>
      <c r="BJ6" s="625"/>
      <c r="BK6" s="625"/>
      <c r="BL6" s="625"/>
      <c r="BM6" s="625"/>
      <c r="BN6" s="626"/>
      <c r="BO6" s="627">
        <v>99.4</v>
      </c>
      <c r="BP6" s="627"/>
      <c r="BQ6" s="627"/>
      <c r="BR6" s="627"/>
      <c r="BS6" s="628" t="s">
        <v>122</v>
      </c>
      <c r="BT6" s="628"/>
      <c r="BU6" s="628"/>
      <c r="BV6" s="628"/>
      <c r="BW6" s="628"/>
      <c r="BX6" s="628"/>
      <c r="BY6" s="628"/>
      <c r="BZ6" s="628"/>
      <c r="CA6" s="628"/>
      <c r="CB6" s="632"/>
      <c r="CD6" s="610" t="s">
        <v>223</v>
      </c>
      <c r="CE6" s="611"/>
      <c r="CF6" s="611"/>
      <c r="CG6" s="611"/>
      <c r="CH6" s="611"/>
      <c r="CI6" s="611"/>
      <c r="CJ6" s="611"/>
      <c r="CK6" s="611"/>
      <c r="CL6" s="611"/>
      <c r="CM6" s="611"/>
      <c r="CN6" s="611"/>
      <c r="CO6" s="611"/>
      <c r="CP6" s="611"/>
      <c r="CQ6" s="612"/>
      <c r="CR6" s="624">
        <v>51720</v>
      </c>
      <c r="CS6" s="625"/>
      <c r="CT6" s="625"/>
      <c r="CU6" s="625"/>
      <c r="CV6" s="625"/>
      <c r="CW6" s="625"/>
      <c r="CX6" s="625"/>
      <c r="CY6" s="626"/>
      <c r="CZ6" s="618">
        <v>1.1000000000000001</v>
      </c>
      <c r="DA6" s="619"/>
      <c r="DB6" s="619"/>
      <c r="DC6" s="635"/>
      <c r="DD6" s="633" t="s">
        <v>122</v>
      </c>
      <c r="DE6" s="625"/>
      <c r="DF6" s="625"/>
      <c r="DG6" s="625"/>
      <c r="DH6" s="625"/>
      <c r="DI6" s="625"/>
      <c r="DJ6" s="625"/>
      <c r="DK6" s="625"/>
      <c r="DL6" s="625"/>
      <c r="DM6" s="625"/>
      <c r="DN6" s="625"/>
      <c r="DO6" s="625"/>
      <c r="DP6" s="626"/>
      <c r="DQ6" s="633">
        <v>51720</v>
      </c>
      <c r="DR6" s="625"/>
      <c r="DS6" s="625"/>
      <c r="DT6" s="625"/>
      <c r="DU6" s="625"/>
      <c r="DV6" s="625"/>
      <c r="DW6" s="625"/>
      <c r="DX6" s="625"/>
      <c r="DY6" s="625"/>
      <c r="DZ6" s="625"/>
      <c r="EA6" s="625"/>
      <c r="EB6" s="625"/>
      <c r="EC6" s="634"/>
    </row>
    <row r="7" spans="2:143" ht="11.25" customHeight="1" x14ac:dyDescent="0.2">
      <c r="B7" s="621" t="s">
        <v>224</v>
      </c>
      <c r="C7" s="622"/>
      <c r="D7" s="622"/>
      <c r="E7" s="622"/>
      <c r="F7" s="622"/>
      <c r="G7" s="622"/>
      <c r="H7" s="622"/>
      <c r="I7" s="622"/>
      <c r="J7" s="622"/>
      <c r="K7" s="622"/>
      <c r="L7" s="622"/>
      <c r="M7" s="622"/>
      <c r="N7" s="622"/>
      <c r="O7" s="622"/>
      <c r="P7" s="622"/>
      <c r="Q7" s="623"/>
      <c r="R7" s="624">
        <v>51</v>
      </c>
      <c r="S7" s="625"/>
      <c r="T7" s="625"/>
      <c r="U7" s="625"/>
      <c r="V7" s="625"/>
      <c r="W7" s="625"/>
      <c r="X7" s="625"/>
      <c r="Y7" s="626"/>
      <c r="Z7" s="627">
        <v>0</v>
      </c>
      <c r="AA7" s="627"/>
      <c r="AB7" s="627"/>
      <c r="AC7" s="627"/>
      <c r="AD7" s="628">
        <v>51</v>
      </c>
      <c r="AE7" s="628"/>
      <c r="AF7" s="628"/>
      <c r="AG7" s="628"/>
      <c r="AH7" s="628"/>
      <c r="AI7" s="628"/>
      <c r="AJ7" s="628"/>
      <c r="AK7" s="628"/>
      <c r="AL7" s="629">
        <v>0</v>
      </c>
      <c r="AM7" s="630"/>
      <c r="AN7" s="630"/>
      <c r="AO7" s="631"/>
      <c r="AP7" s="621" t="s">
        <v>225</v>
      </c>
      <c r="AQ7" s="622"/>
      <c r="AR7" s="622"/>
      <c r="AS7" s="622"/>
      <c r="AT7" s="622"/>
      <c r="AU7" s="622"/>
      <c r="AV7" s="622"/>
      <c r="AW7" s="622"/>
      <c r="AX7" s="622"/>
      <c r="AY7" s="622"/>
      <c r="AZ7" s="622"/>
      <c r="BA7" s="622"/>
      <c r="BB7" s="622"/>
      <c r="BC7" s="622"/>
      <c r="BD7" s="622"/>
      <c r="BE7" s="622"/>
      <c r="BF7" s="623"/>
      <c r="BG7" s="624">
        <v>59061</v>
      </c>
      <c r="BH7" s="625"/>
      <c r="BI7" s="625"/>
      <c r="BJ7" s="625"/>
      <c r="BK7" s="625"/>
      <c r="BL7" s="625"/>
      <c r="BM7" s="625"/>
      <c r="BN7" s="626"/>
      <c r="BO7" s="627">
        <v>24</v>
      </c>
      <c r="BP7" s="627"/>
      <c r="BQ7" s="627"/>
      <c r="BR7" s="627"/>
      <c r="BS7" s="628" t="s">
        <v>122</v>
      </c>
      <c r="BT7" s="628"/>
      <c r="BU7" s="628"/>
      <c r="BV7" s="628"/>
      <c r="BW7" s="628"/>
      <c r="BX7" s="628"/>
      <c r="BY7" s="628"/>
      <c r="BZ7" s="628"/>
      <c r="CA7" s="628"/>
      <c r="CB7" s="632"/>
      <c r="CD7" s="621" t="s">
        <v>226</v>
      </c>
      <c r="CE7" s="622"/>
      <c r="CF7" s="622"/>
      <c r="CG7" s="622"/>
      <c r="CH7" s="622"/>
      <c r="CI7" s="622"/>
      <c r="CJ7" s="622"/>
      <c r="CK7" s="622"/>
      <c r="CL7" s="622"/>
      <c r="CM7" s="622"/>
      <c r="CN7" s="622"/>
      <c r="CO7" s="622"/>
      <c r="CP7" s="622"/>
      <c r="CQ7" s="623"/>
      <c r="CR7" s="624">
        <v>1330168</v>
      </c>
      <c r="CS7" s="625"/>
      <c r="CT7" s="625"/>
      <c r="CU7" s="625"/>
      <c r="CV7" s="625"/>
      <c r="CW7" s="625"/>
      <c r="CX7" s="625"/>
      <c r="CY7" s="626"/>
      <c r="CZ7" s="627">
        <v>29.3</v>
      </c>
      <c r="DA7" s="627"/>
      <c r="DB7" s="627"/>
      <c r="DC7" s="627"/>
      <c r="DD7" s="633">
        <v>81603</v>
      </c>
      <c r="DE7" s="625"/>
      <c r="DF7" s="625"/>
      <c r="DG7" s="625"/>
      <c r="DH7" s="625"/>
      <c r="DI7" s="625"/>
      <c r="DJ7" s="625"/>
      <c r="DK7" s="625"/>
      <c r="DL7" s="625"/>
      <c r="DM7" s="625"/>
      <c r="DN7" s="625"/>
      <c r="DO7" s="625"/>
      <c r="DP7" s="626"/>
      <c r="DQ7" s="633">
        <v>817015</v>
      </c>
      <c r="DR7" s="625"/>
      <c r="DS7" s="625"/>
      <c r="DT7" s="625"/>
      <c r="DU7" s="625"/>
      <c r="DV7" s="625"/>
      <c r="DW7" s="625"/>
      <c r="DX7" s="625"/>
      <c r="DY7" s="625"/>
      <c r="DZ7" s="625"/>
      <c r="EA7" s="625"/>
      <c r="EB7" s="625"/>
      <c r="EC7" s="634"/>
    </row>
    <row r="8" spans="2:143" ht="11.25" customHeight="1" x14ac:dyDescent="0.2">
      <c r="B8" s="621" t="s">
        <v>227</v>
      </c>
      <c r="C8" s="622"/>
      <c r="D8" s="622"/>
      <c r="E8" s="622"/>
      <c r="F8" s="622"/>
      <c r="G8" s="622"/>
      <c r="H8" s="622"/>
      <c r="I8" s="622"/>
      <c r="J8" s="622"/>
      <c r="K8" s="622"/>
      <c r="L8" s="622"/>
      <c r="M8" s="622"/>
      <c r="N8" s="622"/>
      <c r="O8" s="622"/>
      <c r="P8" s="622"/>
      <c r="Q8" s="623"/>
      <c r="R8" s="624">
        <v>625</v>
      </c>
      <c r="S8" s="625"/>
      <c r="T8" s="625"/>
      <c r="U8" s="625"/>
      <c r="V8" s="625"/>
      <c r="W8" s="625"/>
      <c r="X8" s="625"/>
      <c r="Y8" s="626"/>
      <c r="Z8" s="627">
        <v>0</v>
      </c>
      <c r="AA8" s="627"/>
      <c r="AB8" s="627"/>
      <c r="AC8" s="627"/>
      <c r="AD8" s="628">
        <v>625</v>
      </c>
      <c r="AE8" s="628"/>
      <c r="AF8" s="628"/>
      <c r="AG8" s="628"/>
      <c r="AH8" s="628"/>
      <c r="AI8" s="628"/>
      <c r="AJ8" s="628"/>
      <c r="AK8" s="628"/>
      <c r="AL8" s="629">
        <v>0</v>
      </c>
      <c r="AM8" s="630"/>
      <c r="AN8" s="630"/>
      <c r="AO8" s="631"/>
      <c r="AP8" s="621" t="s">
        <v>228</v>
      </c>
      <c r="AQ8" s="622"/>
      <c r="AR8" s="622"/>
      <c r="AS8" s="622"/>
      <c r="AT8" s="622"/>
      <c r="AU8" s="622"/>
      <c r="AV8" s="622"/>
      <c r="AW8" s="622"/>
      <c r="AX8" s="622"/>
      <c r="AY8" s="622"/>
      <c r="AZ8" s="622"/>
      <c r="BA8" s="622"/>
      <c r="BB8" s="622"/>
      <c r="BC8" s="622"/>
      <c r="BD8" s="622"/>
      <c r="BE8" s="622"/>
      <c r="BF8" s="623"/>
      <c r="BG8" s="624">
        <v>2502</v>
      </c>
      <c r="BH8" s="625"/>
      <c r="BI8" s="625"/>
      <c r="BJ8" s="625"/>
      <c r="BK8" s="625"/>
      <c r="BL8" s="625"/>
      <c r="BM8" s="625"/>
      <c r="BN8" s="626"/>
      <c r="BO8" s="627">
        <v>1</v>
      </c>
      <c r="BP8" s="627"/>
      <c r="BQ8" s="627"/>
      <c r="BR8" s="627"/>
      <c r="BS8" s="628" t="s">
        <v>122</v>
      </c>
      <c r="BT8" s="628"/>
      <c r="BU8" s="628"/>
      <c r="BV8" s="628"/>
      <c r="BW8" s="628"/>
      <c r="BX8" s="628"/>
      <c r="BY8" s="628"/>
      <c r="BZ8" s="628"/>
      <c r="CA8" s="628"/>
      <c r="CB8" s="632"/>
      <c r="CD8" s="621" t="s">
        <v>229</v>
      </c>
      <c r="CE8" s="622"/>
      <c r="CF8" s="622"/>
      <c r="CG8" s="622"/>
      <c r="CH8" s="622"/>
      <c r="CI8" s="622"/>
      <c r="CJ8" s="622"/>
      <c r="CK8" s="622"/>
      <c r="CL8" s="622"/>
      <c r="CM8" s="622"/>
      <c r="CN8" s="622"/>
      <c r="CO8" s="622"/>
      <c r="CP8" s="622"/>
      <c r="CQ8" s="623"/>
      <c r="CR8" s="624">
        <v>619510</v>
      </c>
      <c r="CS8" s="625"/>
      <c r="CT8" s="625"/>
      <c r="CU8" s="625"/>
      <c r="CV8" s="625"/>
      <c r="CW8" s="625"/>
      <c r="CX8" s="625"/>
      <c r="CY8" s="626"/>
      <c r="CZ8" s="627">
        <v>13.7</v>
      </c>
      <c r="DA8" s="627"/>
      <c r="DB8" s="627"/>
      <c r="DC8" s="627"/>
      <c r="DD8" s="633" t="s">
        <v>122</v>
      </c>
      <c r="DE8" s="625"/>
      <c r="DF8" s="625"/>
      <c r="DG8" s="625"/>
      <c r="DH8" s="625"/>
      <c r="DI8" s="625"/>
      <c r="DJ8" s="625"/>
      <c r="DK8" s="625"/>
      <c r="DL8" s="625"/>
      <c r="DM8" s="625"/>
      <c r="DN8" s="625"/>
      <c r="DO8" s="625"/>
      <c r="DP8" s="626"/>
      <c r="DQ8" s="633">
        <v>430859</v>
      </c>
      <c r="DR8" s="625"/>
      <c r="DS8" s="625"/>
      <c r="DT8" s="625"/>
      <c r="DU8" s="625"/>
      <c r="DV8" s="625"/>
      <c r="DW8" s="625"/>
      <c r="DX8" s="625"/>
      <c r="DY8" s="625"/>
      <c r="DZ8" s="625"/>
      <c r="EA8" s="625"/>
      <c r="EB8" s="625"/>
      <c r="EC8" s="634"/>
    </row>
    <row r="9" spans="2:143" ht="11.25" customHeight="1" x14ac:dyDescent="0.2">
      <c r="B9" s="621" t="s">
        <v>230</v>
      </c>
      <c r="C9" s="622"/>
      <c r="D9" s="622"/>
      <c r="E9" s="622"/>
      <c r="F9" s="622"/>
      <c r="G9" s="622"/>
      <c r="H9" s="622"/>
      <c r="I9" s="622"/>
      <c r="J9" s="622"/>
      <c r="K9" s="622"/>
      <c r="L9" s="622"/>
      <c r="M9" s="622"/>
      <c r="N9" s="622"/>
      <c r="O9" s="622"/>
      <c r="P9" s="622"/>
      <c r="Q9" s="623"/>
      <c r="R9" s="624">
        <v>1063</v>
      </c>
      <c r="S9" s="625"/>
      <c r="T9" s="625"/>
      <c r="U9" s="625"/>
      <c r="V9" s="625"/>
      <c r="W9" s="625"/>
      <c r="X9" s="625"/>
      <c r="Y9" s="626"/>
      <c r="Z9" s="627">
        <v>0</v>
      </c>
      <c r="AA9" s="627"/>
      <c r="AB9" s="627"/>
      <c r="AC9" s="627"/>
      <c r="AD9" s="628">
        <v>1063</v>
      </c>
      <c r="AE9" s="628"/>
      <c r="AF9" s="628"/>
      <c r="AG9" s="628"/>
      <c r="AH9" s="628"/>
      <c r="AI9" s="628"/>
      <c r="AJ9" s="628"/>
      <c r="AK9" s="628"/>
      <c r="AL9" s="629">
        <v>0.1</v>
      </c>
      <c r="AM9" s="630"/>
      <c r="AN9" s="630"/>
      <c r="AO9" s="631"/>
      <c r="AP9" s="621" t="s">
        <v>231</v>
      </c>
      <c r="AQ9" s="622"/>
      <c r="AR9" s="622"/>
      <c r="AS9" s="622"/>
      <c r="AT9" s="622"/>
      <c r="AU9" s="622"/>
      <c r="AV9" s="622"/>
      <c r="AW9" s="622"/>
      <c r="AX9" s="622"/>
      <c r="AY9" s="622"/>
      <c r="AZ9" s="622"/>
      <c r="BA9" s="622"/>
      <c r="BB9" s="622"/>
      <c r="BC9" s="622"/>
      <c r="BD9" s="622"/>
      <c r="BE9" s="622"/>
      <c r="BF9" s="623"/>
      <c r="BG9" s="624">
        <v>48760</v>
      </c>
      <c r="BH9" s="625"/>
      <c r="BI9" s="625"/>
      <c r="BJ9" s="625"/>
      <c r="BK9" s="625"/>
      <c r="BL9" s="625"/>
      <c r="BM9" s="625"/>
      <c r="BN9" s="626"/>
      <c r="BO9" s="627">
        <v>19.8</v>
      </c>
      <c r="BP9" s="627"/>
      <c r="BQ9" s="627"/>
      <c r="BR9" s="627"/>
      <c r="BS9" s="628" t="s">
        <v>122</v>
      </c>
      <c r="BT9" s="628"/>
      <c r="BU9" s="628"/>
      <c r="BV9" s="628"/>
      <c r="BW9" s="628"/>
      <c r="BX9" s="628"/>
      <c r="BY9" s="628"/>
      <c r="BZ9" s="628"/>
      <c r="CA9" s="628"/>
      <c r="CB9" s="632"/>
      <c r="CD9" s="621" t="s">
        <v>232</v>
      </c>
      <c r="CE9" s="622"/>
      <c r="CF9" s="622"/>
      <c r="CG9" s="622"/>
      <c r="CH9" s="622"/>
      <c r="CI9" s="622"/>
      <c r="CJ9" s="622"/>
      <c r="CK9" s="622"/>
      <c r="CL9" s="622"/>
      <c r="CM9" s="622"/>
      <c r="CN9" s="622"/>
      <c r="CO9" s="622"/>
      <c r="CP9" s="622"/>
      <c r="CQ9" s="623"/>
      <c r="CR9" s="624">
        <v>199157</v>
      </c>
      <c r="CS9" s="625"/>
      <c r="CT9" s="625"/>
      <c r="CU9" s="625"/>
      <c r="CV9" s="625"/>
      <c r="CW9" s="625"/>
      <c r="CX9" s="625"/>
      <c r="CY9" s="626"/>
      <c r="CZ9" s="627">
        <v>4.4000000000000004</v>
      </c>
      <c r="DA9" s="627"/>
      <c r="DB9" s="627"/>
      <c r="DC9" s="627"/>
      <c r="DD9" s="633">
        <v>3012</v>
      </c>
      <c r="DE9" s="625"/>
      <c r="DF9" s="625"/>
      <c r="DG9" s="625"/>
      <c r="DH9" s="625"/>
      <c r="DI9" s="625"/>
      <c r="DJ9" s="625"/>
      <c r="DK9" s="625"/>
      <c r="DL9" s="625"/>
      <c r="DM9" s="625"/>
      <c r="DN9" s="625"/>
      <c r="DO9" s="625"/>
      <c r="DP9" s="626"/>
      <c r="DQ9" s="633">
        <v>159007</v>
      </c>
      <c r="DR9" s="625"/>
      <c r="DS9" s="625"/>
      <c r="DT9" s="625"/>
      <c r="DU9" s="625"/>
      <c r="DV9" s="625"/>
      <c r="DW9" s="625"/>
      <c r="DX9" s="625"/>
      <c r="DY9" s="625"/>
      <c r="DZ9" s="625"/>
      <c r="EA9" s="625"/>
      <c r="EB9" s="625"/>
      <c r="EC9" s="634"/>
    </row>
    <row r="10" spans="2:143" ht="11.25" customHeight="1" x14ac:dyDescent="0.2">
      <c r="B10" s="621" t="s">
        <v>233</v>
      </c>
      <c r="C10" s="622"/>
      <c r="D10" s="622"/>
      <c r="E10" s="622"/>
      <c r="F10" s="622"/>
      <c r="G10" s="622"/>
      <c r="H10" s="622"/>
      <c r="I10" s="622"/>
      <c r="J10" s="622"/>
      <c r="K10" s="622"/>
      <c r="L10" s="622"/>
      <c r="M10" s="622"/>
      <c r="N10" s="622"/>
      <c r="O10" s="622"/>
      <c r="P10" s="622"/>
      <c r="Q10" s="623"/>
      <c r="R10" s="624" t="s">
        <v>122</v>
      </c>
      <c r="S10" s="625"/>
      <c r="T10" s="625"/>
      <c r="U10" s="625"/>
      <c r="V10" s="625"/>
      <c r="W10" s="625"/>
      <c r="X10" s="625"/>
      <c r="Y10" s="626"/>
      <c r="Z10" s="627" t="s">
        <v>122</v>
      </c>
      <c r="AA10" s="627"/>
      <c r="AB10" s="627"/>
      <c r="AC10" s="627"/>
      <c r="AD10" s="628" t="s">
        <v>122</v>
      </c>
      <c r="AE10" s="628"/>
      <c r="AF10" s="628"/>
      <c r="AG10" s="628"/>
      <c r="AH10" s="628"/>
      <c r="AI10" s="628"/>
      <c r="AJ10" s="628"/>
      <c r="AK10" s="628"/>
      <c r="AL10" s="629" t="s">
        <v>122</v>
      </c>
      <c r="AM10" s="630"/>
      <c r="AN10" s="630"/>
      <c r="AO10" s="631"/>
      <c r="AP10" s="621" t="s">
        <v>234</v>
      </c>
      <c r="AQ10" s="622"/>
      <c r="AR10" s="622"/>
      <c r="AS10" s="622"/>
      <c r="AT10" s="622"/>
      <c r="AU10" s="622"/>
      <c r="AV10" s="622"/>
      <c r="AW10" s="622"/>
      <c r="AX10" s="622"/>
      <c r="AY10" s="622"/>
      <c r="AZ10" s="622"/>
      <c r="BA10" s="622"/>
      <c r="BB10" s="622"/>
      <c r="BC10" s="622"/>
      <c r="BD10" s="622"/>
      <c r="BE10" s="622"/>
      <c r="BF10" s="623"/>
      <c r="BG10" s="624">
        <v>3038</v>
      </c>
      <c r="BH10" s="625"/>
      <c r="BI10" s="625"/>
      <c r="BJ10" s="625"/>
      <c r="BK10" s="625"/>
      <c r="BL10" s="625"/>
      <c r="BM10" s="625"/>
      <c r="BN10" s="626"/>
      <c r="BO10" s="627">
        <v>1.2</v>
      </c>
      <c r="BP10" s="627"/>
      <c r="BQ10" s="627"/>
      <c r="BR10" s="627"/>
      <c r="BS10" s="628" t="s">
        <v>122</v>
      </c>
      <c r="BT10" s="628"/>
      <c r="BU10" s="628"/>
      <c r="BV10" s="628"/>
      <c r="BW10" s="628"/>
      <c r="BX10" s="628"/>
      <c r="BY10" s="628"/>
      <c r="BZ10" s="628"/>
      <c r="CA10" s="628"/>
      <c r="CB10" s="632"/>
      <c r="CD10" s="621" t="s">
        <v>235</v>
      </c>
      <c r="CE10" s="622"/>
      <c r="CF10" s="622"/>
      <c r="CG10" s="622"/>
      <c r="CH10" s="622"/>
      <c r="CI10" s="622"/>
      <c r="CJ10" s="622"/>
      <c r="CK10" s="622"/>
      <c r="CL10" s="622"/>
      <c r="CM10" s="622"/>
      <c r="CN10" s="622"/>
      <c r="CO10" s="622"/>
      <c r="CP10" s="622"/>
      <c r="CQ10" s="623"/>
      <c r="CR10" s="624" t="s">
        <v>122</v>
      </c>
      <c r="CS10" s="625"/>
      <c r="CT10" s="625"/>
      <c r="CU10" s="625"/>
      <c r="CV10" s="625"/>
      <c r="CW10" s="625"/>
      <c r="CX10" s="625"/>
      <c r="CY10" s="626"/>
      <c r="CZ10" s="627" t="s">
        <v>122</v>
      </c>
      <c r="DA10" s="627"/>
      <c r="DB10" s="627"/>
      <c r="DC10" s="627"/>
      <c r="DD10" s="633" t="s">
        <v>122</v>
      </c>
      <c r="DE10" s="625"/>
      <c r="DF10" s="625"/>
      <c r="DG10" s="625"/>
      <c r="DH10" s="625"/>
      <c r="DI10" s="625"/>
      <c r="DJ10" s="625"/>
      <c r="DK10" s="625"/>
      <c r="DL10" s="625"/>
      <c r="DM10" s="625"/>
      <c r="DN10" s="625"/>
      <c r="DO10" s="625"/>
      <c r="DP10" s="626"/>
      <c r="DQ10" s="633" t="s">
        <v>122</v>
      </c>
      <c r="DR10" s="625"/>
      <c r="DS10" s="625"/>
      <c r="DT10" s="625"/>
      <c r="DU10" s="625"/>
      <c r="DV10" s="625"/>
      <c r="DW10" s="625"/>
      <c r="DX10" s="625"/>
      <c r="DY10" s="625"/>
      <c r="DZ10" s="625"/>
      <c r="EA10" s="625"/>
      <c r="EB10" s="625"/>
      <c r="EC10" s="634"/>
    </row>
    <row r="11" spans="2:143" ht="11.25" customHeight="1" x14ac:dyDescent="0.2">
      <c r="B11" s="621" t="s">
        <v>236</v>
      </c>
      <c r="C11" s="622"/>
      <c r="D11" s="622"/>
      <c r="E11" s="622"/>
      <c r="F11" s="622"/>
      <c r="G11" s="622"/>
      <c r="H11" s="622"/>
      <c r="I11" s="622"/>
      <c r="J11" s="622"/>
      <c r="K11" s="622"/>
      <c r="L11" s="622"/>
      <c r="M11" s="622"/>
      <c r="N11" s="622"/>
      <c r="O11" s="622"/>
      <c r="P11" s="622"/>
      <c r="Q11" s="623"/>
      <c r="R11" s="624">
        <v>50540</v>
      </c>
      <c r="S11" s="625"/>
      <c r="T11" s="625"/>
      <c r="U11" s="625"/>
      <c r="V11" s="625"/>
      <c r="W11" s="625"/>
      <c r="X11" s="625"/>
      <c r="Y11" s="626"/>
      <c r="Z11" s="629">
        <v>1</v>
      </c>
      <c r="AA11" s="630"/>
      <c r="AB11" s="630"/>
      <c r="AC11" s="636"/>
      <c r="AD11" s="633">
        <v>50540</v>
      </c>
      <c r="AE11" s="625"/>
      <c r="AF11" s="625"/>
      <c r="AG11" s="625"/>
      <c r="AH11" s="625"/>
      <c r="AI11" s="625"/>
      <c r="AJ11" s="625"/>
      <c r="AK11" s="626"/>
      <c r="AL11" s="629">
        <v>2.5</v>
      </c>
      <c r="AM11" s="630"/>
      <c r="AN11" s="630"/>
      <c r="AO11" s="631"/>
      <c r="AP11" s="621" t="s">
        <v>237</v>
      </c>
      <c r="AQ11" s="622"/>
      <c r="AR11" s="622"/>
      <c r="AS11" s="622"/>
      <c r="AT11" s="622"/>
      <c r="AU11" s="622"/>
      <c r="AV11" s="622"/>
      <c r="AW11" s="622"/>
      <c r="AX11" s="622"/>
      <c r="AY11" s="622"/>
      <c r="AZ11" s="622"/>
      <c r="BA11" s="622"/>
      <c r="BB11" s="622"/>
      <c r="BC11" s="622"/>
      <c r="BD11" s="622"/>
      <c r="BE11" s="622"/>
      <c r="BF11" s="623"/>
      <c r="BG11" s="624">
        <v>4761</v>
      </c>
      <c r="BH11" s="625"/>
      <c r="BI11" s="625"/>
      <c r="BJ11" s="625"/>
      <c r="BK11" s="625"/>
      <c r="BL11" s="625"/>
      <c r="BM11" s="625"/>
      <c r="BN11" s="626"/>
      <c r="BO11" s="627">
        <v>1.9</v>
      </c>
      <c r="BP11" s="627"/>
      <c r="BQ11" s="627"/>
      <c r="BR11" s="627"/>
      <c r="BS11" s="628" t="s">
        <v>122</v>
      </c>
      <c r="BT11" s="628"/>
      <c r="BU11" s="628"/>
      <c r="BV11" s="628"/>
      <c r="BW11" s="628"/>
      <c r="BX11" s="628"/>
      <c r="BY11" s="628"/>
      <c r="BZ11" s="628"/>
      <c r="CA11" s="628"/>
      <c r="CB11" s="632"/>
      <c r="CD11" s="621" t="s">
        <v>238</v>
      </c>
      <c r="CE11" s="622"/>
      <c r="CF11" s="622"/>
      <c r="CG11" s="622"/>
      <c r="CH11" s="622"/>
      <c r="CI11" s="622"/>
      <c r="CJ11" s="622"/>
      <c r="CK11" s="622"/>
      <c r="CL11" s="622"/>
      <c r="CM11" s="622"/>
      <c r="CN11" s="622"/>
      <c r="CO11" s="622"/>
      <c r="CP11" s="622"/>
      <c r="CQ11" s="623"/>
      <c r="CR11" s="624">
        <v>345335</v>
      </c>
      <c r="CS11" s="625"/>
      <c r="CT11" s="625"/>
      <c r="CU11" s="625"/>
      <c r="CV11" s="625"/>
      <c r="CW11" s="625"/>
      <c r="CX11" s="625"/>
      <c r="CY11" s="626"/>
      <c r="CZ11" s="627">
        <v>7.6</v>
      </c>
      <c r="DA11" s="627"/>
      <c r="DB11" s="627"/>
      <c r="DC11" s="627"/>
      <c r="DD11" s="633">
        <v>43243</v>
      </c>
      <c r="DE11" s="625"/>
      <c r="DF11" s="625"/>
      <c r="DG11" s="625"/>
      <c r="DH11" s="625"/>
      <c r="DI11" s="625"/>
      <c r="DJ11" s="625"/>
      <c r="DK11" s="625"/>
      <c r="DL11" s="625"/>
      <c r="DM11" s="625"/>
      <c r="DN11" s="625"/>
      <c r="DO11" s="625"/>
      <c r="DP11" s="626"/>
      <c r="DQ11" s="633">
        <v>184099</v>
      </c>
      <c r="DR11" s="625"/>
      <c r="DS11" s="625"/>
      <c r="DT11" s="625"/>
      <c r="DU11" s="625"/>
      <c r="DV11" s="625"/>
      <c r="DW11" s="625"/>
      <c r="DX11" s="625"/>
      <c r="DY11" s="625"/>
      <c r="DZ11" s="625"/>
      <c r="EA11" s="625"/>
      <c r="EB11" s="625"/>
      <c r="EC11" s="634"/>
    </row>
    <row r="12" spans="2:143" ht="11.25" customHeight="1" x14ac:dyDescent="0.2">
      <c r="B12" s="621" t="s">
        <v>239</v>
      </c>
      <c r="C12" s="622"/>
      <c r="D12" s="622"/>
      <c r="E12" s="622"/>
      <c r="F12" s="622"/>
      <c r="G12" s="622"/>
      <c r="H12" s="622"/>
      <c r="I12" s="622"/>
      <c r="J12" s="622"/>
      <c r="K12" s="622"/>
      <c r="L12" s="622"/>
      <c r="M12" s="622"/>
      <c r="N12" s="622"/>
      <c r="O12" s="622"/>
      <c r="P12" s="622"/>
      <c r="Q12" s="623"/>
      <c r="R12" s="624" t="s">
        <v>122</v>
      </c>
      <c r="S12" s="625"/>
      <c r="T12" s="625"/>
      <c r="U12" s="625"/>
      <c r="V12" s="625"/>
      <c r="W12" s="625"/>
      <c r="X12" s="625"/>
      <c r="Y12" s="626"/>
      <c r="Z12" s="627" t="s">
        <v>122</v>
      </c>
      <c r="AA12" s="627"/>
      <c r="AB12" s="627"/>
      <c r="AC12" s="627"/>
      <c r="AD12" s="628" t="s">
        <v>122</v>
      </c>
      <c r="AE12" s="628"/>
      <c r="AF12" s="628"/>
      <c r="AG12" s="628"/>
      <c r="AH12" s="628"/>
      <c r="AI12" s="628"/>
      <c r="AJ12" s="628"/>
      <c r="AK12" s="628"/>
      <c r="AL12" s="629" t="s">
        <v>122</v>
      </c>
      <c r="AM12" s="630"/>
      <c r="AN12" s="630"/>
      <c r="AO12" s="631"/>
      <c r="AP12" s="621" t="s">
        <v>240</v>
      </c>
      <c r="AQ12" s="622"/>
      <c r="AR12" s="622"/>
      <c r="AS12" s="622"/>
      <c r="AT12" s="622"/>
      <c r="AU12" s="622"/>
      <c r="AV12" s="622"/>
      <c r="AW12" s="622"/>
      <c r="AX12" s="622"/>
      <c r="AY12" s="622"/>
      <c r="AZ12" s="622"/>
      <c r="BA12" s="622"/>
      <c r="BB12" s="622"/>
      <c r="BC12" s="622"/>
      <c r="BD12" s="622"/>
      <c r="BE12" s="622"/>
      <c r="BF12" s="623"/>
      <c r="BG12" s="624">
        <v>171324</v>
      </c>
      <c r="BH12" s="625"/>
      <c r="BI12" s="625"/>
      <c r="BJ12" s="625"/>
      <c r="BK12" s="625"/>
      <c r="BL12" s="625"/>
      <c r="BM12" s="625"/>
      <c r="BN12" s="626"/>
      <c r="BO12" s="627">
        <v>69.7</v>
      </c>
      <c r="BP12" s="627"/>
      <c r="BQ12" s="627"/>
      <c r="BR12" s="627"/>
      <c r="BS12" s="628" t="s">
        <v>122</v>
      </c>
      <c r="BT12" s="628"/>
      <c r="BU12" s="628"/>
      <c r="BV12" s="628"/>
      <c r="BW12" s="628"/>
      <c r="BX12" s="628"/>
      <c r="BY12" s="628"/>
      <c r="BZ12" s="628"/>
      <c r="CA12" s="628"/>
      <c r="CB12" s="632"/>
      <c r="CD12" s="621" t="s">
        <v>241</v>
      </c>
      <c r="CE12" s="622"/>
      <c r="CF12" s="622"/>
      <c r="CG12" s="622"/>
      <c r="CH12" s="622"/>
      <c r="CI12" s="622"/>
      <c r="CJ12" s="622"/>
      <c r="CK12" s="622"/>
      <c r="CL12" s="622"/>
      <c r="CM12" s="622"/>
      <c r="CN12" s="622"/>
      <c r="CO12" s="622"/>
      <c r="CP12" s="622"/>
      <c r="CQ12" s="623"/>
      <c r="CR12" s="624">
        <v>278732</v>
      </c>
      <c r="CS12" s="625"/>
      <c r="CT12" s="625"/>
      <c r="CU12" s="625"/>
      <c r="CV12" s="625"/>
      <c r="CW12" s="625"/>
      <c r="CX12" s="625"/>
      <c r="CY12" s="626"/>
      <c r="CZ12" s="627">
        <v>6.1</v>
      </c>
      <c r="DA12" s="627"/>
      <c r="DB12" s="627"/>
      <c r="DC12" s="627"/>
      <c r="DD12" s="633">
        <v>106173</v>
      </c>
      <c r="DE12" s="625"/>
      <c r="DF12" s="625"/>
      <c r="DG12" s="625"/>
      <c r="DH12" s="625"/>
      <c r="DI12" s="625"/>
      <c r="DJ12" s="625"/>
      <c r="DK12" s="625"/>
      <c r="DL12" s="625"/>
      <c r="DM12" s="625"/>
      <c r="DN12" s="625"/>
      <c r="DO12" s="625"/>
      <c r="DP12" s="626"/>
      <c r="DQ12" s="633">
        <v>107753</v>
      </c>
      <c r="DR12" s="625"/>
      <c r="DS12" s="625"/>
      <c r="DT12" s="625"/>
      <c r="DU12" s="625"/>
      <c r="DV12" s="625"/>
      <c r="DW12" s="625"/>
      <c r="DX12" s="625"/>
      <c r="DY12" s="625"/>
      <c r="DZ12" s="625"/>
      <c r="EA12" s="625"/>
      <c r="EB12" s="625"/>
      <c r="EC12" s="634"/>
    </row>
    <row r="13" spans="2:143" ht="11.25" customHeight="1" x14ac:dyDescent="0.2">
      <c r="B13" s="621" t="s">
        <v>242</v>
      </c>
      <c r="C13" s="622"/>
      <c r="D13" s="622"/>
      <c r="E13" s="622"/>
      <c r="F13" s="622"/>
      <c r="G13" s="622"/>
      <c r="H13" s="622"/>
      <c r="I13" s="622"/>
      <c r="J13" s="622"/>
      <c r="K13" s="622"/>
      <c r="L13" s="622"/>
      <c r="M13" s="622"/>
      <c r="N13" s="622"/>
      <c r="O13" s="622"/>
      <c r="P13" s="622"/>
      <c r="Q13" s="623"/>
      <c r="R13" s="624" t="s">
        <v>122</v>
      </c>
      <c r="S13" s="625"/>
      <c r="T13" s="625"/>
      <c r="U13" s="625"/>
      <c r="V13" s="625"/>
      <c r="W13" s="625"/>
      <c r="X13" s="625"/>
      <c r="Y13" s="626"/>
      <c r="Z13" s="627" t="s">
        <v>122</v>
      </c>
      <c r="AA13" s="627"/>
      <c r="AB13" s="627"/>
      <c r="AC13" s="627"/>
      <c r="AD13" s="628" t="s">
        <v>122</v>
      </c>
      <c r="AE13" s="628"/>
      <c r="AF13" s="628"/>
      <c r="AG13" s="628"/>
      <c r="AH13" s="628"/>
      <c r="AI13" s="628"/>
      <c r="AJ13" s="628"/>
      <c r="AK13" s="628"/>
      <c r="AL13" s="629" t="s">
        <v>122</v>
      </c>
      <c r="AM13" s="630"/>
      <c r="AN13" s="630"/>
      <c r="AO13" s="631"/>
      <c r="AP13" s="621" t="s">
        <v>243</v>
      </c>
      <c r="AQ13" s="622"/>
      <c r="AR13" s="622"/>
      <c r="AS13" s="622"/>
      <c r="AT13" s="622"/>
      <c r="AU13" s="622"/>
      <c r="AV13" s="622"/>
      <c r="AW13" s="622"/>
      <c r="AX13" s="622"/>
      <c r="AY13" s="622"/>
      <c r="AZ13" s="622"/>
      <c r="BA13" s="622"/>
      <c r="BB13" s="622"/>
      <c r="BC13" s="622"/>
      <c r="BD13" s="622"/>
      <c r="BE13" s="622"/>
      <c r="BF13" s="623"/>
      <c r="BG13" s="624">
        <v>110192</v>
      </c>
      <c r="BH13" s="625"/>
      <c r="BI13" s="625"/>
      <c r="BJ13" s="625"/>
      <c r="BK13" s="625"/>
      <c r="BL13" s="625"/>
      <c r="BM13" s="625"/>
      <c r="BN13" s="626"/>
      <c r="BO13" s="627">
        <v>44.8</v>
      </c>
      <c r="BP13" s="627"/>
      <c r="BQ13" s="627"/>
      <c r="BR13" s="627"/>
      <c r="BS13" s="628" t="s">
        <v>122</v>
      </c>
      <c r="BT13" s="628"/>
      <c r="BU13" s="628"/>
      <c r="BV13" s="628"/>
      <c r="BW13" s="628"/>
      <c r="BX13" s="628"/>
      <c r="BY13" s="628"/>
      <c r="BZ13" s="628"/>
      <c r="CA13" s="628"/>
      <c r="CB13" s="632"/>
      <c r="CD13" s="621" t="s">
        <v>244</v>
      </c>
      <c r="CE13" s="622"/>
      <c r="CF13" s="622"/>
      <c r="CG13" s="622"/>
      <c r="CH13" s="622"/>
      <c r="CI13" s="622"/>
      <c r="CJ13" s="622"/>
      <c r="CK13" s="622"/>
      <c r="CL13" s="622"/>
      <c r="CM13" s="622"/>
      <c r="CN13" s="622"/>
      <c r="CO13" s="622"/>
      <c r="CP13" s="622"/>
      <c r="CQ13" s="623"/>
      <c r="CR13" s="624">
        <v>309901</v>
      </c>
      <c r="CS13" s="625"/>
      <c r="CT13" s="625"/>
      <c r="CU13" s="625"/>
      <c r="CV13" s="625"/>
      <c r="CW13" s="625"/>
      <c r="CX13" s="625"/>
      <c r="CY13" s="626"/>
      <c r="CZ13" s="627">
        <v>6.8</v>
      </c>
      <c r="DA13" s="627"/>
      <c r="DB13" s="627"/>
      <c r="DC13" s="627"/>
      <c r="DD13" s="633">
        <v>175108</v>
      </c>
      <c r="DE13" s="625"/>
      <c r="DF13" s="625"/>
      <c r="DG13" s="625"/>
      <c r="DH13" s="625"/>
      <c r="DI13" s="625"/>
      <c r="DJ13" s="625"/>
      <c r="DK13" s="625"/>
      <c r="DL13" s="625"/>
      <c r="DM13" s="625"/>
      <c r="DN13" s="625"/>
      <c r="DO13" s="625"/>
      <c r="DP13" s="626"/>
      <c r="DQ13" s="633">
        <v>142782</v>
      </c>
      <c r="DR13" s="625"/>
      <c r="DS13" s="625"/>
      <c r="DT13" s="625"/>
      <c r="DU13" s="625"/>
      <c r="DV13" s="625"/>
      <c r="DW13" s="625"/>
      <c r="DX13" s="625"/>
      <c r="DY13" s="625"/>
      <c r="DZ13" s="625"/>
      <c r="EA13" s="625"/>
      <c r="EB13" s="625"/>
      <c r="EC13" s="634"/>
    </row>
    <row r="14" spans="2:143" ht="11.25" customHeight="1" x14ac:dyDescent="0.2">
      <c r="B14" s="621" t="s">
        <v>245</v>
      </c>
      <c r="C14" s="622"/>
      <c r="D14" s="622"/>
      <c r="E14" s="622"/>
      <c r="F14" s="622"/>
      <c r="G14" s="622"/>
      <c r="H14" s="622"/>
      <c r="I14" s="622"/>
      <c r="J14" s="622"/>
      <c r="K14" s="622"/>
      <c r="L14" s="622"/>
      <c r="M14" s="622"/>
      <c r="N14" s="622"/>
      <c r="O14" s="622"/>
      <c r="P14" s="622"/>
      <c r="Q14" s="623"/>
      <c r="R14" s="624" t="s">
        <v>122</v>
      </c>
      <c r="S14" s="625"/>
      <c r="T14" s="625"/>
      <c r="U14" s="625"/>
      <c r="V14" s="625"/>
      <c r="W14" s="625"/>
      <c r="X14" s="625"/>
      <c r="Y14" s="626"/>
      <c r="Z14" s="627" t="s">
        <v>122</v>
      </c>
      <c r="AA14" s="627"/>
      <c r="AB14" s="627"/>
      <c r="AC14" s="627"/>
      <c r="AD14" s="628" t="s">
        <v>122</v>
      </c>
      <c r="AE14" s="628"/>
      <c r="AF14" s="628"/>
      <c r="AG14" s="628"/>
      <c r="AH14" s="628"/>
      <c r="AI14" s="628"/>
      <c r="AJ14" s="628"/>
      <c r="AK14" s="628"/>
      <c r="AL14" s="629" t="s">
        <v>122</v>
      </c>
      <c r="AM14" s="630"/>
      <c r="AN14" s="630"/>
      <c r="AO14" s="631"/>
      <c r="AP14" s="621" t="s">
        <v>246</v>
      </c>
      <c r="AQ14" s="622"/>
      <c r="AR14" s="622"/>
      <c r="AS14" s="622"/>
      <c r="AT14" s="622"/>
      <c r="AU14" s="622"/>
      <c r="AV14" s="622"/>
      <c r="AW14" s="622"/>
      <c r="AX14" s="622"/>
      <c r="AY14" s="622"/>
      <c r="AZ14" s="622"/>
      <c r="BA14" s="622"/>
      <c r="BB14" s="622"/>
      <c r="BC14" s="622"/>
      <c r="BD14" s="622"/>
      <c r="BE14" s="622"/>
      <c r="BF14" s="623"/>
      <c r="BG14" s="624">
        <v>10225</v>
      </c>
      <c r="BH14" s="625"/>
      <c r="BI14" s="625"/>
      <c r="BJ14" s="625"/>
      <c r="BK14" s="625"/>
      <c r="BL14" s="625"/>
      <c r="BM14" s="625"/>
      <c r="BN14" s="626"/>
      <c r="BO14" s="627">
        <v>4.2</v>
      </c>
      <c r="BP14" s="627"/>
      <c r="BQ14" s="627"/>
      <c r="BR14" s="627"/>
      <c r="BS14" s="628" t="s">
        <v>122</v>
      </c>
      <c r="BT14" s="628"/>
      <c r="BU14" s="628"/>
      <c r="BV14" s="628"/>
      <c r="BW14" s="628"/>
      <c r="BX14" s="628"/>
      <c r="BY14" s="628"/>
      <c r="BZ14" s="628"/>
      <c r="CA14" s="628"/>
      <c r="CB14" s="632"/>
      <c r="CD14" s="621" t="s">
        <v>247</v>
      </c>
      <c r="CE14" s="622"/>
      <c r="CF14" s="622"/>
      <c r="CG14" s="622"/>
      <c r="CH14" s="622"/>
      <c r="CI14" s="622"/>
      <c r="CJ14" s="622"/>
      <c r="CK14" s="622"/>
      <c r="CL14" s="622"/>
      <c r="CM14" s="622"/>
      <c r="CN14" s="622"/>
      <c r="CO14" s="622"/>
      <c r="CP14" s="622"/>
      <c r="CQ14" s="623"/>
      <c r="CR14" s="624">
        <v>112482</v>
      </c>
      <c r="CS14" s="625"/>
      <c r="CT14" s="625"/>
      <c r="CU14" s="625"/>
      <c r="CV14" s="625"/>
      <c r="CW14" s="625"/>
      <c r="CX14" s="625"/>
      <c r="CY14" s="626"/>
      <c r="CZ14" s="627">
        <v>2.5</v>
      </c>
      <c r="DA14" s="627"/>
      <c r="DB14" s="627"/>
      <c r="DC14" s="627"/>
      <c r="DD14" s="633" t="s">
        <v>122</v>
      </c>
      <c r="DE14" s="625"/>
      <c r="DF14" s="625"/>
      <c r="DG14" s="625"/>
      <c r="DH14" s="625"/>
      <c r="DI14" s="625"/>
      <c r="DJ14" s="625"/>
      <c r="DK14" s="625"/>
      <c r="DL14" s="625"/>
      <c r="DM14" s="625"/>
      <c r="DN14" s="625"/>
      <c r="DO14" s="625"/>
      <c r="DP14" s="626"/>
      <c r="DQ14" s="633">
        <v>107971</v>
      </c>
      <c r="DR14" s="625"/>
      <c r="DS14" s="625"/>
      <c r="DT14" s="625"/>
      <c r="DU14" s="625"/>
      <c r="DV14" s="625"/>
      <c r="DW14" s="625"/>
      <c r="DX14" s="625"/>
      <c r="DY14" s="625"/>
      <c r="DZ14" s="625"/>
      <c r="EA14" s="625"/>
      <c r="EB14" s="625"/>
      <c r="EC14" s="634"/>
    </row>
    <row r="15" spans="2:143" ht="11.25" customHeight="1" x14ac:dyDescent="0.2">
      <c r="B15" s="621" t="s">
        <v>248</v>
      </c>
      <c r="C15" s="622"/>
      <c r="D15" s="622"/>
      <c r="E15" s="622"/>
      <c r="F15" s="622"/>
      <c r="G15" s="622"/>
      <c r="H15" s="622"/>
      <c r="I15" s="622"/>
      <c r="J15" s="622"/>
      <c r="K15" s="622"/>
      <c r="L15" s="622"/>
      <c r="M15" s="622"/>
      <c r="N15" s="622"/>
      <c r="O15" s="622"/>
      <c r="P15" s="622"/>
      <c r="Q15" s="623"/>
      <c r="R15" s="624">
        <v>4376</v>
      </c>
      <c r="S15" s="625"/>
      <c r="T15" s="625"/>
      <c r="U15" s="625"/>
      <c r="V15" s="625"/>
      <c r="W15" s="625"/>
      <c r="X15" s="625"/>
      <c r="Y15" s="626"/>
      <c r="Z15" s="627">
        <v>0.1</v>
      </c>
      <c r="AA15" s="627"/>
      <c r="AB15" s="627"/>
      <c r="AC15" s="627"/>
      <c r="AD15" s="628">
        <v>4376</v>
      </c>
      <c r="AE15" s="628"/>
      <c r="AF15" s="628"/>
      <c r="AG15" s="628"/>
      <c r="AH15" s="628"/>
      <c r="AI15" s="628"/>
      <c r="AJ15" s="628"/>
      <c r="AK15" s="628"/>
      <c r="AL15" s="629">
        <v>0.2</v>
      </c>
      <c r="AM15" s="630"/>
      <c r="AN15" s="630"/>
      <c r="AO15" s="631"/>
      <c r="AP15" s="621" t="s">
        <v>249</v>
      </c>
      <c r="AQ15" s="622"/>
      <c r="AR15" s="622"/>
      <c r="AS15" s="622"/>
      <c r="AT15" s="622"/>
      <c r="AU15" s="622"/>
      <c r="AV15" s="622"/>
      <c r="AW15" s="622"/>
      <c r="AX15" s="622"/>
      <c r="AY15" s="622"/>
      <c r="AZ15" s="622"/>
      <c r="BA15" s="622"/>
      <c r="BB15" s="622"/>
      <c r="BC15" s="622"/>
      <c r="BD15" s="622"/>
      <c r="BE15" s="622"/>
      <c r="BF15" s="623"/>
      <c r="BG15" s="624">
        <v>3951</v>
      </c>
      <c r="BH15" s="625"/>
      <c r="BI15" s="625"/>
      <c r="BJ15" s="625"/>
      <c r="BK15" s="625"/>
      <c r="BL15" s="625"/>
      <c r="BM15" s="625"/>
      <c r="BN15" s="626"/>
      <c r="BO15" s="627">
        <v>1.6</v>
      </c>
      <c r="BP15" s="627"/>
      <c r="BQ15" s="627"/>
      <c r="BR15" s="627"/>
      <c r="BS15" s="628" t="s">
        <v>122</v>
      </c>
      <c r="BT15" s="628"/>
      <c r="BU15" s="628"/>
      <c r="BV15" s="628"/>
      <c r="BW15" s="628"/>
      <c r="BX15" s="628"/>
      <c r="BY15" s="628"/>
      <c r="BZ15" s="628"/>
      <c r="CA15" s="628"/>
      <c r="CB15" s="632"/>
      <c r="CD15" s="621" t="s">
        <v>250</v>
      </c>
      <c r="CE15" s="622"/>
      <c r="CF15" s="622"/>
      <c r="CG15" s="622"/>
      <c r="CH15" s="622"/>
      <c r="CI15" s="622"/>
      <c r="CJ15" s="622"/>
      <c r="CK15" s="622"/>
      <c r="CL15" s="622"/>
      <c r="CM15" s="622"/>
      <c r="CN15" s="622"/>
      <c r="CO15" s="622"/>
      <c r="CP15" s="622"/>
      <c r="CQ15" s="623"/>
      <c r="CR15" s="624">
        <v>234871</v>
      </c>
      <c r="CS15" s="625"/>
      <c r="CT15" s="625"/>
      <c r="CU15" s="625"/>
      <c r="CV15" s="625"/>
      <c r="CW15" s="625"/>
      <c r="CX15" s="625"/>
      <c r="CY15" s="626"/>
      <c r="CZ15" s="627">
        <v>5.2</v>
      </c>
      <c r="DA15" s="627"/>
      <c r="DB15" s="627"/>
      <c r="DC15" s="627"/>
      <c r="DD15" s="633">
        <v>2695</v>
      </c>
      <c r="DE15" s="625"/>
      <c r="DF15" s="625"/>
      <c r="DG15" s="625"/>
      <c r="DH15" s="625"/>
      <c r="DI15" s="625"/>
      <c r="DJ15" s="625"/>
      <c r="DK15" s="625"/>
      <c r="DL15" s="625"/>
      <c r="DM15" s="625"/>
      <c r="DN15" s="625"/>
      <c r="DO15" s="625"/>
      <c r="DP15" s="626"/>
      <c r="DQ15" s="633">
        <v>180708</v>
      </c>
      <c r="DR15" s="625"/>
      <c r="DS15" s="625"/>
      <c r="DT15" s="625"/>
      <c r="DU15" s="625"/>
      <c r="DV15" s="625"/>
      <c r="DW15" s="625"/>
      <c r="DX15" s="625"/>
      <c r="DY15" s="625"/>
      <c r="DZ15" s="625"/>
      <c r="EA15" s="625"/>
      <c r="EB15" s="625"/>
      <c r="EC15" s="634"/>
    </row>
    <row r="16" spans="2:143" ht="11.25" customHeight="1" x14ac:dyDescent="0.2">
      <c r="B16" s="621" t="s">
        <v>251</v>
      </c>
      <c r="C16" s="622"/>
      <c r="D16" s="622"/>
      <c r="E16" s="622"/>
      <c r="F16" s="622"/>
      <c r="G16" s="622"/>
      <c r="H16" s="622"/>
      <c r="I16" s="622"/>
      <c r="J16" s="622"/>
      <c r="K16" s="622"/>
      <c r="L16" s="622"/>
      <c r="M16" s="622"/>
      <c r="N16" s="622"/>
      <c r="O16" s="622"/>
      <c r="P16" s="622"/>
      <c r="Q16" s="623"/>
      <c r="R16" s="624">
        <v>3049</v>
      </c>
      <c r="S16" s="625"/>
      <c r="T16" s="625"/>
      <c r="U16" s="625"/>
      <c r="V16" s="625"/>
      <c r="W16" s="625"/>
      <c r="X16" s="625"/>
      <c r="Y16" s="626"/>
      <c r="Z16" s="627">
        <v>0.1</v>
      </c>
      <c r="AA16" s="627"/>
      <c r="AB16" s="627"/>
      <c r="AC16" s="627"/>
      <c r="AD16" s="628">
        <v>3049</v>
      </c>
      <c r="AE16" s="628"/>
      <c r="AF16" s="628"/>
      <c r="AG16" s="628"/>
      <c r="AH16" s="628"/>
      <c r="AI16" s="628"/>
      <c r="AJ16" s="628"/>
      <c r="AK16" s="628"/>
      <c r="AL16" s="629">
        <v>0.1</v>
      </c>
      <c r="AM16" s="630"/>
      <c r="AN16" s="630"/>
      <c r="AO16" s="631"/>
      <c r="AP16" s="621" t="s">
        <v>252</v>
      </c>
      <c r="AQ16" s="622"/>
      <c r="AR16" s="622"/>
      <c r="AS16" s="622"/>
      <c r="AT16" s="622"/>
      <c r="AU16" s="622"/>
      <c r="AV16" s="622"/>
      <c r="AW16" s="622"/>
      <c r="AX16" s="622"/>
      <c r="AY16" s="622"/>
      <c r="AZ16" s="622"/>
      <c r="BA16" s="622"/>
      <c r="BB16" s="622"/>
      <c r="BC16" s="622"/>
      <c r="BD16" s="622"/>
      <c r="BE16" s="622"/>
      <c r="BF16" s="623"/>
      <c r="BG16" s="624" t="s">
        <v>122</v>
      </c>
      <c r="BH16" s="625"/>
      <c r="BI16" s="625"/>
      <c r="BJ16" s="625"/>
      <c r="BK16" s="625"/>
      <c r="BL16" s="625"/>
      <c r="BM16" s="625"/>
      <c r="BN16" s="626"/>
      <c r="BO16" s="627" t="s">
        <v>122</v>
      </c>
      <c r="BP16" s="627"/>
      <c r="BQ16" s="627"/>
      <c r="BR16" s="627"/>
      <c r="BS16" s="628" t="s">
        <v>122</v>
      </c>
      <c r="BT16" s="628"/>
      <c r="BU16" s="628"/>
      <c r="BV16" s="628"/>
      <c r="BW16" s="628"/>
      <c r="BX16" s="628"/>
      <c r="BY16" s="628"/>
      <c r="BZ16" s="628"/>
      <c r="CA16" s="628"/>
      <c r="CB16" s="632"/>
      <c r="CD16" s="621" t="s">
        <v>253</v>
      </c>
      <c r="CE16" s="622"/>
      <c r="CF16" s="622"/>
      <c r="CG16" s="622"/>
      <c r="CH16" s="622"/>
      <c r="CI16" s="622"/>
      <c r="CJ16" s="622"/>
      <c r="CK16" s="622"/>
      <c r="CL16" s="622"/>
      <c r="CM16" s="622"/>
      <c r="CN16" s="622"/>
      <c r="CO16" s="622"/>
      <c r="CP16" s="622"/>
      <c r="CQ16" s="623"/>
      <c r="CR16" s="624">
        <v>577328</v>
      </c>
      <c r="CS16" s="625"/>
      <c r="CT16" s="625"/>
      <c r="CU16" s="625"/>
      <c r="CV16" s="625"/>
      <c r="CW16" s="625"/>
      <c r="CX16" s="625"/>
      <c r="CY16" s="626"/>
      <c r="CZ16" s="627">
        <v>12.7</v>
      </c>
      <c r="DA16" s="627"/>
      <c r="DB16" s="627"/>
      <c r="DC16" s="627"/>
      <c r="DD16" s="633" t="s">
        <v>122</v>
      </c>
      <c r="DE16" s="625"/>
      <c r="DF16" s="625"/>
      <c r="DG16" s="625"/>
      <c r="DH16" s="625"/>
      <c r="DI16" s="625"/>
      <c r="DJ16" s="625"/>
      <c r="DK16" s="625"/>
      <c r="DL16" s="625"/>
      <c r="DM16" s="625"/>
      <c r="DN16" s="625"/>
      <c r="DO16" s="625"/>
      <c r="DP16" s="626"/>
      <c r="DQ16" s="633">
        <v>154205</v>
      </c>
      <c r="DR16" s="625"/>
      <c r="DS16" s="625"/>
      <c r="DT16" s="625"/>
      <c r="DU16" s="625"/>
      <c r="DV16" s="625"/>
      <c r="DW16" s="625"/>
      <c r="DX16" s="625"/>
      <c r="DY16" s="625"/>
      <c r="DZ16" s="625"/>
      <c r="EA16" s="625"/>
      <c r="EB16" s="625"/>
      <c r="EC16" s="634"/>
    </row>
    <row r="17" spans="2:133" ht="11.25" customHeight="1" x14ac:dyDescent="0.2">
      <c r="B17" s="621" t="s">
        <v>254</v>
      </c>
      <c r="C17" s="622"/>
      <c r="D17" s="622"/>
      <c r="E17" s="622"/>
      <c r="F17" s="622"/>
      <c r="G17" s="622"/>
      <c r="H17" s="622"/>
      <c r="I17" s="622"/>
      <c r="J17" s="622"/>
      <c r="K17" s="622"/>
      <c r="L17" s="622"/>
      <c r="M17" s="622"/>
      <c r="N17" s="622"/>
      <c r="O17" s="622"/>
      <c r="P17" s="622"/>
      <c r="Q17" s="623"/>
      <c r="R17" s="624">
        <v>9019</v>
      </c>
      <c r="S17" s="625"/>
      <c r="T17" s="625"/>
      <c r="U17" s="625"/>
      <c r="V17" s="625"/>
      <c r="W17" s="625"/>
      <c r="X17" s="625"/>
      <c r="Y17" s="626"/>
      <c r="Z17" s="627">
        <v>0.2</v>
      </c>
      <c r="AA17" s="627"/>
      <c r="AB17" s="627"/>
      <c r="AC17" s="627"/>
      <c r="AD17" s="628">
        <v>9019</v>
      </c>
      <c r="AE17" s="628"/>
      <c r="AF17" s="628"/>
      <c r="AG17" s="628"/>
      <c r="AH17" s="628"/>
      <c r="AI17" s="628"/>
      <c r="AJ17" s="628"/>
      <c r="AK17" s="628"/>
      <c r="AL17" s="629">
        <v>0.4</v>
      </c>
      <c r="AM17" s="630"/>
      <c r="AN17" s="630"/>
      <c r="AO17" s="631"/>
      <c r="AP17" s="621" t="s">
        <v>255</v>
      </c>
      <c r="AQ17" s="622"/>
      <c r="AR17" s="622"/>
      <c r="AS17" s="622"/>
      <c r="AT17" s="622"/>
      <c r="AU17" s="622"/>
      <c r="AV17" s="622"/>
      <c r="AW17" s="622"/>
      <c r="AX17" s="622"/>
      <c r="AY17" s="622"/>
      <c r="AZ17" s="622"/>
      <c r="BA17" s="622"/>
      <c r="BB17" s="622"/>
      <c r="BC17" s="622"/>
      <c r="BD17" s="622"/>
      <c r="BE17" s="622"/>
      <c r="BF17" s="623"/>
      <c r="BG17" s="624" t="s">
        <v>122</v>
      </c>
      <c r="BH17" s="625"/>
      <c r="BI17" s="625"/>
      <c r="BJ17" s="625"/>
      <c r="BK17" s="625"/>
      <c r="BL17" s="625"/>
      <c r="BM17" s="625"/>
      <c r="BN17" s="626"/>
      <c r="BO17" s="627" t="s">
        <v>122</v>
      </c>
      <c r="BP17" s="627"/>
      <c r="BQ17" s="627"/>
      <c r="BR17" s="627"/>
      <c r="BS17" s="628" t="s">
        <v>122</v>
      </c>
      <c r="BT17" s="628"/>
      <c r="BU17" s="628"/>
      <c r="BV17" s="628"/>
      <c r="BW17" s="628"/>
      <c r="BX17" s="628"/>
      <c r="BY17" s="628"/>
      <c r="BZ17" s="628"/>
      <c r="CA17" s="628"/>
      <c r="CB17" s="632"/>
      <c r="CD17" s="621" t="s">
        <v>256</v>
      </c>
      <c r="CE17" s="622"/>
      <c r="CF17" s="622"/>
      <c r="CG17" s="622"/>
      <c r="CH17" s="622"/>
      <c r="CI17" s="622"/>
      <c r="CJ17" s="622"/>
      <c r="CK17" s="622"/>
      <c r="CL17" s="622"/>
      <c r="CM17" s="622"/>
      <c r="CN17" s="622"/>
      <c r="CO17" s="622"/>
      <c r="CP17" s="622"/>
      <c r="CQ17" s="623"/>
      <c r="CR17" s="624">
        <v>479168</v>
      </c>
      <c r="CS17" s="625"/>
      <c r="CT17" s="625"/>
      <c r="CU17" s="625"/>
      <c r="CV17" s="625"/>
      <c r="CW17" s="625"/>
      <c r="CX17" s="625"/>
      <c r="CY17" s="626"/>
      <c r="CZ17" s="627">
        <v>10.6</v>
      </c>
      <c r="DA17" s="627"/>
      <c r="DB17" s="627"/>
      <c r="DC17" s="627"/>
      <c r="DD17" s="633" t="s">
        <v>122</v>
      </c>
      <c r="DE17" s="625"/>
      <c r="DF17" s="625"/>
      <c r="DG17" s="625"/>
      <c r="DH17" s="625"/>
      <c r="DI17" s="625"/>
      <c r="DJ17" s="625"/>
      <c r="DK17" s="625"/>
      <c r="DL17" s="625"/>
      <c r="DM17" s="625"/>
      <c r="DN17" s="625"/>
      <c r="DO17" s="625"/>
      <c r="DP17" s="626"/>
      <c r="DQ17" s="633">
        <v>479168</v>
      </c>
      <c r="DR17" s="625"/>
      <c r="DS17" s="625"/>
      <c r="DT17" s="625"/>
      <c r="DU17" s="625"/>
      <c r="DV17" s="625"/>
      <c r="DW17" s="625"/>
      <c r="DX17" s="625"/>
      <c r="DY17" s="625"/>
      <c r="DZ17" s="625"/>
      <c r="EA17" s="625"/>
      <c r="EB17" s="625"/>
      <c r="EC17" s="634"/>
    </row>
    <row r="18" spans="2:133" ht="11.25" customHeight="1" x14ac:dyDescent="0.2">
      <c r="B18" s="621" t="s">
        <v>257</v>
      </c>
      <c r="C18" s="622"/>
      <c r="D18" s="622"/>
      <c r="E18" s="622"/>
      <c r="F18" s="622"/>
      <c r="G18" s="622"/>
      <c r="H18" s="622"/>
      <c r="I18" s="622"/>
      <c r="J18" s="622"/>
      <c r="K18" s="622"/>
      <c r="L18" s="622"/>
      <c r="M18" s="622"/>
      <c r="N18" s="622"/>
      <c r="O18" s="622"/>
      <c r="P18" s="622"/>
      <c r="Q18" s="623"/>
      <c r="R18" s="624">
        <v>275</v>
      </c>
      <c r="S18" s="625"/>
      <c r="T18" s="625"/>
      <c r="U18" s="625"/>
      <c r="V18" s="625"/>
      <c r="W18" s="625"/>
      <c r="X18" s="625"/>
      <c r="Y18" s="626"/>
      <c r="Z18" s="627">
        <v>0</v>
      </c>
      <c r="AA18" s="627"/>
      <c r="AB18" s="627"/>
      <c r="AC18" s="627"/>
      <c r="AD18" s="628">
        <v>275</v>
      </c>
      <c r="AE18" s="628"/>
      <c r="AF18" s="628"/>
      <c r="AG18" s="628"/>
      <c r="AH18" s="628"/>
      <c r="AI18" s="628"/>
      <c r="AJ18" s="628"/>
      <c r="AK18" s="628"/>
      <c r="AL18" s="629">
        <v>0</v>
      </c>
      <c r="AM18" s="630"/>
      <c r="AN18" s="630"/>
      <c r="AO18" s="631"/>
      <c r="AP18" s="621" t="s">
        <v>258</v>
      </c>
      <c r="AQ18" s="622"/>
      <c r="AR18" s="622"/>
      <c r="AS18" s="622"/>
      <c r="AT18" s="622"/>
      <c r="AU18" s="622"/>
      <c r="AV18" s="622"/>
      <c r="AW18" s="622"/>
      <c r="AX18" s="622"/>
      <c r="AY18" s="622"/>
      <c r="AZ18" s="622"/>
      <c r="BA18" s="622"/>
      <c r="BB18" s="622"/>
      <c r="BC18" s="622"/>
      <c r="BD18" s="622"/>
      <c r="BE18" s="622"/>
      <c r="BF18" s="623"/>
      <c r="BG18" s="624" t="s">
        <v>122</v>
      </c>
      <c r="BH18" s="625"/>
      <c r="BI18" s="625"/>
      <c r="BJ18" s="625"/>
      <c r="BK18" s="625"/>
      <c r="BL18" s="625"/>
      <c r="BM18" s="625"/>
      <c r="BN18" s="626"/>
      <c r="BO18" s="627" t="s">
        <v>122</v>
      </c>
      <c r="BP18" s="627"/>
      <c r="BQ18" s="627"/>
      <c r="BR18" s="627"/>
      <c r="BS18" s="628" t="s">
        <v>122</v>
      </c>
      <c r="BT18" s="628"/>
      <c r="BU18" s="628"/>
      <c r="BV18" s="628"/>
      <c r="BW18" s="628"/>
      <c r="BX18" s="628"/>
      <c r="BY18" s="628"/>
      <c r="BZ18" s="628"/>
      <c r="CA18" s="628"/>
      <c r="CB18" s="632"/>
      <c r="CD18" s="621" t="s">
        <v>259</v>
      </c>
      <c r="CE18" s="622"/>
      <c r="CF18" s="622"/>
      <c r="CG18" s="622"/>
      <c r="CH18" s="622"/>
      <c r="CI18" s="622"/>
      <c r="CJ18" s="622"/>
      <c r="CK18" s="622"/>
      <c r="CL18" s="622"/>
      <c r="CM18" s="622"/>
      <c r="CN18" s="622"/>
      <c r="CO18" s="622"/>
      <c r="CP18" s="622"/>
      <c r="CQ18" s="623"/>
      <c r="CR18" s="624" t="s">
        <v>122</v>
      </c>
      <c r="CS18" s="625"/>
      <c r="CT18" s="625"/>
      <c r="CU18" s="625"/>
      <c r="CV18" s="625"/>
      <c r="CW18" s="625"/>
      <c r="CX18" s="625"/>
      <c r="CY18" s="626"/>
      <c r="CZ18" s="627" t="s">
        <v>122</v>
      </c>
      <c r="DA18" s="627"/>
      <c r="DB18" s="627"/>
      <c r="DC18" s="627"/>
      <c r="DD18" s="633" t="s">
        <v>122</v>
      </c>
      <c r="DE18" s="625"/>
      <c r="DF18" s="625"/>
      <c r="DG18" s="625"/>
      <c r="DH18" s="625"/>
      <c r="DI18" s="625"/>
      <c r="DJ18" s="625"/>
      <c r="DK18" s="625"/>
      <c r="DL18" s="625"/>
      <c r="DM18" s="625"/>
      <c r="DN18" s="625"/>
      <c r="DO18" s="625"/>
      <c r="DP18" s="626"/>
      <c r="DQ18" s="633" t="s">
        <v>122</v>
      </c>
      <c r="DR18" s="625"/>
      <c r="DS18" s="625"/>
      <c r="DT18" s="625"/>
      <c r="DU18" s="625"/>
      <c r="DV18" s="625"/>
      <c r="DW18" s="625"/>
      <c r="DX18" s="625"/>
      <c r="DY18" s="625"/>
      <c r="DZ18" s="625"/>
      <c r="EA18" s="625"/>
      <c r="EB18" s="625"/>
      <c r="EC18" s="634"/>
    </row>
    <row r="19" spans="2:133" ht="11.25" customHeight="1" x14ac:dyDescent="0.2">
      <c r="B19" s="621" t="s">
        <v>260</v>
      </c>
      <c r="C19" s="622"/>
      <c r="D19" s="622"/>
      <c r="E19" s="622"/>
      <c r="F19" s="622"/>
      <c r="G19" s="622"/>
      <c r="H19" s="622"/>
      <c r="I19" s="622"/>
      <c r="J19" s="622"/>
      <c r="K19" s="622"/>
      <c r="L19" s="622"/>
      <c r="M19" s="622"/>
      <c r="N19" s="622"/>
      <c r="O19" s="622"/>
      <c r="P19" s="622"/>
      <c r="Q19" s="623"/>
      <c r="R19" s="624">
        <v>6604</v>
      </c>
      <c r="S19" s="625"/>
      <c r="T19" s="625"/>
      <c r="U19" s="625"/>
      <c r="V19" s="625"/>
      <c r="W19" s="625"/>
      <c r="X19" s="625"/>
      <c r="Y19" s="626"/>
      <c r="Z19" s="627">
        <v>0.1</v>
      </c>
      <c r="AA19" s="627"/>
      <c r="AB19" s="627"/>
      <c r="AC19" s="627"/>
      <c r="AD19" s="628">
        <v>6604</v>
      </c>
      <c r="AE19" s="628"/>
      <c r="AF19" s="628"/>
      <c r="AG19" s="628"/>
      <c r="AH19" s="628"/>
      <c r="AI19" s="628"/>
      <c r="AJ19" s="628"/>
      <c r="AK19" s="628"/>
      <c r="AL19" s="629">
        <v>0.3</v>
      </c>
      <c r="AM19" s="630"/>
      <c r="AN19" s="630"/>
      <c r="AO19" s="631"/>
      <c r="AP19" s="621" t="s">
        <v>261</v>
      </c>
      <c r="AQ19" s="622"/>
      <c r="AR19" s="622"/>
      <c r="AS19" s="622"/>
      <c r="AT19" s="622"/>
      <c r="AU19" s="622"/>
      <c r="AV19" s="622"/>
      <c r="AW19" s="622"/>
      <c r="AX19" s="622"/>
      <c r="AY19" s="622"/>
      <c r="AZ19" s="622"/>
      <c r="BA19" s="622"/>
      <c r="BB19" s="622"/>
      <c r="BC19" s="622"/>
      <c r="BD19" s="622"/>
      <c r="BE19" s="622"/>
      <c r="BF19" s="623"/>
      <c r="BG19" s="624">
        <v>1353</v>
      </c>
      <c r="BH19" s="625"/>
      <c r="BI19" s="625"/>
      <c r="BJ19" s="625"/>
      <c r="BK19" s="625"/>
      <c r="BL19" s="625"/>
      <c r="BM19" s="625"/>
      <c r="BN19" s="626"/>
      <c r="BO19" s="627">
        <v>0.6</v>
      </c>
      <c r="BP19" s="627"/>
      <c r="BQ19" s="627"/>
      <c r="BR19" s="627"/>
      <c r="BS19" s="628" t="s">
        <v>122</v>
      </c>
      <c r="BT19" s="628"/>
      <c r="BU19" s="628"/>
      <c r="BV19" s="628"/>
      <c r="BW19" s="628"/>
      <c r="BX19" s="628"/>
      <c r="BY19" s="628"/>
      <c r="BZ19" s="628"/>
      <c r="CA19" s="628"/>
      <c r="CB19" s="632"/>
      <c r="CD19" s="621" t="s">
        <v>262</v>
      </c>
      <c r="CE19" s="622"/>
      <c r="CF19" s="622"/>
      <c r="CG19" s="622"/>
      <c r="CH19" s="622"/>
      <c r="CI19" s="622"/>
      <c r="CJ19" s="622"/>
      <c r="CK19" s="622"/>
      <c r="CL19" s="622"/>
      <c r="CM19" s="622"/>
      <c r="CN19" s="622"/>
      <c r="CO19" s="622"/>
      <c r="CP19" s="622"/>
      <c r="CQ19" s="623"/>
      <c r="CR19" s="624" t="s">
        <v>122</v>
      </c>
      <c r="CS19" s="625"/>
      <c r="CT19" s="625"/>
      <c r="CU19" s="625"/>
      <c r="CV19" s="625"/>
      <c r="CW19" s="625"/>
      <c r="CX19" s="625"/>
      <c r="CY19" s="626"/>
      <c r="CZ19" s="627" t="s">
        <v>122</v>
      </c>
      <c r="DA19" s="627"/>
      <c r="DB19" s="627"/>
      <c r="DC19" s="627"/>
      <c r="DD19" s="633" t="s">
        <v>122</v>
      </c>
      <c r="DE19" s="625"/>
      <c r="DF19" s="625"/>
      <c r="DG19" s="625"/>
      <c r="DH19" s="625"/>
      <c r="DI19" s="625"/>
      <c r="DJ19" s="625"/>
      <c r="DK19" s="625"/>
      <c r="DL19" s="625"/>
      <c r="DM19" s="625"/>
      <c r="DN19" s="625"/>
      <c r="DO19" s="625"/>
      <c r="DP19" s="626"/>
      <c r="DQ19" s="633" t="s">
        <v>122</v>
      </c>
      <c r="DR19" s="625"/>
      <c r="DS19" s="625"/>
      <c r="DT19" s="625"/>
      <c r="DU19" s="625"/>
      <c r="DV19" s="625"/>
      <c r="DW19" s="625"/>
      <c r="DX19" s="625"/>
      <c r="DY19" s="625"/>
      <c r="DZ19" s="625"/>
      <c r="EA19" s="625"/>
      <c r="EB19" s="625"/>
      <c r="EC19" s="634"/>
    </row>
    <row r="20" spans="2:133" ht="11.25" customHeight="1" x14ac:dyDescent="0.2">
      <c r="B20" s="637" t="s">
        <v>263</v>
      </c>
      <c r="C20" s="638"/>
      <c r="D20" s="638"/>
      <c r="E20" s="638"/>
      <c r="F20" s="638"/>
      <c r="G20" s="638"/>
      <c r="H20" s="638"/>
      <c r="I20" s="638"/>
      <c r="J20" s="638"/>
      <c r="K20" s="638"/>
      <c r="L20" s="638"/>
      <c r="M20" s="638"/>
      <c r="N20" s="638"/>
      <c r="O20" s="638"/>
      <c r="P20" s="638"/>
      <c r="Q20" s="639"/>
      <c r="R20" s="624">
        <v>2140</v>
      </c>
      <c r="S20" s="625"/>
      <c r="T20" s="625"/>
      <c r="U20" s="625"/>
      <c r="V20" s="625"/>
      <c r="W20" s="625"/>
      <c r="X20" s="625"/>
      <c r="Y20" s="626"/>
      <c r="Z20" s="627">
        <v>0</v>
      </c>
      <c r="AA20" s="627"/>
      <c r="AB20" s="627"/>
      <c r="AC20" s="627"/>
      <c r="AD20" s="628">
        <v>2140</v>
      </c>
      <c r="AE20" s="628"/>
      <c r="AF20" s="628"/>
      <c r="AG20" s="628"/>
      <c r="AH20" s="628"/>
      <c r="AI20" s="628"/>
      <c r="AJ20" s="628"/>
      <c r="AK20" s="628"/>
      <c r="AL20" s="629">
        <v>0.1</v>
      </c>
      <c r="AM20" s="630"/>
      <c r="AN20" s="630"/>
      <c r="AO20" s="631"/>
      <c r="AP20" s="621" t="s">
        <v>264</v>
      </c>
      <c r="AQ20" s="622"/>
      <c r="AR20" s="622"/>
      <c r="AS20" s="622"/>
      <c r="AT20" s="622"/>
      <c r="AU20" s="622"/>
      <c r="AV20" s="622"/>
      <c r="AW20" s="622"/>
      <c r="AX20" s="622"/>
      <c r="AY20" s="622"/>
      <c r="AZ20" s="622"/>
      <c r="BA20" s="622"/>
      <c r="BB20" s="622"/>
      <c r="BC20" s="622"/>
      <c r="BD20" s="622"/>
      <c r="BE20" s="622"/>
      <c r="BF20" s="623"/>
      <c r="BG20" s="624">
        <v>1353</v>
      </c>
      <c r="BH20" s="625"/>
      <c r="BI20" s="625"/>
      <c r="BJ20" s="625"/>
      <c r="BK20" s="625"/>
      <c r="BL20" s="625"/>
      <c r="BM20" s="625"/>
      <c r="BN20" s="626"/>
      <c r="BO20" s="627">
        <v>0.6</v>
      </c>
      <c r="BP20" s="627"/>
      <c r="BQ20" s="627"/>
      <c r="BR20" s="627"/>
      <c r="BS20" s="628" t="s">
        <v>122</v>
      </c>
      <c r="BT20" s="628"/>
      <c r="BU20" s="628"/>
      <c r="BV20" s="628"/>
      <c r="BW20" s="628"/>
      <c r="BX20" s="628"/>
      <c r="BY20" s="628"/>
      <c r="BZ20" s="628"/>
      <c r="CA20" s="628"/>
      <c r="CB20" s="632"/>
      <c r="CD20" s="621" t="s">
        <v>265</v>
      </c>
      <c r="CE20" s="622"/>
      <c r="CF20" s="622"/>
      <c r="CG20" s="622"/>
      <c r="CH20" s="622"/>
      <c r="CI20" s="622"/>
      <c r="CJ20" s="622"/>
      <c r="CK20" s="622"/>
      <c r="CL20" s="622"/>
      <c r="CM20" s="622"/>
      <c r="CN20" s="622"/>
      <c r="CO20" s="622"/>
      <c r="CP20" s="622"/>
      <c r="CQ20" s="623"/>
      <c r="CR20" s="624">
        <v>4538372</v>
      </c>
      <c r="CS20" s="625"/>
      <c r="CT20" s="625"/>
      <c r="CU20" s="625"/>
      <c r="CV20" s="625"/>
      <c r="CW20" s="625"/>
      <c r="CX20" s="625"/>
      <c r="CY20" s="626"/>
      <c r="CZ20" s="627">
        <v>100</v>
      </c>
      <c r="DA20" s="627"/>
      <c r="DB20" s="627"/>
      <c r="DC20" s="627"/>
      <c r="DD20" s="633">
        <v>411834</v>
      </c>
      <c r="DE20" s="625"/>
      <c r="DF20" s="625"/>
      <c r="DG20" s="625"/>
      <c r="DH20" s="625"/>
      <c r="DI20" s="625"/>
      <c r="DJ20" s="625"/>
      <c r="DK20" s="625"/>
      <c r="DL20" s="625"/>
      <c r="DM20" s="625"/>
      <c r="DN20" s="625"/>
      <c r="DO20" s="625"/>
      <c r="DP20" s="626"/>
      <c r="DQ20" s="633">
        <v>2815287</v>
      </c>
      <c r="DR20" s="625"/>
      <c r="DS20" s="625"/>
      <c r="DT20" s="625"/>
      <c r="DU20" s="625"/>
      <c r="DV20" s="625"/>
      <c r="DW20" s="625"/>
      <c r="DX20" s="625"/>
      <c r="DY20" s="625"/>
      <c r="DZ20" s="625"/>
      <c r="EA20" s="625"/>
      <c r="EB20" s="625"/>
      <c r="EC20" s="634"/>
    </row>
    <row r="21" spans="2:133" ht="11.25" customHeight="1" x14ac:dyDescent="0.2">
      <c r="B21" s="621" t="s">
        <v>266</v>
      </c>
      <c r="C21" s="622"/>
      <c r="D21" s="622"/>
      <c r="E21" s="622"/>
      <c r="F21" s="622"/>
      <c r="G21" s="622"/>
      <c r="H21" s="622"/>
      <c r="I21" s="622"/>
      <c r="J21" s="622"/>
      <c r="K21" s="622"/>
      <c r="L21" s="622"/>
      <c r="M21" s="622"/>
      <c r="N21" s="622"/>
      <c r="O21" s="622"/>
      <c r="P21" s="622"/>
      <c r="Q21" s="623"/>
      <c r="R21" s="624">
        <v>1861308</v>
      </c>
      <c r="S21" s="625"/>
      <c r="T21" s="625"/>
      <c r="U21" s="625"/>
      <c r="V21" s="625"/>
      <c r="W21" s="625"/>
      <c r="X21" s="625"/>
      <c r="Y21" s="626"/>
      <c r="Z21" s="627">
        <v>35.799999999999997</v>
      </c>
      <c r="AA21" s="627"/>
      <c r="AB21" s="627"/>
      <c r="AC21" s="627"/>
      <c r="AD21" s="628">
        <v>1631938</v>
      </c>
      <c r="AE21" s="628"/>
      <c r="AF21" s="628"/>
      <c r="AG21" s="628"/>
      <c r="AH21" s="628"/>
      <c r="AI21" s="628"/>
      <c r="AJ21" s="628"/>
      <c r="AK21" s="628"/>
      <c r="AL21" s="629">
        <v>79.400000000000006</v>
      </c>
      <c r="AM21" s="630"/>
      <c r="AN21" s="630"/>
      <c r="AO21" s="631"/>
      <c r="AP21" s="621" t="s">
        <v>267</v>
      </c>
      <c r="AQ21" s="640"/>
      <c r="AR21" s="640"/>
      <c r="AS21" s="640"/>
      <c r="AT21" s="640"/>
      <c r="AU21" s="640"/>
      <c r="AV21" s="640"/>
      <c r="AW21" s="640"/>
      <c r="AX21" s="640"/>
      <c r="AY21" s="640"/>
      <c r="AZ21" s="640"/>
      <c r="BA21" s="640"/>
      <c r="BB21" s="640"/>
      <c r="BC21" s="640"/>
      <c r="BD21" s="640"/>
      <c r="BE21" s="640"/>
      <c r="BF21" s="641"/>
      <c r="BG21" s="624">
        <v>1353</v>
      </c>
      <c r="BH21" s="625"/>
      <c r="BI21" s="625"/>
      <c r="BJ21" s="625"/>
      <c r="BK21" s="625"/>
      <c r="BL21" s="625"/>
      <c r="BM21" s="625"/>
      <c r="BN21" s="626"/>
      <c r="BO21" s="627">
        <v>0.6</v>
      </c>
      <c r="BP21" s="627"/>
      <c r="BQ21" s="627"/>
      <c r="BR21" s="627"/>
      <c r="BS21" s="628" t="s">
        <v>122</v>
      </c>
      <c r="BT21" s="628"/>
      <c r="BU21" s="628"/>
      <c r="BV21" s="628"/>
      <c r="BW21" s="628"/>
      <c r="BX21" s="628"/>
      <c r="BY21" s="628"/>
      <c r="BZ21" s="628"/>
      <c r="CA21" s="628"/>
      <c r="CB21" s="632"/>
      <c r="CD21" s="645"/>
      <c r="CE21" s="646"/>
      <c r="CF21" s="646"/>
      <c r="CG21" s="646"/>
      <c r="CH21" s="646"/>
      <c r="CI21" s="646"/>
      <c r="CJ21" s="646"/>
      <c r="CK21" s="646"/>
      <c r="CL21" s="646"/>
      <c r="CM21" s="646"/>
      <c r="CN21" s="646"/>
      <c r="CO21" s="646"/>
      <c r="CP21" s="646"/>
      <c r="CQ21" s="647"/>
      <c r="CR21" s="648"/>
      <c r="CS21" s="643"/>
      <c r="CT21" s="643"/>
      <c r="CU21" s="643"/>
      <c r="CV21" s="643"/>
      <c r="CW21" s="643"/>
      <c r="CX21" s="643"/>
      <c r="CY21" s="649"/>
      <c r="CZ21" s="650"/>
      <c r="DA21" s="650"/>
      <c r="DB21" s="650"/>
      <c r="DC21" s="650"/>
      <c r="DD21" s="642"/>
      <c r="DE21" s="643"/>
      <c r="DF21" s="643"/>
      <c r="DG21" s="643"/>
      <c r="DH21" s="643"/>
      <c r="DI21" s="643"/>
      <c r="DJ21" s="643"/>
      <c r="DK21" s="643"/>
      <c r="DL21" s="643"/>
      <c r="DM21" s="643"/>
      <c r="DN21" s="643"/>
      <c r="DO21" s="643"/>
      <c r="DP21" s="649"/>
      <c r="DQ21" s="642"/>
      <c r="DR21" s="643"/>
      <c r="DS21" s="643"/>
      <c r="DT21" s="643"/>
      <c r="DU21" s="643"/>
      <c r="DV21" s="643"/>
      <c r="DW21" s="643"/>
      <c r="DX21" s="643"/>
      <c r="DY21" s="643"/>
      <c r="DZ21" s="643"/>
      <c r="EA21" s="643"/>
      <c r="EB21" s="643"/>
      <c r="EC21" s="644"/>
    </row>
    <row r="22" spans="2:133" ht="11.25" customHeight="1" x14ac:dyDescent="0.2">
      <c r="B22" s="621" t="s">
        <v>268</v>
      </c>
      <c r="C22" s="622"/>
      <c r="D22" s="622"/>
      <c r="E22" s="622"/>
      <c r="F22" s="622"/>
      <c r="G22" s="622"/>
      <c r="H22" s="622"/>
      <c r="I22" s="622"/>
      <c r="J22" s="622"/>
      <c r="K22" s="622"/>
      <c r="L22" s="622"/>
      <c r="M22" s="622"/>
      <c r="N22" s="622"/>
      <c r="O22" s="622"/>
      <c r="P22" s="622"/>
      <c r="Q22" s="623"/>
      <c r="R22" s="624">
        <v>1631938</v>
      </c>
      <c r="S22" s="625"/>
      <c r="T22" s="625"/>
      <c r="U22" s="625"/>
      <c r="V22" s="625"/>
      <c r="W22" s="625"/>
      <c r="X22" s="625"/>
      <c r="Y22" s="626"/>
      <c r="Z22" s="627">
        <v>31.4</v>
      </c>
      <c r="AA22" s="627"/>
      <c r="AB22" s="627"/>
      <c r="AC22" s="627"/>
      <c r="AD22" s="628">
        <v>1631938</v>
      </c>
      <c r="AE22" s="628"/>
      <c r="AF22" s="628"/>
      <c r="AG22" s="628"/>
      <c r="AH22" s="628"/>
      <c r="AI22" s="628"/>
      <c r="AJ22" s="628"/>
      <c r="AK22" s="628"/>
      <c r="AL22" s="629">
        <v>79.400000000000006</v>
      </c>
      <c r="AM22" s="630"/>
      <c r="AN22" s="630"/>
      <c r="AO22" s="631"/>
      <c r="AP22" s="621" t="s">
        <v>269</v>
      </c>
      <c r="AQ22" s="640"/>
      <c r="AR22" s="640"/>
      <c r="AS22" s="640"/>
      <c r="AT22" s="640"/>
      <c r="AU22" s="640"/>
      <c r="AV22" s="640"/>
      <c r="AW22" s="640"/>
      <c r="AX22" s="640"/>
      <c r="AY22" s="640"/>
      <c r="AZ22" s="640"/>
      <c r="BA22" s="640"/>
      <c r="BB22" s="640"/>
      <c r="BC22" s="640"/>
      <c r="BD22" s="640"/>
      <c r="BE22" s="640"/>
      <c r="BF22" s="641"/>
      <c r="BG22" s="624" t="s">
        <v>122</v>
      </c>
      <c r="BH22" s="625"/>
      <c r="BI22" s="625"/>
      <c r="BJ22" s="625"/>
      <c r="BK22" s="625"/>
      <c r="BL22" s="625"/>
      <c r="BM22" s="625"/>
      <c r="BN22" s="626"/>
      <c r="BO22" s="627" t="s">
        <v>122</v>
      </c>
      <c r="BP22" s="627"/>
      <c r="BQ22" s="627"/>
      <c r="BR22" s="627"/>
      <c r="BS22" s="628" t="s">
        <v>122</v>
      </c>
      <c r="BT22" s="628"/>
      <c r="BU22" s="628"/>
      <c r="BV22" s="628"/>
      <c r="BW22" s="628"/>
      <c r="BX22" s="628"/>
      <c r="BY22" s="628"/>
      <c r="BZ22" s="628"/>
      <c r="CA22" s="628"/>
      <c r="CB22" s="632"/>
      <c r="CD22" s="606" t="s">
        <v>270</v>
      </c>
      <c r="CE22" s="607"/>
      <c r="CF22" s="607"/>
      <c r="CG22" s="607"/>
      <c r="CH22" s="607"/>
      <c r="CI22" s="607"/>
      <c r="CJ22" s="607"/>
      <c r="CK22" s="607"/>
      <c r="CL22" s="607"/>
      <c r="CM22" s="607"/>
      <c r="CN22" s="607"/>
      <c r="CO22" s="607"/>
      <c r="CP22" s="607"/>
      <c r="CQ22" s="607"/>
      <c r="CR22" s="607"/>
      <c r="CS22" s="607"/>
      <c r="CT22" s="607"/>
      <c r="CU22" s="607"/>
      <c r="CV22" s="607"/>
      <c r="CW22" s="607"/>
      <c r="CX22" s="607"/>
      <c r="CY22" s="607"/>
      <c r="CZ22" s="607"/>
      <c r="DA22" s="607"/>
      <c r="DB22" s="607"/>
      <c r="DC22" s="607"/>
      <c r="DD22" s="607"/>
      <c r="DE22" s="607"/>
      <c r="DF22" s="607"/>
      <c r="DG22" s="607"/>
      <c r="DH22" s="607"/>
      <c r="DI22" s="607"/>
      <c r="DJ22" s="607"/>
      <c r="DK22" s="607"/>
      <c r="DL22" s="607"/>
      <c r="DM22" s="607"/>
      <c r="DN22" s="607"/>
      <c r="DO22" s="607"/>
      <c r="DP22" s="607"/>
      <c r="DQ22" s="607"/>
      <c r="DR22" s="607"/>
      <c r="DS22" s="607"/>
      <c r="DT22" s="607"/>
      <c r="DU22" s="607"/>
      <c r="DV22" s="607"/>
      <c r="DW22" s="607"/>
      <c r="DX22" s="607"/>
      <c r="DY22" s="607"/>
      <c r="DZ22" s="607"/>
      <c r="EA22" s="607"/>
      <c r="EB22" s="607"/>
      <c r="EC22" s="608"/>
    </row>
    <row r="23" spans="2:133" ht="11.25" customHeight="1" x14ac:dyDescent="0.2">
      <c r="B23" s="621" t="s">
        <v>271</v>
      </c>
      <c r="C23" s="622"/>
      <c r="D23" s="622"/>
      <c r="E23" s="622"/>
      <c r="F23" s="622"/>
      <c r="G23" s="622"/>
      <c r="H23" s="622"/>
      <c r="I23" s="622"/>
      <c r="J23" s="622"/>
      <c r="K23" s="622"/>
      <c r="L23" s="622"/>
      <c r="M23" s="622"/>
      <c r="N23" s="622"/>
      <c r="O23" s="622"/>
      <c r="P23" s="622"/>
      <c r="Q23" s="623"/>
      <c r="R23" s="624">
        <v>229370</v>
      </c>
      <c r="S23" s="625"/>
      <c r="T23" s="625"/>
      <c r="U23" s="625"/>
      <c r="V23" s="625"/>
      <c r="W23" s="625"/>
      <c r="X23" s="625"/>
      <c r="Y23" s="626"/>
      <c r="Z23" s="627">
        <v>4.4000000000000004</v>
      </c>
      <c r="AA23" s="627"/>
      <c r="AB23" s="627"/>
      <c r="AC23" s="627"/>
      <c r="AD23" s="628" t="s">
        <v>122</v>
      </c>
      <c r="AE23" s="628"/>
      <c r="AF23" s="628"/>
      <c r="AG23" s="628"/>
      <c r="AH23" s="628"/>
      <c r="AI23" s="628"/>
      <c r="AJ23" s="628"/>
      <c r="AK23" s="628"/>
      <c r="AL23" s="629" t="s">
        <v>122</v>
      </c>
      <c r="AM23" s="630"/>
      <c r="AN23" s="630"/>
      <c r="AO23" s="631"/>
      <c r="AP23" s="621" t="s">
        <v>272</v>
      </c>
      <c r="AQ23" s="640"/>
      <c r="AR23" s="640"/>
      <c r="AS23" s="640"/>
      <c r="AT23" s="640"/>
      <c r="AU23" s="640"/>
      <c r="AV23" s="640"/>
      <c r="AW23" s="640"/>
      <c r="AX23" s="640"/>
      <c r="AY23" s="640"/>
      <c r="AZ23" s="640"/>
      <c r="BA23" s="640"/>
      <c r="BB23" s="640"/>
      <c r="BC23" s="640"/>
      <c r="BD23" s="640"/>
      <c r="BE23" s="640"/>
      <c r="BF23" s="641"/>
      <c r="BG23" s="624" t="s">
        <v>122</v>
      </c>
      <c r="BH23" s="625"/>
      <c r="BI23" s="625"/>
      <c r="BJ23" s="625"/>
      <c r="BK23" s="625"/>
      <c r="BL23" s="625"/>
      <c r="BM23" s="625"/>
      <c r="BN23" s="626"/>
      <c r="BO23" s="627" t="s">
        <v>122</v>
      </c>
      <c r="BP23" s="627"/>
      <c r="BQ23" s="627"/>
      <c r="BR23" s="627"/>
      <c r="BS23" s="628" t="s">
        <v>122</v>
      </c>
      <c r="BT23" s="628"/>
      <c r="BU23" s="628"/>
      <c r="BV23" s="628"/>
      <c r="BW23" s="628"/>
      <c r="BX23" s="628"/>
      <c r="BY23" s="628"/>
      <c r="BZ23" s="628"/>
      <c r="CA23" s="628"/>
      <c r="CB23" s="632"/>
      <c r="CD23" s="606" t="s">
        <v>212</v>
      </c>
      <c r="CE23" s="607"/>
      <c r="CF23" s="607"/>
      <c r="CG23" s="607"/>
      <c r="CH23" s="607"/>
      <c r="CI23" s="607"/>
      <c r="CJ23" s="607"/>
      <c r="CK23" s="607"/>
      <c r="CL23" s="607"/>
      <c r="CM23" s="607"/>
      <c r="CN23" s="607"/>
      <c r="CO23" s="607"/>
      <c r="CP23" s="607"/>
      <c r="CQ23" s="608"/>
      <c r="CR23" s="606" t="s">
        <v>273</v>
      </c>
      <c r="CS23" s="607"/>
      <c r="CT23" s="607"/>
      <c r="CU23" s="607"/>
      <c r="CV23" s="607"/>
      <c r="CW23" s="607"/>
      <c r="CX23" s="607"/>
      <c r="CY23" s="608"/>
      <c r="CZ23" s="606" t="s">
        <v>274</v>
      </c>
      <c r="DA23" s="607"/>
      <c r="DB23" s="607"/>
      <c r="DC23" s="608"/>
      <c r="DD23" s="606" t="s">
        <v>275</v>
      </c>
      <c r="DE23" s="607"/>
      <c r="DF23" s="607"/>
      <c r="DG23" s="607"/>
      <c r="DH23" s="607"/>
      <c r="DI23" s="607"/>
      <c r="DJ23" s="607"/>
      <c r="DK23" s="608"/>
      <c r="DL23" s="651" t="s">
        <v>276</v>
      </c>
      <c r="DM23" s="652"/>
      <c r="DN23" s="652"/>
      <c r="DO23" s="652"/>
      <c r="DP23" s="652"/>
      <c r="DQ23" s="652"/>
      <c r="DR23" s="652"/>
      <c r="DS23" s="652"/>
      <c r="DT23" s="652"/>
      <c r="DU23" s="652"/>
      <c r="DV23" s="653"/>
      <c r="DW23" s="606" t="s">
        <v>277</v>
      </c>
      <c r="DX23" s="607"/>
      <c r="DY23" s="607"/>
      <c r="DZ23" s="607"/>
      <c r="EA23" s="607"/>
      <c r="EB23" s="607"/>
      <c r="EC23" s="608"/>
    </row>
    <row r="24" spans="2:133" ht="11.25" customHeight="1" x14ac:dyDescent="0.2">
      <c r="B24" s="621" t="s">
        <v>278</v>
      </c>
      <c r="C24" s="622"/>
      <c r="D24" s="622"/>
      <c r="E24" s="622"/>
      <c r="F24" s="622"/>
      <c r="G24" s="622"/>
      <c r="H24" s="622"/>
      <c r="I24" s="622"/>
      <c r="J24" s="622"/>
      <c r="K24" s="622"/>
      <c r="L24" s="622"/>
      <c r="M24" s="622"/>
      <c r="N24" s="622"/>
      <c r="O24" s="622"/>
      <c r="P24" s="622"/>
      <c r="Q24" s="623"/>
      <c r="R24" s="624" t="s">
        <v>122</v>
      </c>
      <c r="S24" s="625"/>
      <c r="T24" s="625"/>
      <c r="U24" s="625"/>
      <c r="V24" s="625"/>
      <c r="W24" s="625"/>
      <c r="X24" s="625"/>
      <c r="Y24" s="626"/>
      <c r="Z24" s="627" t="s">
        <v>122</v>
      </c>
      <c r="AA24" s="627"/>
      <c r="AB24" s="627"/>
      <c r="AC24" s="627"/>
      <c r="AD24" s="628" t="s">
        <v>122</v>
      </c>
      <c r="AE24" s="628"/>
      <c r="AF24" s="628"/>
      <c r="AG24" s="628"/>
      <c r="AH24" s="628"/>
      <c r="AI24" s="628"/>
      <c r="AJ24" s="628"/>
      <c r="AK24" s="628"/>
      <c r="AL24" s="629" t="s">
        <v>122</v>
      </c>
      <c r="AM24" s="630"/>
      <c r="AN24" s="630"/>
      <c r="AO24" s="631"/>
      <c r="AP24" s="621" t="s">
        <v>279</v>
      </c>
      <c r="AQ24" s="640"/>
      <c r="AR24" s="640"/>
      <c r="AS24" s="640"/>
      <c r="AT24" s="640"/>
      <c r="AU24" s="640"/>
      <c r="AV24" s="640"/>
      <c r="AW24" s="640"/>
      <c r="AX24" s="640"/>
      <c r="AY24" s="640"/>
      <c r="AZ24" s="640"/>
      <c r="BA24" s="640"/>
      <c r="BB24" s="640"/>
      <c r="BC24" s="640"/>
      <c r="BD24" s="640"/>
      <c r="BE24" s="640"/>
      <c r="BF24" s="641"/>
      <c r="BG24" s="624" t="s">
        <v>122</v>
      </c>
      <c r="BH24" s="625"/>
      <c r="BI24" s="625"/>
      <c r="BJ24" s="625"/>
      <c r="BK24" s="625"/>
      <c r="BL24" s="625"/>
      <c r="BM24" s="625"/>
      <c r="BN24" s="626"/>
      <c r="BO24" s="627" t="s">
        <v>122</v>
      </c>
      <c r="BP24" s="627"/>
      <c r="BQ24" s="627"/>
      <c r="BR24" s="627"/>
      <c r="BS24" s="628" t="s">
        <v>122</v>
      </c>
      <c r="BT24" s="628"/>
      <c r="BU24" s="628"/>
      <c r="BV24" s="628"/>
      <c r="BW24" s="628"/>
      <c r="BX24" s="628"/>
      <c r="BY24" s="628"/>
      <c r="BZ24" s="628"/>
      <c r="CA24" s="628"/>
      <c r="CB24" s="632"/>
      <c r="CD24" s="610" t="s">
        <v>280</v>
      </c>
      <c r="CE24" s="611"/>
      <c r="CF24" s="611"/>
      <c r="CG24" s="611"/>
      <c r="CH24" s="611"/>
      <c r="CI24" s="611"/>
      <c r="CJ24" s="611"/>
      <c r="CK24" s="611"/>
      <c r="CL24" s="611"/>
      <c r="CM24" s="611"/>
      <c r="CN24" s="611"/>
      <c r="CO24" s="611"/>
      <c r="CP24" s="611"/>
      <c r="CQ24" s="612"/>
      <c r="CR24" s="613">
        <v>1221931</v>
      </c>
      <c r="CS24" s="614"/>
      <c r="CT24" s="614"/>
      <c r="CU24" s="614"/>
      <c r="CV24" s="614"/>
      <c r="CW24" s="614"/>
      <c r="CX24" s="614"/>
      <c r="CY24" s="615"/>
      <c r="CZ24" s="618">
        <v>26.9</v>
      </c>
      <c r="DA24" s="619"/>
      <c r="DB24" s="619"/>
      <c r="DC24" s="635"/>
      <c r="DD24" s="656">
        <v>1035180</v>
      </c>
      <c r="DE24" s="614"/>
      <c r="DF24" s="614"/>
      <c r="DG24" s="614"/>
      <c r="DH24" s="614"/>
      <c r="DI24" s="614"/>
      <c r="DJ24" s="614"/>
      <c r="DK24" s="615"/>
      <c r="DL24" s="656">
        <v>991393</v>
      </c>
      <c r="DM24" s="614"/>
      <c r="DN24" s="614"/>
      <c r="DO24" s="614"/>
      <c r="DP24" s="614"/>
      <c r="DQ24" s="614"/>
      <c r="DR24" s="614"/>
      <c r="DS24" s="614"/>
      <c r="DT24" s="614"/>
      <c r="DU24" s="614"/>
      <c r="DV24" s="615"/>
      <c r="DW24" s="618">
        <v>48.1</v>
      </c>
      <c r="DX24" s="619"/>
      <c r="DY24" s="619"/>
      <c r="DZ24" s="619"/>
      <c r="EA24" s="619"/>
      <c r="EB24" s="619"/>
      <c r="EC24" s="620"/>
    </row>
    <row r="25" spans="2:133" ht="11.25" customHeight="1" x14ac:dyDescent="0.2">
      <c r="B25" s="621" t="s">
        <v>281</v>
      </c>
      <c r="C25" s="622"/>
      <c r="D25" s="622"/>
      <c r="E25" s="622"/>
      <c r="F25" s="622"/>
      <c r="G25" s="622"/>
      <c r="H25" s="622"/>
      <c r="I25" s="622"/>
      <c r="J25" s="622"/>
      <c r="K25" s="622"/>
      <c r="L25" s="622"/>
      <c r="M25" s="622"/>
      <c r="N25" s="622"/>
      <c r="O25" s="622"/>
      <c r="P25" s="622"/>
      <c r="Q25" s="623"/>
      <c r="R25" s="624">
        <v>2282757</v>
      </c>
      <c r="S25" s="625"/>
      <c r="T25" s="625"/>
      <c r="U25" s="625"/>
      <c r="V25" s="625"/>
      <c r="W25" s="625"/>
      <c r="X25" s="625"/>
      <c r="Y25" s="626"/>
      <c r="Z25" s="627">
        <v>43.9</v>
      </c>
      <c r="AA25" s="627"/>
      <c r="AB25" s="627"/>
      <c r="AC25" s="627"/>
      <c r="AD25" s="628">
        <v>2053387</v>
      </c>
      <c r="AE25" s="628"/>
      <c r="AF25" s="628"/>
      <c r="AG25" s="628"/>
      <c r="AH25" s="628"/>
      <c r="AI25" s="628"/>
      <c r="AJ25" s="628"/>
      <c r="AK25" s="628"/>
      <c r="AL25" s="629">
        <v>99.9</v>
      </c>
      <c r="AM25" s="630"/>
      <c r="AN25" s="630"/>
      <c r="AO25" s="631"/>
      <c r="AP25" s="621" t="s">
        <v>282</v>
      </c>
      <c r="AQ25" s="640"/>
      <c r="AR25" s="640"/>
      <c r="AS25" s="640"/>
      <c r="AT25" s="640"/>
      <c r="AU25" s="640"/>
      <c r="AV25" s="640"/>
      <c r="AW25" s="640"/>
      <c r="AX25" s="640"/>
      <c r="AY25" s="640"/>
      <c r="AZ25" s="640"/>
      <c r="BA25" s="640"/>
      <c r="BB25" s="640"/>
      <c r="BC25" s="640"/>
      <c r="BD25" s="640"/>
      <c r="BE25" s="640"/>
      <c r="BF25" s="641"/>
      <c r="BG25" s="624" t="s">
        <v>122</v>
      </c>
      <c r="BH25" s="625"/>
      <c r="BI25" s="625"/>
      <c r="BJ25" s="625"/>
      <c r="BK25" s="625"/>
      <c r="BL25" s="625"/>
      <c r="BM25" s="625"/>
      <c r="BN25" s="626"/>
      <c r="BO25" s="627" t="s">
        <v>122</v>
      </c>
      <c r="BP25" s="627"/>
      <c r="BQ25" s="627"/>
      <c r="BR25" s="627"/>
      <c r="BS25" s="628" t="s">
        <v>122</v>
      </c>
      <c r="BT25" s="628"/>
      <c r="BU25" s="628"/>
      <c r="BV25" s="628"/>
      <c r="BW25" s="628"/>
      <c r="BX25" s="628"/>
      <c r="BY25" s="628"/>
      <c r="BZ25" s="628"/>
      <c r="CA25" s="628"/>
      <c r="CB25" s="632"/>
      <c r="CD25" s="621" t="s">
        <v>283</v>
      </c>
      <c r="CE25" s="622"/>
      <c r="CF25" s="622"/>
      <c r="CG25" s="622"/>
      <c r="CH25" s="622"/>
      <c r="CI25" s="622"/>
      <c r="CJ25" s="622"/>
      <c r="CK25" s="622"/>
      <c r="CL25" s="622"/>
      <c r="CM25" s="622"/>
      <c r="CN25" s="622"/>
      <c r="CO25" s="622"/>
      <c r="CP25" s="622"/>
      <c r="CQ25" s="623"/>
      <c r="CR25" s="624">
        <v>572045</v>
      </c>
      <c r="CS25" s="657"/>
      <c r="CT25" s="657"/>
      <c r="CU25" s="657"/>
      <c r="CV25" s="657"/>
      <c r="CW25" s="657"/>
      <c r="CX25" s="657"/>
      <c r="CY25" s="658"/>
      <c r="CZ25" s="629">
        <v>12.6</v>
      </c>
      <c r="DA25" s="654"/>
      <c r="DB25" s="654"/>
      <c r="DC25" s="659"/>
      <c r="DD25" s="633">
        <v>489652</v>
      </c>
      <c r="DE25" s="657"/>
      <c r="DF25" s="657"/>
      <c r="DG25" s="657"/>
      <c r="DH25" s="657"/>
      <c r="DI25" s="657"/>
      <c r="DJ25" s="657"/>
      <c r="DK25" s="658"/>
      <c r="DL25" s="633">
        <v>477084</v>
      </c>
      <c r="DM25" s="657"/>
      <c r="DN25" s="657"/>
      <c r="DO25" s="657"/>
      <c r="DP25" s="657"/>
      <c r="DQ25" s="657"/>
      <c r="DR25" s="657"/>
      <c r="DS25" s="657"/>
      <c r="DT25" s="657"/>
      <c r="DU25" s="657"/>
      <c r="DV25" s="658"/>
      <c r="DW25" s="629">
        <v>23.2</v>
      </c>
      <c r="DX25" s="654"/>
      <c r="DY25" s="654"/>
      <c r="DZ25" s="654"/>
      <c r="EA25" s="654"/>
      <c r="EB25" s="654"/>
      <c r="EC25" s="655"/>
    </row>
    <row r="26" spans="2:133" ht="11.25" customHeight="1" x14ac:dyDescent="0.2">
      <c r="B26" s="621" t="s">
        <v>284</v>
      </c>
      <c r="C26" s="622"/>
      <c r="D26" s="622"/>
      <c r="E26" s="622"/>
      <c r="F26" s="622"/>
      <c r="G26" s="622"/>
      <c r="H26" s="622"/>
      <c r="I26" s="622"/>
      <c r="J26" s="622"/>
      <c r="K26" s="622"/>
      <c r="L26" s="622"/>
      <c r="M26" s="622"/>
      <c r="N26" s="622"/>
      <c r="O26" s="622"/>
      <c r="P26" s="622"/>
      <c r="Q26" s="623"/>
      <c r="R26" s="624" t="s">
        <v>122</v>
      </c>
      <c r="S26" s="625"/>
      <c r="T26" s="625"/>
      <c r="U26" s="625"/>
      <c r="V26" s="625"/>
      <c r="W26" s="625"/>
      <c r="X26" s="625"/>
      <c r="Y26" s="626"/>
      <c r="Z26" s="627" t="s">
        <v>122</v>
      </c>
      <c r="AA26" s="627"/>
      <c r="AB26" s="627"/>
      <c r="AC26" s="627"/>
      <c r="AD26" s="628" t="s">
        <v>122</v>
      </c>
      <c r="AE26" s="628"/>
      <c r="AF26" s="628"/>
      <c r="AG26" s="628"/>
      <c r="AH26" s="628"/>
      <c r="AI26" s="628"/>
      <c r="AJ26" s="628"/>
      <c r="AK26" s="628"/>
      <c r="AL26" s="629" t="s">
        <v>122</v>
      </c>
      <c r="AM26" s="630"/>
      <c r="AN26" s="630"/>
      <c r="AO26" s="631"/>
      <c r="AP26" s="621" t="s">
        <v>285</v>
      </c>
      <c r="AQ26" s="640"/>
      <c r="AR26" s="640"/>
      <c r="AS26" s="640"/>
      <c r="AT26" s="640"/>
      <c r="AU26" s="640"/>
      <c r="AV26" s="640"/>
      <c r="AW26" s="640"/>
      <c r="AX26" s="640"/>
      <c r="AY26" s="640"/>
      <c r="AZ26" s="640"/>
      <c r="BA26" s="640"/>
      <c r="BB26" s="640"/>
      <c r="BC26" s="640"/>
      <c r="BD26" s="640"/>
      <c r="BE26" s="640"/>
      <c r="BF26" s="641"/>
      <c r="BG26" s="624" t="s">
        <v>122</v>
      </c>
      <c r="BH26" s="625"/>
      <c r="BI26" s="625"/>
      <c r="BJ26" s="625"/>
      <c r="BK26" s="625"/>
      <c r="BL26" s="625"/>
      <c r="BM26" s="625"/>
      <c r="BN26" s="626"/>
      <c r="BO26" s="627" t="s">
        <v>122</v>
      </c>
      <c r="BP26" s="627"/>
      <c r="BQ26" s="627"/>
      <c r="BR26" s="627"/>
      <c r="BS26" s="628" t="s">
        <v>122</v>
      </c>
      <c r="BT26" s="628"/>
      <c r="BU26" s="628"/>
      <c r="BV26" s="628"/>
      <c r="BW26" s="628"/>
      <c r="BX26" s="628"/>
      <c r="BY26" s="628"/>
      <c r="BZ26" s="628"/>
      <c r="CA26" s="628"/>
      <c r="CB26" s="632"/>
      <c r="CD26" s="621" t="s">
        <v>286</v>
      </c>
      <c r="CE26" s="622"/>
      <c r="CF26" s="622"/>
      <c r="CG26" s="622"/>
      <c r="CH26" s="622"/>
      <c r="CI26" s="622"/>
      <c r="CJ26" s="622"/>
      <c r="CK26" s="622"/>
      <c r="CL26" s="622"/>
      <c r="CM26" s="622"/>
      <c r="CN26" s="622"/>
      <c r="CO26" s="622"/>
      <c r="CP26" s="622"/>
      <c r="CQ26" s="623"/>
      <c r="CR26" s="624">
        <v>265054</v>
      </c>
      <c r="CS26" s="625"/>
      <c r="CT26" s="625"/>
      <c r="CU26" s="625"/>
      <c r="CV26" s="625"/>
      <c r="CW26" s="625"/>
      <c r="CX26" s="625"/>
      <c r="CY26" s="626"/>
      <c r="CZ26" s="629">
        <v>5.8</v>
      </c>
      <c r="DA26" s="654"/>
      <c r="DB26" s="654"/>
      <c r="DC26" s="659"/>
      <c r="DD26" s="633">
        <v>255897</v>
      </c>
      <c r="DE26" s="625"/>
      <c r="DF26" s="625"/>
      <c r="DG26" s="625"/>
      <c r="DH26" s="625"/>
      <c r="DI26" s="625"/>
      <c r="DJ26" s="625"/>
      <c r="DK26" s="626"/>
      <c r="DL26" s="633" t="s">
        <v>122</v>
      </c>
      <c r="DM26" s="625"/>
      <c r="DN26" s="625"/>
      <c r="DO26" s="625"/>
      <c r="DP26" s="625"/>
      <c r="DQ26" s="625"/>
      <c r="DR26" s="625"/>
      <c r="DS26" s="625"/>
      <c r="DT26" s="625"/>
      <c r="DU26" s="625"/>
      <c r="DV26" s="626"/>
      <c r="DW26" s="629" t="s">
        <v>122</v>
      </c>
      <c r="DX26" s="654"/>
      <c r="DY26" s="654"/>
      <c r="DZ26" s="654"/>
      <c r="EA26" s="654"/>
      <c r="EB26" s="654"/>
      <c r="EC26" s="655"/>
    </row>
    <row r="27" spans="2:133" ht="11.25" customHeight="1" x14ac:dyDescent="0.2">
      <c r="B27" s="621" t="s">
        <v>287</v>
      </c>
      <c r="C27" s="622"/>
      <c r="D27" s="622"/>
      <c r="E27" s="622"/>
      <c r="F27" s="622"/>
      <c r="G27" s="622"/>
      <c r="H27" s="622"/>
      <c r="I27" s="622"/>
      <c r="J27" s="622"/>
      <c r="K27" s="622"/>
      <c r="L27" s="622"/>
      <c r="M27" s="622"/>
      <c r="N27" s="622"/>
      <c r="O27" s="622"/>
      <c r="P27" s="622"/>
      <c r="Q27" s="623"/>
      <c r="R27" s="624">
        <v>23522</v>
      </c>
      <c r="S27" s="625"/>
      <c r="T27" s="625"/>
      <c r="U27" s="625"/>
      <c r="V27" s="625"/>
      <c r="W27" s="625"/>
      <c r="X27" s="625"/>
      <c r="Y27" s="626"/>
      <c r="Z27" s="627">
        <v>0.5</v>
      </c>
      <c r="AA27" s="627"/>
      <c r="AB27" s="627"/>
      <c r="AC27" s="627"/>
      <c r="AD27" s="628" t="s">
        <v>122</v>
      </c>
      <c r="AE27" s="628"/>
      <c r="AF27" s="628"/>
      <c r="AG27" s="628"/>
      <c r="AH27" s="628"/>
      <c r="AI27" s="628"/>
      <c r="AJ27" s="628"/>
      <c r="AK27" s="628"/>
      <c r="AL27" s="629" t="s">
        <v>122</v>
      </c>
      <c r="AM27" s="630"/>
      <c r="AN27" s="630"/>
      <c r="AO27" s="631"/>
      <c r="AP27" s="621" t="s">
        <v>288</v>
      </c>
      <c r="AQ27" s="622"/>
      <c r="AR27" s="622"/>
      <c r="AS27" s="622"/>
      <c r="AT27" s="622"/>
      <c r="AU27" s="622"/>
      <c r="AV27" s="622"/>
      <c r="AW27" s="622"/>
      <c r="AX27" s="622"/>
      <c r="AY27" s="622"/>
      <c r="AZ27" s="622"/>
      <c r="BA27" s="622"/>
      <c r="BB27" s="622"/>
      <c r="BC27" s="622"/>
      <c r="BD27" s="622"/>
      <c r="BE27" s="622"/>
      <c r="BF27" s="623"/>
      <c r="BG27" s="624">
        <v>245914</v>
      </c>
      <c r="BH27" s="625"/>
      <c r="BI27" s="625"/>
      <c r="BJ27" s="625"/>
      <c r="BK27" s="625"/>
      <c r="BL27" s="625"/>
      <c r="BM27" s="625"/>
      <c r="BN27" s="626"/>
      <c r="BO27" s="627">
        <v>100</v>
      </c>
      <c r="BP27" s="627"/>
      <c r="BQ27" s="627"/>
      <c r="BR27" s="627"/>
      <c r="BS27" s="628" t="s">
        <v>122</v>
      </c>
      <c r="BT27" s="628"/>
      <c r="BU27" s="628"/>
      <c r="BV27" s="628"/>
      <c r="BW27" s="628"/>
      <c r="BX27" s="628"/>
      <c r="BY27" s="628"/>
      <c r="BZ27" s="628"/>
      <c r="CA27" s="628"/>
      <c r="CB27" s="632"/>
      <c r="CD27" s="621" t="s">
        <v>289</v>
      </c>
      <c r="CE27" s="622"/>
      <c r="CF27" s="622"/>
      <c r="CG27" s="622"/>
      <c r="CH27" s="622"/>
      <c r="CI27" s="622"/>
      <c r="CJ27" s="622"/>
      <c r="CK27" s="622"/>
      <c r="CL27" s="622"/>
      <c r="CM27" s="622"/>
      <c r="CN27" s="622"/>
      <c r="CO27" s="622"/>
      <c r="CP27" s="622"/>
      <c r="CQ27" s="623"/>
      <c r="CR27" s="624">
        <v>170718</v>
      </c>
      <c r="CS27" s="657"/>
      <c r="CT27" s="657"/>
      <c r="CU27" s="657"/>
      <c r="CV27" s="657"/>
      <c r="CW27" s="657"/>
      <c r="CX27" s="657"/>
      <c r="CY27" s="658"/>
      <c r="CZ27" s="629">
        <v>3.8</v>
      </c>
      <c r="DA27" s="654"/>
      <c r="DB27" s="654"/>
      <c r="DC27" s="659"/>
      <c r="DD27" s="633">
        <v>66360</v>
      </c>
      <c r="DE27" s="657"/>
      <c r="DF27" s="657"/>
      <c r="DG27" s="657"/>
      <c r="DH27" s="657"/>
      <c r="DI27" s="657"/>
      <c r="DJ27" s="657"/>
      <c r="DK27" s="658"/>
      <c r="DL27" s="633">
        <v>35141</v>
      </c>
      <c r="DM27" s="657"/>
      <c r="DN27" s="657"/>
      <c r="DO27" s="657"/>
      <c r="DP27" s="657"/>
      <c r="DQ27" s="657"/>
      <c r="DR27" s="657"/>
      <c r="DS27" s="657"/>
      <c r="DT27" s="657"/>
      <c r="DU27" s="657"/>
      <c r="DV27" s="658"/>
      <c r="DW27" s="629">
        <v>1.7</v>
      </c>
      <c r="DX27" s="654"/>
      <c r="DY27" s="654"/>
      <c r="DZ27" s="654"/>
      <c r="EA27" s="654"/>
      <c r="EB27" s="654"/>
      <c r="EC27" s="655"/>
    </row>
    <row r="28" spans="2:133" ht="11.25" customHeight="1" x14ac:dyDescent="0.2">
      <c r="B28" s="621" t="s">
        <v>290</v>
      </c>
      <c r="C28" s="622"/>
      <c r="D28" s="622"/>
      <c r="E28" s="622"/>
      <c r="F28" s="622"/>
      <c r="G28" s="622"/>
      <c r="H28" s="622"/>
      <c r="I28" s="622"/>
      <c r="J28" s="622"/>
      <c r="K28" s="622"/>
      <c r="L28" s="622"/>
      <c r="M28" s="622"/>
      <c r="N28" s="622"/>
      <c r="O28" s="622"/>
      <c r="P28" s="622"/>
      <c r="Q28" s="623"/>
      <c r="R28" s="624">
        <v>26632</v>
      </c>
      <c r="S28" s="625"/>
      <c r="T28" s="625"/>
      <c r="U28" s="625"/>
      <c r="V28" s="625"/>
      <c r="W28" s="625"/>
      <c r="X28" s="625"/>
      <c r="Y28" s="626"/>
      <c r="Z28" s="627">
        <v>0.5</v>
      </c>
      <c r="AA28" s="627"/>
      <c r="AB28" s="627"/>
      <c r="AC28" s="627"/>
      <c r="AD28" s="628" t="s">
        <v>122</v>
      </c>
      <c r="AE28" s="628"/>
      <c r="AF28" s="628"/>
      <c r="AG28" s="628"/>
      <c r="AH28" s="628"/>
      <c r="AI28" s="628"/>
      <c r="AJ28" s="628"/>
      <c r="AK28" s="628"/>
      <c r="AL28" s="629" t="s">
        <v>122</v>
      </c>
      <c r="AM28" s="630"/>
      <c r="AN28" s="630"/>
      <c r="AO28" s="631"/>
      <c r="AP28" s="621"/>
      <c r="AQ28" s="622"/>
      <c r="AR28" s="622"/>
      <c r="AS28" s="622"/>
      <c r="AT28" s="622"/>
      <c r="AU28" s="622"/>
      <c r="AV28" s="622"/>
      <c r="AW28" s="622"/>
      <c r="AX28" s="622"/>
      <c r="AY28" s="622"/>
      <c r="AZ28" s="622"/>
      <c r="BA28" s="622"/>
      <c r="BB28" s="622"/>
      <c r="BC28" s="622"/>
      <c r="BD28" s="622"/>
      <c r="BE28" s="622"/>
      <c r="BF28" s="623"/>
      <c r="BG28" s="624"/>
      <c r="BH28" s="625"/>
      <c r="BI28" s="625"/>
      <c r="BJ28" s="625"/>
      <c r="BK28" s="625"/>
      <c r="BL28" s="625"/>
      <c r="BM28" s="625"/>
      <c r="BN28" s="626"/>
      <c r="BO28" s="627"/>
      <c r="BP28" s="627"/>
      <c r="BQ28" s="627"/>
      <c r="BR28" s="627"/>
      <c r="BS28" s="633"/>
      <c r="BT28" s="625"/>
      <c r="BU28" s="625"/>
      <c r="BV28" s="625"/>
      <c r="BW28" s="625"/>
      <c r="BX28" s="625"/>
      <c r="BY28" s="625"/>
      <c r="BZ28" s="625"/>
      <c r="CA28" s="625"/>
      <c r="CB28" s="634"/>
      <c r="CD28" s="621" t="s">
        <v>291</v>
      </c>
      <c r="CE28" s="622"/>
      <c r="CF28" s="622"/>
      <c r="CG28" s="622"/>
      <c r="CH28" s="622"/>
      <c r="CI28" s="622"/>
      <c r="CJ28" s="622"/>
      <c r="CK28" s="622"/>
      <c r="CL28" s="622"/>
      <c r="CM28" s="622"/>
      <c r="CN28" s="622"/>
      <c r="CO28" s="622"/>
      <c r="CP28" s="622"/>
      <c r="CQ28" s="623"/>
      <c r="CR28" s="624">
        <v>479168</v>
      </c>
      <c r="CS28" s="625"/>
      <c r="CT28" s="625"/>
      <c r="CU28" s="625"/>
      <c r="CV28" s="625"/>
      <c r="CW28" s="625"/>
      <c r="CX28" s="625"/>
      <c r="CY28" s="626"/>
      <c r="CZ28" s="629">
        <v>10.6</v>
      </c>
      <c r="DA28" s="654"/>
      <c r="DB28" s="654"/>
      <c r="DC28" s="659"/>
      <c r="DD28" s="633">
        <v>479168</v>
      </c>
      <c r="DE28" s="625"/>
      <c r="DF28" s="625"/>
      <c r="DG28" s="625"/>
      <c r="DH28" s="625"/>
      <c r="DI28" s="625"/>
      <c r="DJ28" s="625"/>
      <c r="DK28" s="626"/>
      <c r="DL28" s="633">
        <v>479168</v>
      </c>
      <c r="DM28" s="625"/>
      <c r="DN28" s="625"/>
      <c r="DO28" s="625"/>
      <c r="DP28" s="625"/>
      <c r="DQ28" s="625"/>
      <c r="DR28" s="625"/>
      <c r="DS28" s="625"/>
      <c r="DT28" s="625"/>
      <c r="DU28" s="625"/>
      <c r="DV28" s="626"/>
      <c r="DW28" s="629">
        <v>23.3</v>
      </c>
      <c r="DX28" s="654"/>
      <c r="DY28" s="654"/>
      <c r="DZ28" s="654"/>
      <c r="EA28" s="654"/>
      <c r="EB28" s="654"/>
      <c r="EC28" s="655"/>
    </row>
    <row r="29" spans="2:133" ht="11.25" customHeight="1" x14ac:dyDescent="0.2">
      <c r="B29" s="621" t="s">
        <v>292</v>
      </c>
      <c r="C29" s="622"/>
      <c r="D29" s="622"/>
      <c r="E29" s="622"/>
      <c r="F29" s="622"/>
      <c r="G29" s="622"/>
      <c r="H29" s="622"/>
      <c r="I29" s="622"/>
      <c r="J29" s="622"/>
      <c r="K29" s="622"/>
      <c r="L29" s="622"/>
      <c r="M29" s="622"/>
      <c r="N29" s="622"/>
      <c r="O29" s="622"/>
      <c r="P29" s="622"/>
      <c r="Q29" s="623"/>
      <c r="R29" s="624">
        <v>1315</v>
      </c>
      <c r="S29" s="625"/>
      <c r="T29" s="625"/>
      <c r="U29" s="625"/>
      <c r="V29" s="625"/>
      <c r="W29" s="625"/>
      <c r="X29" s="625"/>
      <c r="Y29" s="626"/>
      <c r="Z29" s="627">
        <v>0</v>
      </c>
      <c r="AA29" s="627"/>
      <c r="AB29" s="627"/>
      <c r="AC29" s="627"/>
      <c r="AD29" s="628" t="s">
        <v>122</v>
      </c>
      <c r="AE29" s="628"/>
      <c r="AF29" s="628"/>
      <c r="AG29" s="628"/>
      <c r="AH29" s="628"/>
      <c r="AI29" s="628"/>
      <c r="AJ29" s="628"/>
      <c r="AK29" s="628"/>
      <c r="AL29" s="629" t="s">
        <v>122</v>
      </c>
      <c r="AM29" s="630"/>
      <c r="AN29" s="630"/>
      <c r="AO29" s="631"/>
      <c r="AP29" s="645"/>
      <c r="AQ29" s="646"/>
      <c r="AR29" s="646"/>
      <c r="AS29" s="646"/>
      <c r="AT29" s="646"/>
      <c r="AU29" s="646"/>
      <c r="AV29" s="646"/>
      <c r="AW29" s="646"/>
      <c r="AX29" s="646"/>
      <c r="AY29" s="646"/>
      <c r="AZ29" s="646"/>
      <c r="BA29" s="646"/>
      <c r="BB29" s="646"/>
      <c r="BC29" s="646"/>
      <c r="BD29" s="646"/>
      <c r="BE29" s="646"/>
      <c r="BF29" s="647"/>
      <c r="BG29" s="624"/>
      <c r="BH29" s="625"/>
      <c r="BI29" s="625"/>
      <c r="BJ29" s="625"/>
      <c r="BK29" s="625"/>
      <c r="BL29" s="625"/>
      <c r="BM29" s="625"/>
      <c r="BN29" s="626"/>
      <c r="BO29" s="627"/>
      <c r="BP29" s="627"/>
      <c r="BQ29" s="627"/>
      <c r="BR29" s="627"/>
      <c r="BS29" s="628"/>
      <c r="BT29" s="628"/>
      <c r="BU29" s="628"/>
      <c r="BV29" s="628"/>
      <c r="BW29" s="628"/>
      <c r="BX29" s="628"/>
      <c r="BY29" s="628"/>
      <c r="BZ29" s="628"/>
      <c r="CA29" s="628"/>
      <c r="CB29" s="632"/>
      <c r="CD29" s="662" t="s">
        <v>293</v>
      </c>
      <c r="CE29" s="663"/>
      <c r="CF29" s="621" t="s">
        <v>66</v>
      </c>
      <c r="CG29" s="622"/>
      <c r="CH29" s="622"/>
      <c r="CI29" s="622"/>
      <c r="CJ29" s="622"/>
      <c r="CK29" s="622"/>
      <c r="CL29" s="622"/>
      <c r="CM29" s="622"/>
      <c r="CN29" s="622"/>
      <c r="CO29" s="622"/>
      <c r="CP29" s="622"/>
      <c r="CQ29" s="623"/>
      <c r="CR29" s="624">
        <v>479168</v>
      </c>
      <c r="CS29" s="657"/>
      <c r="CT29" s="657"/>
      <c r="CU29" s="657"/>
      <c r="CV29" s="657"/>
      <c r="CW29" s="657"/>
      <c r="CX29" s="657"/>
      <c r="CY29" s="658"/>
      <c r="CZ29" s="629">
        <v>10.6</v>
      </c>
      <c r="DA29" s="654"/>
      <c r="DB29" s="654"/>
      <c r="DC29" s="659"/>
      <c r="DD29" s="633">
        <v>479168</v>
      </c>
      <c r="DE29" s="657"/>
      <c r="DF29" s="657"/>
      <c r="DG29" s="657"/>
      <c r="DH29" s="657"/>
      <c r="DI29" s="657"/>
      <c r="DJ29" s="657"/>
      <c r="DK29" s="658"/>
      <c r="DL29" s="633">
        <v>479168</v>
      </c>
      <c r="DM29" s="657"/>
      <c r="DN29" s="657"/>
      <c r="DO29" s="657"/>
      <c r="DP29" s="657"/>
      <c r="DQ29" s="657"/>
      <c r="DR29" s="657"/>
      <c r="DS29" s="657"/>
      <c r="DT29" s="657"/>
      <c r="DU29" s="657"/>
      <c r="DV29" s="658"/>
      <c r="DW29" s="629">
        <v>23.3</v>
      </c>
      <c r="DX29" s="654"/>
      <c r="DY29" s="654"/>
      <c r="DZ29" s="654"/>
      <c r="EA29" s="654"/>
      <c r="EB29" s="654"/>
      <c r="EC29" s="655"/>
    </row>
    <row r="30" spans="2:133" ht="11.25" customHeight="1" x14ac:dyDescent="0.2">
      <c r="B30" s="621" t="s">
        <v>294</v>
      </c>
      <c r="C30" s="622"/>
      <c r="D30" s="622"/>
      <c r="E30" s="622"/>
      <c r="F30" s="622"/>
      <c r="G30" s="622"/>
      <c r="H30" s="622"/>
      <c r="I30" s="622"/>
      <c r="J30" s="622"/>
      <c r="K30" s="622"/>
      <c r="L30" s="622"/>
      <c r="M30" s="622"/>
      <c r="N30" s="622"/>
      <c r="O30" s="622"/>
      <c r="P30" s="622"/>
      <c r="Q30" s="623"/>
      <c r="R30" s="624">
        <v>669908</v>
      </c>
      <c r="S30" s="625"/>
      <c r="T30" s="625"/>
      <c r="U30" s="625"/>
      <c r="V30" s="625"/>
      <c r="W30" s="625"/>
      <c r="X30" s="625"/>
      <c r="Y30" s="626"/>
      <c r="Z30" s="627">
        <v>12.9</v>
      </c>
      <c r="AA30" s="627"/>
      <c r="AB30" s="627"/>
      <c r="AC30" s="627"/>
      <c r="AD30" s="628" t="s">
        <v>122</v>
      </c>
      <c r="AE30" s="628"/>
      <c r="AF30" s="628"/>
      <c r="AG30" s="628"/>
      <c r="AH30" s="628"/>
      <c r="AI30" s="628"/>
      <c r="AJ30" s="628"/>
      <c r="AK30" s="628"/>
      <c r="AL30" s="629" t="s">
        <v>122</v>
      </c>
      <c r="AM30" s="630"/>
      <c r="AN30" s="630"/>
      <c r="AO30" s="631"/>
      <c r="AP30" s="606" t="s">
        <v>212</v>
      </c>
      <c r="AQ30" s="607"/>
      <c r="AR30" s="607"/>
      <c r="AS30" s="607"/>
      <c r="AT30" s="607"/>
      <c r="AU30" s="607"/>
      <c r="AV30" s="607"/>
      <c r="AW30" s="607"/>
      <c r="AX30" s="607"/>
      <c r="AY30" s="607"/>
      <c r="AZ30" s="607"/>
      <c r="BA30" s="607"/>
      <c r="BB30" s="607"/>
      <c r="BC30" s="607"/>
      <c r="BD30" s="607"/>
      <c r="BE30" s="607"/>
      <c r="BF30" s="608"/>
      <c r="BG30" s="606" t="s">
        <v>295</v>
      </c>
      <c r="BH30" s="660"/>
      <c r="BI30" s="660"/>
      <c r="BJ30" s="660"/>
      <c r="BK30" s="660"/>
      <c r="BL30" s="660"/>
      <c r="BM30" s="660"/>
      <c r="BN30" s="660"/>
      <c r="BO30" s="660"/>
      <c r="BP30" s="660"/>
      <c r="BQ30" s="661"/>
      <c r="BR30" s="606" t="s">
        <v>296</v>
      </c>
      <c r="BS30" s="660"/>
      <c r="BT30" s="660"/>
      <c r="BU30" s="660"/>
      <c r="BV30" s="660"/>
      <c r="BW30" s="660"/>
      <c r="BX30" s="660"/>
      <c r="BY30" s="660"/>
      <c r="BZ30" s="660"/>
      <c r="CA30" s="660"/>
      <c r="CB30" s="661"/>
      <c r="CD30" s="664"/>
      <c r="CE30" s="665"/>
      <c r="CF30" s="621" t="s">
        <v>297</v>
      </c>
      <c r="CG30" s="622"/>
      <c r="CH30" s="622"/>
      <c r="CI30" s="622"/>
      <c r="CJ30" s="622"/>
      <c r="CK30" s="622"/>
      <c r="CL30" s="622"/>
      <c r="CM30" s="622"/>
      <c r="CN30" s="622"/>
      <c r="CO30" s="622"/>
      <c r="CP30" s="622"/>
      <c r="CQ30" s="623"/>
      <c r="CR30" s="624">
        <v>469639</v>
      </c>
      <c r="CS30" s="625"/>
      <c r="CT30" s="625"/>
      <c r="CU30" s="625"/>
      <c r="CV30" s="625"/>
      <c r="CW30" s="625"/>
      <c r="CX30" s="625"/>
      <c r="CY30" s="626"/>
      <c r="CZ30" s="629">
        <v>10.3</v>
      </c>
      <c r="DA30" s="654"/>
      <c r="DB30" s="654"/>
      <c r="DC30" s="659"/>
      <c r="DD30" s="633">
        <v>469639</v>
      </c>
      <c r="DE30" s="625"/>
      <c r="DF30" s="625"/>
      <c r="DG30" s="625"/>
      <c r="DH30" s="625"/>
      <c r="DI30" s="625"/>
      <c r="DJ30" s="625"/>
      <c r="DK30" s="626"/>
      <c r="DL30" s="633">
        <v>469639</v>
      </c>
      <c r="DM30" s="625"/>
      <c r="DN30" s="625"/>
      <c r="DO30" s="625"/>
      <c r="DP30" s="625"/>
      <c r="DQ30" s="625"/>
      <c r="DR30" s="625"/>
      <c r="DS30" s="625"/>
      <c r="DT30" s="625"/>
      <c r="DU30" s="625"/>
      <c r="DV30" s="626"/>
      <c r="DW30" s="629">
        <v>22.8</v>
      </c>
      <c r="DX30" s="654"/>
      <c r="DY30" s="654"/>
      <c r="DZ30" s="654"/>
      <c r="EA30" s="654"/>
      <c r="EB30" s="654"/>
      <c r="EC30" s="655"/>
    </row>
    <row r="31" spans="2:133" ht="11.25" customHeight="1" x14ac:dyDescent="0.2">
      <c r="B31" s="637" t="s">
        <v>298</v>
      </c>
      <c r="C31" s="638"/>
      <c r="D31" s="638"/>
      <c r="E31" s="638"/>
      <c r="F31" s="638"/>
      <c r="G31" s="638"/>
      <c r="H31" s="638"/>
      <c r="I31" s="638"/>
      <c r="J31" s="638"/>
      <c r="K31" s="638"/>
      <c r="L31" s="638"/>
      <c r="M31" s="638"/>
      <c r="N31" s="638"/>
      <c r="O31" s="638"/>
      <c r="P31" s="638"/>
      <c r="Q31" s="639"/>
      <c r="R31" s="624" t="s">
        <v>122</v>
      </c>
      <c r="S31" s="625"/>
      <c r="T31" s="625"/>
      <c r="U31" s="625"/>
      <c r="V31" s="625"/>
      <c r="W31" s="625"/>
      <c r="X31" s="625"/>
      <c r="Y31" s="626"/>
      <c r="Z31" s="627" t="s">
        <v>122</v>
      </c>
      <c r="AA31" s="627"/>
      <c r="AB31" s="627"/>
      <c r="AC31" s="627"/>
      <c r="AD31" s="628" t="s">
        <v>122</v>
      </c>
      <c r="AE31" s="628"/>
      <c r="AF31" s="628"/>
      <c r="AG31" s="628"/>
      <c r="AH31" s="628"/>
      <c r="AI31" s="628"/>
      <c r="AJ31" s="628"/>
      <c r="AK31" s="628"/>
      <c r="AL31" s="629" t="s">
        <v>122</v>
      </c>
      <c r="AM31" s="630"/>
      <c r="AN31" s="630"/>
      <c r="AO31" s="631"/>
      <c r="AP31" s="672" t="s">
        <v>299</v>
      </c>
      <c r="AQ31" s="673"/>
      <c r="AR31" s="673"/>
      <c r="AS31" s="673"/>
      <c r="AT31" s="678" t="s">
        <v>300</v>
      </c>
      <c r="AU31" s="200"/>
      <c r="AV31" s="200"/>
      <c r="AW31" s="200"/>
      <c r="AX31" s="610" t="s">
        <v>178</v>
      </c>
      <c r="AY31" s="611"/>
      <c r="AZ31" s="611"/>
      <c r="BA31" s="611"/>
      <c r="BB31" s="611"/>
      <c r="BC31" s="611"/>
      <c r="BD31" s="611"/>
      <c r="BE31" s="611"/>
      <c r="BF31" s="612"/>
      <c r="BG31" s="671">
        <v>99.9</v>
      </c>
      <c r="BH31" s="668"/>
      <c r="BI31" s="668"/>
      <c r="BJ31" s="668"/>
      <c r="BK31" s="668"/>
      <c r="BL31" s="668"/>
      <c r="BM31" s="619">
        <v>99.2</v>
      </c>
      <c r="BN31" s="668"/>
      <c r="BO31" s="668"/>
      <c r="BP31" s="668"/>
      <c r="BQ31" s="669"/>
      <c r="BR31" s="671">
        <v>99.9</v>
      </c>
      <c r="BS31" s="668"/>
      <c r="BT31" s="668"/>
      <c r="BU31" s="668"/>
      <c r="BV31" s="668"/>
      <c r="BW31" s="668"/>
      <c r="BX31" s="619">
        <v>99.3</v>
      </c>
      <c r="BY31" s="668"/>
      <c r="BZ31" s="668"/>
      <c r="CA31" s="668"/>
      <c r="CB31" s="669"/>
      <c r="CD31" s="664"/>
      <c r="CE31" s="665"/>
      <c r="CF31" s="621" t="s">
        <v>301</v>
      </c>
      <c r="CG31" s="622"/>
      <c r="CH31" s="622"/>
      <c r="CI31" s="622"/>
      <c r="CJ31" s="622"/>
      <c r="CK31" s="622"/>
      <c r="CL31" s="622"/>
      <c r="CM31" s="622"/>
      <c r="CN31" s="622"/>
      <c r="CO31" s="622"/>
      <c r="CP31" s="622"/>
      <c r="CQ31" s="623"/>
      <c r="CR31" s="624">
        <v>9529</v>
      </c>
      <c r="CS31" s="657"/>
      <c r="CT31" s="657"/>
      <c r="CU31" s="657"/>
      <c r="CV31" s="657"/>
      <c r="CW31" s="657"/>
      <c r="CX31" s="657"/>
      <c r="CY31" s="658"/>
      <c r="CZ31" s="629">
        <v>0.2</v>
      </c>
      <c r="DA31" s="654"/>
      <c r="DB31" s="654"/>
      <c r="DC31" s="659"/>
      <c r="DD31" s="633">
        <v>9529</v>
      </c>
      <c r="DE31" s="657"/>
      <c r="DF31" s="657"/>
      <c r="DG31" s="657"/>
      <c r="DH31" s="657"/>
      <c r="DI31" s="657"/>
      <c r="DJ31" s="657"/>
      <c r="DK31" s="658"/>
      <c r="DL31" s="633">
        <v>9529</v>
      </c>
      <c r="DM31" s="657"/>
      <c r="DN31" s="657"/>
      <c r="DO31" s="657"/>
      <c r="DP31" s="657"/>
      <c r="DQ31" s="657"/>
      <c r="DR31" s="657"/>
      <c r="DS31" s="657"/>
      <c r="DT31" s="657"/>
      <c r="DU31" s="657"/>
      <c r="DV31" s="658"/>
      <c r="DW31" s="629">
        <v>0.5</v>
      </c>
      <c r="DX31" s="654"/>
      <c r="DY31" s="654"/>
      <c r="DZ31" s="654"/>
      <c r="EA31" s="654"/>
      <c r="EB31" s="654"/>
      <c r="EC31" s="655"/>
    </row>
    <row r="32" spans="2:133" ht="11.25" customHeight="1" x14ac:dyDescent="0.2">
      <c r="B32" s="621" t="s">
        <v>302</v>
      </c>
      <c r="C32" s="622"/>
      <c r="D32" s="622"/>
      <c r="E32" s="622"/>
      <c r="F32" s="622"/>
      <c r="G32" s="622"/>
      <c r="H32" s="622"/>
      <c r="I32" s="622"/>
      <c r="J32" s="622"/>
      <c r="K32" s="622"/>
      <c r="L32" s="622"/>
      <c r="M32" s="622"/>
      <c r="N32" s="622"/>
      <c r="O32" s="622"/>
      <c r="P32" s="622"/>
      <c r="Q32" s="623"/>
      <c r="R32" s="624">
        <v>190558</v>
      </c>
      <c r="S32" s="625"/>
      <c r="T32" s="625"/>
      <c r="U32" s="625"/>
      <c r="V32" s="625"/>
      <c r="W32" s="625"/>
      <c r="X32" s="625"/>
      <c r="Y32" s="626"/>
      <c r="Z32" s="627">
        <v>3.7</v>
      </c>
      <c r="AA32" s="627"/>
      <c r="AB32" s="627"/>
      <c r="AC32" s="627"/>
      <c r="AD32" s="628" t="s">
        <v>122</v>
      </c>
      <c r="AE32" s="628"/>
      <c r="AF32" s="628"/>
      <c r="AG32" s="628"/>
      <c r="AH32" s="628"/>
      <c r="AI32" s="628"/>
      <c r="AJ32" s="628"/>
      <c r="AK32" s="628"/>
      <c r="AL32" s="629" t="s">
        <v>122</v>
      </c>
      <c r="AM32" s="630"/>
      <c r="AN32" s="630"/>
      <c r="AO32" s="631"/>
      <c r="AP32" s="674"/>
      <c r="AQ32" s="675"/>
      <c r="AR32" s="675"/>
      <c r="AS32" s="675"/>
      <c r="AT32" s="679"/>
      <c r="AU32" s="196" t="s">
        <v>303</v>
      </c>
      <c r="AX32" s="621" t="s">
        <v>304</v>
      </c>
      <c r="AY32" s="622"/>
      <c r="AZ32" s="622"/>
      <c r="BA32" s="622"/>
      <c r="BB32" s="622"/>
      <c r="BC32" s="622"/>
      <c r="BD32" s="622"/>
      <c r="BE32" s="622"/>
      <c r="BF32" s="623"/>
      <c r="BG32" s="681">
        <v>99.9</v>
      </c>
      <c r="BH32" s="657"/>
      <c r="BI32" s="657"/>
      <c r="BJ32" s="657"/>
      <c r="BK32" s="657"/>
      <c r="BL32" s="657"/>
      <c r="BM32" s="630">
        <v>99.9</v>
      </c>
      <c r="BN32" s="657"/>
      <c r="BO32" s="657"/>
      <c r="BP32" s="657"/>
      <c r="BQ32" s="670"/>
      <c r="BR32" s="681">
        <v>100</v>
      </c>
      <c r="BS32" s="657"/>
      <c r="BT32" s="657"/>
      <c r="BU32" s="657"/>
      <c r="BV32" s="657"/>
      <c r="BW32" s="657"/>
      <c r="BX32" s="630">
        <v>99.9</v>
      </c>
      <c r="BY32" s="657"/>
      <c r="BZ32" s="657"/>
      <c r="CA32" s="657"/>
      <c r="CB32" s="670"/>
      <c r="CD32" s="666"/>
      <c r="CE32" s="667"/>
      <c r="CF32" s="621" t="s">
        <v>305</v>
      </c>
      <c r="CG32" s="622"/>
      <c r="CH32" s="622"/>
      <c r="CI32" s="622"/>
      <c r="CJ32" s="622"/>
      <c r="CK32" s="622"/>
      <c r="CL32" s="622"/>
      <c r="CM32" s="622"/>
      <c r="CN32" s="622"/>
      <c r="CO32" s="622"/>
      <c r="CP32" s="622"/>
      <c r="CQ32" s="623"/>
      <c r="CR32" s="624" t="s">
        <v>122</v>
      </c>
      <c r="CS32" s="625"/>
      <c r="CT32" s="625"/>
      <c r="CU32" s="625"/>
      <c r="CV32" s="625"/>
      <c r="CW32" s="625"/>
      <c r="CX32" s="625"/>
      <c r="CY32" s="626"/>
      <c r="CZ32" s="629" t="s">
        <v>122</v>
      </c>
      <c r="DA32" s="654"/>
      <c r="DB32" s="654"/>
      <c r="DC32" s="659"/>
      <c r="DD32" s="633" t="s">
        <v>122</v>
      </c>
      <c r="DE32" s="625"/>
      <c r="DF32" s="625"/>
      <c r="DG32" s="625"/>
      <c r="DH32" s="625"/>
      <c r="DI32" s="625"/>
      <c r="DJ32" s="625"/>
      <c r="DK32" s="626"/>
      <c r="DL32" s="633" t="s">
        <v>122</v>
      </c>
      <c r="DM32" s="625"/>
      <c r="DN32" s="625"/>
      <c r="DO32" s="625"/>
      <c r="DP32" s="625"/>
      <c r="DQ32" s="625"/>
      <c r="DR32" s="625"/>
      <c r="DS32" s="625"/>
      <c r="DT32" s="625"/>
      <c r="DU32" s="625"/>
      <c r="DV32" s="626"/>
      <c r="DW32" s="629" t="s">
        <v>122</v>
      </c>
      <c r="DX32" s="654"/>
      <c r="DY32" s="654"/>
      <c r="DZ32" s="654"/>
      <c r="EA32" s="654"/>
      <c r="EB32" s="654"/>
      <c r="EC32" s="655"/>
    </row>
    <row r="33" spans="2:133" ht="11.25" customHeight="1" x14ac:dyDescent="0.2">
      <c r="B33" s="621" t="s">
        <v>306</v>
      </c>
      <c r="C33" s="622"/>
      <c r="D33" s="622"/>
      <c r="E33" s="622"/>
      <c r="F33" s="622"/>
      <c r="G33" s="622"/>
      <c r="H33" s="622"/>
      <c r="I33" s="622"/>
      <c r="J33" s="622"/>
      <c r="K33" s="622"/>
      <c r="L33" s="622"/>
      <c r="M33" s="622"/>
      <c r="N33" s="622"/>
      <c r="O33" s="622"/>
      <c r="P33" s="622"/>
      <c r="Q33" s="623"/>
      <c r="R33" s="624">
        <v>47684</v>
      </c>
      <c r="S33" s="625"/>
      <c r="T33" s="625"/>
      <c r="U33" s="625"/>
      <c r="V33" s="625"/>
      <c r="W33" s="625"/>
      <c r="X33" s="625"/>
      <c r="Y33" s="626"/>
      <c r="Z33" s="627">
        <v>0.9</v>
      </c>
      <c r="AA33" s="627"/>
      <c r="AB33" s="627"/>
      <c r="AC33" s="627"/>
      <c r="AD33" s="628">
        <v>1779</v>
      </c>
      <c r="AE33" s="628"/>
      <c r="AF33" s="628"/>
      <c r="AG33" s="628"/>
      <c r="AH33" s="628"/>
      <c r="AI33" s="628"/>
      <c r="AJ33" s="628"/>
      <c r="AK33" s="628"/>
      <c r="AL33" s="629">
        <v>0.1</v>
      </c>
      <c r="AM33" s="630"/>
      <c r="AN33" s="630"/>
      <c r="AO33" s="631"/>
      <c r="AP33" s="676"/>
      <c r="AQ33" s="677"/>
      <c r="AR33" s="677"/>
      <c r="AS33" s="677"/>
      <c r="AT33" s="680"/>
      <c r="AU33" s="201"/>
      <c r="AV33" s="201"/>
      <c r="AW33" s="201"/>
      <c r="AX33" s="645" t="s">
        <v>307</v>
      </c>
      <c r="AY33" s="646"/>
      <c r="AZ33" s="646"/>
      <c r="BA33" s="646"/>
      <c r="BB33" s="646"/>
      <c r="BC33" s="646"/>
      <c r="BD33" s="646"/>
      <c r="BE33" s="646"/>
      <c r="BF33" s="647"/>
      <c r="BG33" s="682">
        <v>99.8</v>
      </c>
      <c r="BH33" s="683"/>
      <c r="BI33" s="683"/>
      <c r="BJ33" s="683"/>
      <c r="BK33" s="683"/>
      <c r="BL33" s="683"/>
      <c r="BM33" s="684">
        <v>98.4</v>
      </c>
      <c r="BN33" s="683"/>
      <c r="BO33" s="683"/>
      <c r="BP33" s="683"/>
      <c r="BQ33" s="685"/>
      <c r="BR33" s="682">
        <v>99.9</v>
      </c>
      <c r="BS33" s="683"/>
      <c r="BT33" s="683"/>
      <c r="BU33" s="683"/>
      <c r="BV33" s="683"/>
      <c r="BW33" s="683"/>
      <c r="BX33" s="684">
        <v>98.5</v>
      </c>
      <c r="BY33" s="683"/>
      <c r="BZ33" s="683"/>
      <c r="CA33" s="683"/>
      <c r="CB33" s="685"/>
      <c r="CD33" s="621" t="s">
        <v>308</v>
      </c>
      <c r="CE33" s="622"/>
      <c r="CF33" s="622"/>
      <c r="CG33" s="622"/>
      <c r="CH33" s="622"/>
      <c r="CI33" s="622"/>
      <c r="CJ33" s="622"/>
      <c r="CK33" s="622"/>
      <c r="CL33" s="622"/>
      <c r="CM33" s="622"/>
      <c r="CN33" s="622"/>
      <c r="CO33" s="622"/>
      <c r="CP33" s="622"/>
      <c r="CQ33" s="623"/>
      <c r="CR33" s="624">
        <v>2327279</v>
      </c>
      <c r="CS33" s="657"/>
      <c r="CT33" s="657"/>
      <c r="CU33" s="657"/>
      <c r="CV33" s="657"/>
      <c r="CW33" s="657"/>
      <c r="CX33" s="657"/>
      <c r="CY33" s="658"/>
      <c r="CZ33" s="629">
        <v>51.3</v>
      </c>
      <c r="DA33" s="654"/>
      <c r="DB33" s="654"/>
      <c r="DC33" s="659"/>
      <c r="DD33" s="633">
        <v>1576814</v>
      </c>
      <c r="DE33" s="657"/>
      <c r="DF33" s="657"/>
      <c r="DG33" s="657"/>
      <c r="DH33" s="657"/>
      <c r="DI33" s="657"/>
      <c r="DJ33" s="657"/>
      <c r="DK33" s="658"/>
      <c r="DL33" s="633">
        <v>777372</v>
      </c>
      <c r="DM33" s="657"/>
      <c r="DN33" s="657"/>
      <c r="DO33" s="657"/>
      <c r="DP33" s="657"/>
      <c r="DQ33" s="657"/>
      <c r="DR33" s="657"/>
      <c r="DS33" s="657"/>
      <c r="DT33" s="657"/>
      <c r="DU33" s="657"/>
      <c r="DV33" s="658"/>
      <c r="DW33" s="629">
        <v>37.799999999999997</v>
      </c>
      <c r="DX33" s="654"/>
      <c r="DY33" s="654"/>
      <c r="DZ33" s="654"/>
      <c r="EA33" s="654"/>
      <c r="EB33" s="654"/>
      <c r="EC33" s="655"/>
    </row>
    <row r="34" spans="2:133" ht="11.25" customHeight="1" x14ac:dyDescent="0.2">
      <c r="B34" s="621" t="s">
        <v>309</v>
      </c>
      <c r="C34" s="622"/>
      <c r="D34" s="622"/>
      <c r="E34" s="622"/>
      <c r="F34" s="622"/>
      <c r="G34" s="622"/>
      <c r="H34" s="622"/>
      <c r="I34" s="622"/>
      <c r="J34" s="622"/>
      <c r="K34" s="622"/>
      <c r="L34" s="622"/>
      <c r="M34" s="622"/>
      <c r="N34" s="622"/>
      <c r="O34" s="622"/>
      <c r="P34" s="622"/>
      <c r="Q34" s="623"/>
      <c r="R34" s="624">
        <v>534790</v>
      </c>
      <c r="S34" s="625"/>
      <c r="T34" s="625"/>
      <c r="U34" s="625"/>
      <c r="V34" s="625"/>
      <c r="W34" s="625"/>
      <c r="X34" s="625"/>
      <c r="Y34" s="626"/>
      <c r="Z34" s="627">
        <v>10.3</v>
      </c>
      <c r="AA34" s="627"/>
      <c r="AB34" s="627"/>
      <c r="AC34" s="627"/>
      <c r="AD34" s="628" t="s">
        <v>122</v>
      </c>
      <c r="AE34" s="628"/>
      <c r="AF34" s="628"/>
      <c r="AG34" s="628"/>
      <c r="AH34" s="628"/>
      <c r="AI34" s="628"/>
      <c r="AJ34" s="628"/>
      <c r="AK34" s="628"/>
      <c r="AL34" s="629" t="s">
        <v>122</v>
      </c>
      <c r="AM34" s="630"/>
      <c r="AN34" s="630"/>
      <c r="AO34" s="631"/>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21" t="s">
        <v>310</v>
      </c>
      <c r="CE34" s="622"/>
      <c r="CF34" s="622"/>
      <c r="CG34" s="622"/>
      <c r="CH34" s="622"/>
      <c r="CI34" s="622"/>
      <c r="CJ34" s="622"/>
      <c r="CK34" s="622"/>
      <c r="CL34" s="622"/>
      <c r="CM34" s="622"/>
      <c r="CN34" s="622"/>
      <c r="CO34" s="622"/>
      <c r="CP34" s="622"/>
      <c r="CQ34" s="623"/>
      <c r="CR34" s="624">
        <v>885271</v>
      </c>
      <c r="CS34" s="625"/>
      <c r="CT34" s="625"/>
      <c r="CU34" s="625"/>
      <c r="CV34" s="625"/>
      <c r="CW34" s="625"/>
      <c r="CX34" s="625"/>
      <c r="CY34" s="626"/>
      <c r="CZ34" s="629">
        <v>19.5</v>
      </c>
      <c r="DA34" s="654"/>
      <c r="DB34" s="654"/>
      <c r="DC34" s="659"/>
      <c r="DD34" s="633">
        <v>679552</v>
      </c>
      <c r="DE34" s="625"/>
      <c r="DF34" s="625"/>
      <c r="DG34" s="625"/>
      <c r="DH34" s="625"/>
      <c r="DI34" s="625"/>
      <c r="DJ34" s="625"/>
      <c r="DK34" s="626"/>
      <c r="DL34" s="633">
        <v>302877</v>
      </c>
      <c r="DM34" s="625"/>
      <c r="DN34" s="625"/>
      <c r="DO34" s="625"/>
      <c r="DP34" s="625"/>
      <c r="DQ34" s="625"/>
      <c r="DR34" s="625"/>
      <c r="DS34" s="625"/>
      <c r="DT34" s="625"/>
      <c r="DU34" s="625"/>
      <c r="DV34" s="626"/>
      <c r="DW34" s="629">
        <v>14.7</v>
      </c>
      <c r="DX34" s="654"/>
      <c r="DY34" s="654"/>
      <c r="DZ34" s="654"/>
      <c r="EA34" s="654"/>
      <c r="EB34" s="654"/>
      <c r="EC34" s="655"/>
    </row>
    <row r="35" spans="2:133" ht="11.25" customHeight="1" x14ac:dyDescent="0.2">
      <c r="B35" s="621" t="s">
        <v>311</v>
      </c>
      <c r="C35" s="622"/>
      <c r="D35" s="622"/>
      <c r="E35" s="622"/>
      <c r="F35" s="622"/>
      <c r="G35" s="622"/>
      <c r="H35" s="622"/>
      <c r="I35" s="622"/>
      <c r="J35" s="622"/>
      <c r="K35" s="622"/>
      <c r="L35" s="622"/>
      <c r="M35" s="622"/>
      <c r="N35" s="622"/>
      <c r="O35" s="622"/>
      <c r="P35" s="622"/>
      <c r="Q35" s="623"/>
      <c r="R35" s="624">
        <v>328412</v>
      </c>
      <c r="S35" s="625"/>
      <c r="T35" s="625"/>
      <c r="U35" s="625"/>
      <c r="V35" s="625"/>
      <c r="W35" s="625"/>
      <c r="X35" s="625"/>
      <c r="Y35" s="626"/>
      <c r="Z35" s="627">
        <v>6.3</v>
      </c>
      <c r="AA35" s="627"/>
      <c r="AB35" s="627"/>
      <c r="AC35" s="627"/>
      <c r="AD35" s="628" t="s">
        <v>122</v>
      </c>
      <c r="AE35" s="628"/>
      <c r="AF35" s="628"/>
      <c r="AG35" s="628"/>
      <c r="AH35" s="628"/>
      <c r="AI35" s="628"/>
      <c r="AJ35" s="628"/>
      <c r="AK35" s="628"/>
      <c r="AL35" s="629" t="s">
        <v>122</v>
      </c>
      <c r="AM35" s="630"/>
      <c r="AN35" s="630"/>
      <c r="AO35" s="631"/>
      <c r="AP35" s="204"/>
      <c r="AQ35" s="606" t="s">
        <v>312</v>
      </c>
      <c r="AR35" s="607"/>
      <c r="AS35" s="607"/>
      <c r="AT35" s="607"/>
      <c r="AU35" s="607"/>
      <c r="AV35" s="607"/>
      <c r="AW35" s="607"/>
      <c r="AX35" s="607"/>
      <c r="AY35" s="607"/>
      <c r="AZ35" s="607"/>
      <c r="BA35" s="607"/>
      <c r="BB35" s="607"/>
      <c r="BC35" s="607"/>
      <c r="BD35" s="607"/>
      <c r="BE35" s="607"/>
      <c r="BF35" s="608"/>
      <c r="BG35" s="606" t="s">
        <v>313</v>
      </c>
      <c r="BH35" s="607"/>
      <c r="BI35" s="607"/>
      <c r="BJ35" s="607"/>
      <c r="BK35" s="607"/>
      <c r="BL35" s="607"/>
      <c r="BM35" s="607"/>
      <c r="BN35" s="607"/>
      <c r="BO35" s="607"/>
      <c r="BP35" s="607"/>
      <c r="BQ35" s="607"/>
      <c r="BR35" s="607"/>
      <c r="BS35" s="607"/>
      <c r="BT35" s="607"/>
      <c r="BU35" s="607"/>
      <c r="BV35" s="607"/>
      <c r="BW35" s="607"/>
      <c r="BX35" s="607"/>
      <c r="BY35" s="607"/>
      <c r="BZ35" s="607"/>
      <c r="CA35" s="607"/>
      <c r="CB35" s="608"/>
      <c r="CD35" s="621" t="s">
        <v>314</v>
      </c>
      <c r="CE35" s="622"/>
      <c r="CF35" s="622"/>
      <c r="CG35" s="622"/>
      <c r="CH35" s="622"/>
      <c r="CI35" s="622"/>
      <c r="CJ35" s="622"/>
      <c r="CK35" s="622"/>
      <c r="CL35" s="622"/>
      <c r="CM35" s="622"/>
      <c r="CN35" s="622"/>
      <c r="CO35" s="622"/>
      <c r="CP35" s="622"/>
      <c r="CQ35" s="623"/>
      <c r="CR35" s="624">
        <v>47725</v>
      </c>
      <c r="CS35" s="657"/>
      <c r="CT35" s="657"/>
      <c r="CU35" s="657"/>
      <c r="CV35" s="657"/>
      <c r="CW35" s="657"/>
      <c r="CX35" s="657"/>
      <c r="CY35" s="658"/>
      <c r="CZ35" s="629">
        <v>1.1000000000000001</v>
      </c>
      <c r="DA35" s="654"/>
      <c r="DB35" s="654"/>
      <c r="DC35" s="659"/>
      <c r="DD35" s="633">
        <v>33402</v>
      </c>
      <c r="DE35" s="657"/>
      <c r="DF35" s="657"/>
      <c r="DG35" s="657"/>
      <c r="DH35" s="657"/>
      <c r="DI35" s="657"/>
      <c r="DJ35" s="657"/>
      <c r="DK35" s="658"/>
      <c r="DL35" s="633">
        <v>21149</v>
      </c>
      <c r="DM35" s="657"/>
      <c r="DN35" s="657"/>
      <c r="DO35" s="657"/>
      <c r="DP35" s="657"/>
      <c r="DQ35" s="657"/>
      <c r="DR35" s="657"/>
      <c r="DS35" s="657"/>
      <c r="DT35" s="657"/>
      <c r="DU35" s="657"/>
      <c r="DV35" s="658"/>
      <c r="DW35" s="629">
        <v>1</v>
      </c>
      <c r="DX35" s="654"/>
      <c r="DY35" s="654"/>
      <c r="DZ35" s="654"/>
      <c r="EA35" s="654"/>
      <c r="EB35" s="654"/>
      <c r="EC35" s="655"/>
    </row>
    <row r="36" spans="2:133" ht="11.25" customHeight="1" x14ac:dyDescent="0.2">
      <c r="B36" s="621" t="s">
        <v>315</v>
      </c>
      <c r="C36" s="622"/>
      <c r="D36" s="622"/>
      <c r="E36" s="622"/>
      <c r="F36" s="622"/>
      <c r="G36" s="622"/>
      <c r="H36" s="622"/>
      <c r="I36" s="622"/>
      <c r="J36" s="622"/>
      <c r="K36" s="622"/>
      <c r="L36" s="622"/>
      <c r="M36" s="622"/>
      <c r="N36" s="622"/>
      <c r="O36" s="622"/>
      <c r="P36" s="622"/>
      <c r="Q36" s="623"/>
      <c r="R36" s="624">
        <v>791720</v>
      </c>
      <c r="S36" s="625"/>
      <c r="T36" s="625"/>
      <c r="U36" s="625"/>
      <c r="V36" s="625"/>
      <c r="W36" s="625"/>
      <c r="X36" s="625"/>
      <c r="Y36" s="626"/>
      <c r="Z36" s="627">
        <v>15.2</v>
      </c>
      <c r="AA36" s="627"/>
      <c r="AB36" s="627"/>
      <c r="AC36" s="627"/>
      <c r="AD36" s="628" t="s">
        <v>122</v>
      </c>
      <c r="AE36" s="628"/>
      <c r="AF36" s="628"/>
      <c r="AG36" s="628"/>
      <c r="AH36" s="628"/>
      <c r="AI36" s="628"/>
      <c r="AJ36" s="628"/>
      <c r="AK36" s="628"/>
      <c r="AL36" s="629" t="s">
        <v>122</v>
      </c>
      <c r="AM36" s="630"/>
      <c r="AN36" s="630"/>
      <c r="AO36" s="631"/>
      <c r="AP36" s="204"/>
      <c r="AQ36" s="690" t="s">
        <v>316</v>
      </c>
      <c r="AR36" s="691"/>
      <c r="AS36" s="691"/>
      <c r="AT36" s="691"/>
      <c r="AU36" s="691"/>
      <c r="AV36" s="691"/>
      <c r="AW36" s="691"/>
      <c r="AX36" s="691"/>
      <c r="AY36" s="692"/>
      <c r="AZ36" s="613">
        <v>286231</v>
      </c>
      <c r="BA36" s="614"/>
      <c r="BB36" s="614"/>
      <c r="BC36" s="614"/>
      <c r="BD36" s="614"/>
      <c r="BE36" s="614"/>
      <c r="BF36" s="686"/>
      <c r="BG36" s="610" t="s">
        <v>317</v>
      </c>
      <c r="BH36" s="611"/>
      <c r="BI36" s="611"/>
      <c r="BJ36" s="611"/>
      <c r="BK36" s="611"/>
      <c r="BL36" s="611"/>
      <c r="BM36" s="611"/>
      <c r="BN36" s="611"/>
      <c r="BO36" s="611"/>
      <c r="BP36" s="611"/>
      <c r="BQ36" s="611"/>
      <c r="BR36" s="611"/>
      <c r="BS36" s="611"/>
      <c r="BT36" s="611"/>
      <c r="BU36" s="612"/>
      <c r="BV36" s="613">
        <v>10750</v>
      </c>
      <c r="BW36" s="614"/>
      <c r="BX36" s="614"/>
      <c r="BY36" s="614"/>
      <c r="BZ36" s="614"/>
      <c r="CA36" s="614"/>
      <c r="CB36" s="686"/>
      <c r="CD36" s="621" t="s">
        <v>318</v>
      </c>
      <c r="CE36" s="622"/>
      <c r="CF36" s="622"/>
      <c r="CG36" s="622"/>
      <c r="CH36" s="622"/>
      <c r="CI36" s="622"/>
      <c r="CJ36" s="622"/>
      <c r="CK36" s="622"/>
      <c r="CL36" s="622"/>
      <c r="CM36" s="622"/>
      <c r="CN36" s="622"/>
      <c r="CO36" s="622"/>
      <c r="CP36" s="622"/>
      <c r="CQ36" s="623"/>
      <c r="CR36" s="624">
        <v>590680</v>
      </c>
      <c r="CS36" s="625"/>
      <c r="CT36" s="625"/>
      <c r="CU36" s="625"/>
      <c r="CV36" s="625"/>
      <c r="CW36" s="625"/>
      <c r="CX36" s="625"/>
      <c r="CY36" s="626"/>
      <c r="CZ36" s="629">
        <v>13</v>
      </c>
      <c r="DA36" s="654"/>
      <c r="DB36" s="654"/>
      <c r="DC36" s="659"/>
      <c r="DD36" s="633">
        <v>400671</v>
      </c>
      <c r="DE36" s="625"/>
      <c r="DF36" s="625"/>
      <c r="DG36" s="625"/>
      <c r="DH36" s="625"/>
      <c r="DI36" s="625"/>
      <c r="DJ36" s="625"/>
      <c r="DK36" s="626"/>
      <c r="DL36" s="633">
        <v>268150</v>
      </c>
      <c r="DM36" s="625"/>
      <c r="DN36" s="625"/>
      <c r="DO36" s="625"/>
      <c r="DP36" s="625"/>
      <c r="DQ36" s="625"/>
      <c r="DR36" s="625"/>
      <c r="DS36" s="625"/>
      <c r="DT36" s="625"/>
      <c r="DU36" s="625"/>
      <c r="DV36" s="626"/>
      <c r="DW36" s="629">
        <v>13</v>
      </c>
      <c r="DX36" s="654"/>
      <c r="DY36" s="654"/>
      <c r="DZ36" s="654"/>
      <c r="EA36" s="654"/>
      <c r="EB36" s="654"/>
      <c r="EC36" s="655"/>
    </row>
    <row r="37" spans="2:133" ht="11.25" customHeight="1" x14ac:dyDescent="0.2">
      <c r="B37" s="621" t="s">
        <v>319</v>
      </c>
      <c r="C37" s="622"/>
      <c r="D37" s="622"/>
      <c r="E37" s="622"/>
      <c r="F37" s="622"/>
      <c r="G37" s="622"/>
      <c r="H37" s="622"/>
      <c r="I37" s="622"/>
      <c r="J37" s="622"/>
      <c r="K37" s="622"/>
      <c r="L37" s="622"/>
      <c r="M37" s="622"/>
      <c r="N37" s="622"/>
      <c r="O37" s="622"/>
      <c r="P37" s="622"/>
      <c r="Q37" s="623"/>
      <c r="R37" s="624">
        <v>72072</v>
      </c>
      <c r="S37" s="625"/>
      <c r="T37" s="625"/>
      <c r="U37" s="625"/>
      <c r="V37" s="625"/>
      <c r="W37" s="625"/>
      <c r="X37" s="625"/>
      <c r="Y37" s="626"/>
      <c r="Z37" s="627">
        <v>1.4</v>
      </c>
      <c r="AA37" s="627"/>
      <c r="AB37" s="627"/>
      <c r="AC37" s="627"/>
      <c r="AD37" s="628">
        <v>538</v>
      </c>
      <c r="AE37" s="628"/>
      <c r="AF37" s="628"/>
      <c r="AG37" s="628"/>
      <c r="AH37" s="628"/>
      <c r="AI37" s="628"/>
      <c r="AJ37" s="628"/>
      <c r="AK37" s="628"/>
      <c r="AL37" s="629">
        <v>0</v>
      </c>
      <c r="AM37" s="630"/>
      <c r="AN37" s="630"/>
      <c r="AO37" s="631"/>
      <c r="AQ37" s="687" t="s">
        <v>320</v>
      </c>
      <c r="AR37" s="688"/>
      <c r="AS37" s="688"/>
      <c r="AT37" s="688"/>
      <c r="AU37" s="688"/>
      <c r="AV37" s="688"/>
      <c r="AW37" s="688"/>
      <c r="AX37" s="688"/>
      <c r="AY37" s="689"/>
      <c r="AZ37" s="624">
        <v>81545</v>
      </c>
      <c r="BA37" s="625"/>
      <c r="BB37" s="625"/>
      <c r="BC37" s="625"/>
      <c r="BD37" s="657"/>
      <c r="BE37" s="657"/>
      <c r="BF37" s="670"/>
      <c r="BG37" s="621" t="s">
        <v>321</v>
      </c>
      <c r="BH37" s="622"/>
      <c r="BI37" s="622"/>
      <c r="BJ37" s="622"/>
      <c r="BK37" s="622"/>
      <c r="BL37" s="622"/>
      <c r="BM37" s="622"/>
      <c r="BN37" s="622"/>
      <c r="BO37" s="622"/>
      <c r="BP37" s="622"/>
      <c r="BQ37" s="622"/>
      <c r="BR37" s="622"/>
      <c r="BS37" s="622"/>
      <c r="BT37" s="622"/>
      <c r="BU37" s="623"/>
      <c r="BV37" s="624">
        <v>6653</v>
      </c>
      <c r="BW37" s="625"/>
      <c r="BX37" s="625"/>
      <c r="BY37" s="625"/>
      <c r="BZ37" s="625"/>
      <c r="CA37" s="625"/>
      <c r="CB37" s="634"/>
      <c r="CD37" s="621" t="s">
        <v>322</v>
      </c>
      <c r="CE37" s="622"/>
      <c r="CF37" s="622"/>
      <c r="CG37" s="622"/>
      <c r="CH37" s="622"/>
      <c r="CI37" s="622"/>
      <c r="CJ37" s="622"/>
      <c r="CK37" s="622"/>
      <c r="CL37" s="622"/>
      <c r="CM37" s="622"/>
      <c r="CN37" s="622"/>
      <c r="CO37" s="622"/>
      <c r="CP37" s="622"/>
      <c r="CQ37" s="623"/>
      <c r="CR37" s="624">
        <v>135182</v>
      </c>
      <c r="CS37" s="657"/>
      <c r="CT37" s="657"/>
      <c r="CU37" s="657"/>
      <c r="CV37" s="657"/>
      <c r="CW37" s="657"/>
      <c r="CX37" s="657"/>
      <c r="CY37" s="658"/>
      <c r="CZ37" s="629">
        <v>3</v>
      </c>
      <c r="DA37" s="654"/>
      <c r="DB37" s="654"/>
      <c r="DC37" s="659"/>
      <c r="DD37" s="633">
        <v>134418</v>
      </c>
      <c r="DE37" s="657"/>
      <c r="DF37" s="657"/>
      <c r="DG37" s="657"/>
      <c r="DH37" s="657"/>
      <c r="DI37" s="657"/>
      <c r="DJ37" s="657"/>
      <c r="DK37" s="658"/>
      <c r="DL37" s="633">
        <v>125936</v>
      </c>
      <c r="DM37" s="657"/>
      <c r="DN37" s="657"/>
      <c r="DO37" s="657"/>
      <c r="DP37" s="657"/>
      <c r="DQ37" s="657"/>
      <c r="DR37" s="657"/>
      <c r="DS37" s="657"/>
      <c r="DT37" s="657"/>
      <c r="DU37" s="657"/>
      <c r="DV37" s="658"/>
      <c r="DW37" s="629">
        <v>6.1</v>
      </c>
      <c r="DX37" s="654"/>
      <c r="DY37" s="654"/>
      <c r="DZ37" s="654"/>
      <c r="EA37" s="654"/>
      <c r="EB37" s="654"/>
      <c r="EC37" s="655"/>
    </row>
    <row r="38" spans="2:133" ht="11.25" customHeight="1" x14ac:dyDescent="0.2">
      <c r="B38" s="621" t="s">
        <v>323</v>
      </c>
      <c r="C38" s="622"/>
      <c r="D38" s="622"/>
      <c r="E38" s="622"/>
      <c r="F38" s="622"/>
      <c r="G38" s="622"/>
      <c r="H38" s="622"/>
      <c r="I38" s="622"/>
      <c r="J38" s="622"/>
      <c r="K38" s="622"/>
      <c r="L38" s="622"/>
      <c r="M38" s="622"/>
      <c r="N38" s="622"/>
      <c r="O38" s="622"/>
      <c r="P38" s="622"/>
      <c r="Q38" s="623"/>
      <c r="R38" s="624">
        <v>235997</v>
      </c>
      <c r="S38" s="625"/>
      <c r="T38" s="625"/>
      <c r="U38" s="625"/>
      <c r="V38" s="625"/>
      <c r="W38" s="625"/>
      <c r="X38" s="625"/>
      <c r="Y38" s="626"/>
      <c r="Z38" s="627">
        <v>4.5</v>
      </c>
      <c r="AA38" s="627"/>
      <c r="AB38" s="627"/>
      <c r="AC38" s="627"/>
      <c r="AD38" s="628" t="s">
        <v>122</v>
      </c>
      <c r="AE38" s="628"/>
      <c r="AF38" s="628"/>
      <c r="AG38" s="628"/>
      <c r="AH38" s="628"/>
      <c r="AI38" s="628"/>
      <c r="AJ38" s="628"/>
      <c r="AK38" s="628"/>
      <c r="AL38" s="629" t="s">
        <v>122</v>
      </c>
      <c r="AM38" s="630"/>
      <c r="AN38" s="630"/>
      <c r="AO38" s="631"/>
      <c r="AQ38" s="687" t="s">
        <v>324</v>
      </c>
      <c r="AR38" s="688"/>
      <c r="AS38" s="688"/>
      <c r="AT38" s="688"/>
      <c r="AU38" s="688"/>
      <c r="AV38" s="688"/>
      <c r="AW38" s="688"/>
      <c r="AX38" s="688"/>
      <c r="AY38" s="689"/>
      <c r="AZ38" s="624">
        <v>37969</v>
      </c>
      <c r="BA38" s="625"/>
      <c r="BB38" s="625"/>
      <c r="BC38" s="625"/>
      <c r="BD38" s="657"/>
      <c r="BE38" s="657"/>
      <c r="BF38" s="670"/>
      <c r="BG38" s="621" t="s">
        <v>325</v>
      </c>
      <c r="BH38" s="622"/>
      <c r="BI38" s="622"/>
      <c r="BJ38" s="622"/>
      <c r="BK38" s="622"/>
      <c r="BL38" s="622"/>
      <c r="BM38" s="622"/>
      <c r="BN38" s="622"/>
      <c r="BO38" s="622"/>
      <c r="BP38" s="622"/>
      <c r="BQ38" s="622"/>
      <c r="BR38" s="622"/>
      <c r="BS38" s="622"/>
      <c r="BT38" s="622"/>
      <c r="BU38" s="623"/>
      <c r="BV38" s="624">
        <v>280</v>
      </c>
      <c r="BW38" s="625"/>
      <c r="BX38" s="625"/>
      <c r="BY38" s="625"/>
      <c r="BZ38" s="625"/>
      <c r="CA38" s="625"/>
      <c r="CB38" s="634"/>
      <c r="CD38" s="621" t="s">
        <v>326</v>
      </c>
      <c r="CE38" s="622"/>
      <c r="CF38" s="622"/>
      <c r="CG38" s="622"/>
      <c r="CH38" s="622"/>
      <c r="CI38" s="622"/>
      <c r="CJ38" s="622"/>
      <c r="CK38" s="622"/>
      <c r="CL38" s="622"/>
      <c r="CM38" s="622"/>
      <c r="CN38" s="622"/>
      <c r="CO38" s="622"/>
      <c r="CP38" s="622"/>
      <c r="CQ38" s="623"/>
      <c r="CR38" s="624">
        <v>158857</v>
      </c>
      <c r="CS38" s="625"/>
      <c r="CT38" s="625"/>
      <c r="CU38" s="625"/>
      <c r="CV38" s="625"/>
      <c r="CW38" s="625"/>
      <c r="CX38" s="625"/>
      <c r="CY38" s="626"/>
      <c r="CZ38" s="629">
        <v>3.5</v>
      </c>
      <c r="DA38" s="654"/>
      <c r="DB38" s="654"/>
      <c r="DC38" s="659"/>
      <c r="DD38" s="633">
        <v>134441</v>
      </c>
      <c r="DE38" s="625"/>
      <c r="DF38" s="625"/>
      <c r="DG38" s="625"/>
      <c r="DH38" s="625"/>
      <c r="DI38" s="625"/>
      <c r="DJ38" s="625"/>
      <c r="DK38" s="626"/>
      <c r="DL38" s="633">
        <v>134435</v>
      </c>
      <c r="DM38" s="625"/>
      <c r="DN38" s="625"/>
      <c r="DO38" s="625"/>
      <c r="DP38" s="625"/>
      <c r="DQ38" s="625"/>
      <c r="DR38" s="625"/>
      <c r="DS38" s="625"/>
      <c r="DT38" s="625"/>
      <c r="DU38" s="625"/>
      <c r="DV38" s="626"/>
      <c r="DW38" s="629">
        <v>6.5</v>
      </c>
      <c r="DX38" s="654"/>
      <c r="DY38" s="654"/>
      <c r="DZ38" s="654"/>
      <c r="EA38" s="654"/>
      <c r="EB38" s="654"/>
      <c r="EC38" s="655"/>
    </row>
    <row r="39" spans="2:133" ht="11.25" customHeight="1" x14ac:dyDescent="0.2">
      <c r="B39" s="621" t="s">
        <v>327</v>
      </c>
      <c r="C39" s="622"/>
      <c r="D39" s="622"/>
      <c r="E39" s="622"/>
      <c r="F39" s="622"/>
      <c r="G39" s="622"/>
      <c r="H39" s="622"/>
      <c r="I39" s="622"/>
      <c r="J39" s="622"/>
      <c r="K39" s="622"/>
      <c r="L39" s="622"/>
      <c r="M39" s="622"/>
      <c r="N39" s="622"/>
      <c r="O39" s="622"/>
      <c r="P39" s="622"/>
      <c r="Q39" s="623"/>
      <c r="R39" s="624" t="s">
        <v>122</v>
      </c>
      <c r="S39" s="625"/>
      <c r="T39" s="625"/>
      <c r="U39" s="625"/>
      <c r="V39" s="625"/>
      <c r="W39" s="625"/>
      <c r="X39" s="625"/>
      <c r="Y39" s="626"/>
      <c r="Z39" s="627" t="s">
        <v>122</v>
      </c>
      <c r="AA39" s="627"/>
      <c r="AB39" s="627"/>
      <c r="AC39" s="627"/>
      <c r="AD39" s="628" t="s">
        <v>122</v>
      </c>
      <c r="AE39" s="628"/>
      <c r="AF39" s="628"/>
      <c r="AG39" s="628"/>
      <c r="AH39" s="628"/>
      <c r="AI39" s="628"/>
      <c r="AJ39" s="628"/>
      <c r="AK39" s="628"/>
      <c r="AL39" s="629" t="s">
        <v>122</v>
      </c>
      <c r="AM39" s="630"/>
      <c r="AN39" s="630"/>
      <c r="AO39" s="631"/>
      <c r="AQ39" s="687" t="s">
        <v>328</v>
      </c>
      <c r="AR39" s="688"/>
      <c r="AS39" s="688"/>
      <c r="AT39" s="688"/>
      <c r="AU39" s="688"/>
      <c r="AV39" s="688"/>
      <c r="AW39" s="688"/>
      <c r="AX39" s="688"/>
      <c r="AY39" s="689"/>
      <c r="AZ39" s="624">
        <v>7860</v>
      </c>
      <c r="BA39" s="625"/>
      <c r="BB39" s="625"/>
      <c r="BC39" s="625"/>
      <c r="BD39" s="657"/>
      <c r="BE39" s="657"/>
      <c r="BF39" s="670"/>
      <c r="BG39" s="621" t="s">
        <v>329</v>
      </c>
      <c r="BH39" s="622"/>
      <c r="BI39" s="622"/>
      <c r="BJ39" s="622"/>
      <c r="BK39" s="622"/>
      <c r="BL39" s="622"/>
      <c r="BM39" s="622"/>
      <c r="BN39" s="622"/>
      <c r="BO39" s="622"/>
      <c r="BP39" s="622"/>
      <c r="BQ39" s="622"/>
      <c r="BR39" s="622"/>
      <c r="BS39" s="622"/>
      <c r="BT39" s="622"/>
      <c r="BU39" s="623"/>
      <c r="BV39" s="624">
        <v>432</v>
      </c>
      <c r="BW39" s="625"/>
      <c r="BX39" s="625"/>
      <c r="BY39" s="625"/>
      <c r="BZ39" s="625"/>
      <c r="CA39" s="625"/>
      <c r="CB39" s="634"/>
      <c r="CD39" s="621" t="s">
        <v>330</v>
      </c>
      <c r="CE39" s="622"/>
      <c r="CF39" s="622"/>
      <c r="CG39" s="622"/>
      <c r="CH39" s="622"/>
      <c r="CI39" s="622"/>
      <c r="CJ39" s="622"/>
      <c r="CK39" s="622"/>
      <c r="CL39" s="622"/>
      <c r="CM39" s="622"/>
      <c r="CN39" s="622"/>
      <c r="CO39" s="622"/>
      <c r="CP39" s="622"/>
      <c r="CQ39" s="623"/>
      <c r="CR39" s="624">
        <v>567260</v>
      </c>
      <c r="CS39" s="657"/>
      <c r="CT39" s="657"/>
      <c r="CU39" s="657"/>
      <c r="CV39" s="657"/>
      <c r="CW39" s="657"/>
      <c r="CX39" s="657"/>
      <c r="CY39" s="658"/>
      <c r="CZ39" s="629">
        <v>12.5</v>
      </c>
      <c r="DA39" s="654"/>
      <c r="DB39" s="654"/>
      <c r="DC39" s="659"/>
      <c r="DD39" s="633">
        <v>271262</v>
      </c>
      <c r="DE39" s="657"/>
      <c r="DF39" s="657"/>
      <c r="DG39" s="657"/>
      <c r="DH39" s="657"/>
      <c r="DI39" s="657"/>
      <c r="DJ39" s="657"/>
      <c r="DK39" s="658"/>
      <c r="DL39" s="633" t="s">
        <v>122</v>
      </c>
      <c r="DM39" s="657"/>
      <c r="DN39" s="657"/>
      <c r="DO39" s="657"/>
      <c r="DP39" s="657"/>
      <c r="DQ39" s="657"/>
      <c r="DR39" s="657"/>
      <c r="DS39" s="657"/>
      <c r="DT39" s="657"/>
      <c r="DU39" s="657"/>
      <c r="DV39" s="658"/>
      <c r="DW39" s="629" t="s">
        <v>122</v>
      </c>
      <c r="DX39" s="654"/>
      <c r="DY39" s="654"/>
      <c r="DZ39" s="654"/>
      <c r="EA39" s="654"/>
      <c r="EB39" s="654"/>
      <c r="EC39" s="655"/>
    </row>
    <row r="40" spans="2:133" ht="11.25" customHeight="1" x14ac:dyDescent="0.2">
      <c r="B40" s="621" t="s">
        <v>331</v>
      </c>
      <c r="C40" s="622"/>
      <c r="D40" s="622"/>
      <c r="E40" s="622"/>
      <c r="F40" s="622"/>
      <c r="G40" s="622"/>
      <c r="H40" s="622"/>
      <c r="I40" s="622"/>
      <c r="J40" s="622"/>
      <c r="K40" s="622"/>
      <c r="L40" s="622"/>
      <c r="M40" s="622"/>
      <c r="N40" s="622"/>
      <c r="O40" s="622"/>
      <c r="P40" s="622"/>
      <c r="Q40" s="623"/>
      <c r="R40" s="624">
        <v>3497</v>
      </c>
      <c r="S40" s="625"/>
      <c r="T40" s="625"/>
      <c r="U40" s="625"/>
      <c r="V40" s="625"/>
      <c r="W40" s="625"/>
      <c r="X40" s="625"/>
      <c r="Y40" s="626"/>
      <c r="Z40" s="627">
        <v>0.1</v>
      </c>
      <c r="AA40" s="627"/>
      <c r="AB40" s="627"/>
      <c r="AC40" s="627"/>
      <c r="AD40" s="628" t="s">
        <v>122</v>
      </c>
      <c r="AE40" s="628"/>
      <c r="AF40" s="628"/>
      <c r="AG40" s="628"/>
      <c r="AH40" s="628"/>
      <c r="AI40" s="628"/>
      <c r="AJ40" s="628"/>
      <c r="AK40" s="628"/>
      <c r="AL40" s="629" t="s">
        <v>122</v>
      </c>
      <c r="AM40" s="630"/>
      <c r="AN40" s="630"/>
      <c r="AO40" s="631"/>
      <c r="AQ40" s="687" t="s">
        <v>332</v>
      </c>
      <c r="AR40" s="688"/>
      <c r="AS40" s="688"/>
      <c r="AT40" s="688"/>
      <c r="AU40" s="688"/>
      <c r="AV40" s="688"/>
      <c r="AW40" s="688"/>
      <c r="AX40" s="688"/>
      <c r="AY40" s="689"/>
      <c r="AZ40" s="624" t="s">
        <v>122</v>
      </c>
      <c r="BA40" s="625"/>
      <c r="BB40" s="625"/>
      <c r="BC40" s="625"/>
      <c r="BD40" s="657"/>
      <c r="BE40" s="657"/>
      <c r="BF40" s="670"/>
      <c r="BG40" s="674" t="s">
        <v>333</v>
      </c>
      <c r="BH40" s="675"/>
      <c r="BI40" s="675"/>
      <c r="BJ40" s="675"/>
      <c r="BK40" s="675"/>
      <c r="BL40" s="205"/>
      <c r="BM40" s="622" t="s">
        <v>334</v>
      </c>
      <c r="BN40" s="622"/>
      <c r="BO40" s="622"/>
      <c r="BP40" s="622"/>
      <c r="BQ40" s="622"/>
      <c r="BR40" s="622"/>
      <c r="BS40" s="622"/>
      <c r="BT40" s="622"/>
      <c r="BU40" s="623"/>
      <c r="BV40" s="624">
        <v>81</v>
      </c>
      <c r="BW40" s="625"/>
      <c r="BX40" s="625"/>
      <c r="BY40" s="625"/>
      <c r="BZ40" s="625"/>
      <c r="CA40" s="625"/>
      <c r="CB40" s="634"/>
      <c r="CD40" s="621" t="s">
        <v>335</v>
      </c>
      <c r="CE40" s="622"/>
      <c r="CF40" s="622"/>
      <c r="CG40" s="622"/>
      <c r="CH40" s="622"/>
      <c r="CI40" s="622"/>
      <c r="CJ40" s="622"/>
      <c r="CK40" s="622"/>
      <c r="CL40" s="622"/>
      <c r="CM40" s="622"/>
      <c r="CN40" s="622"/>
      <c r="CO40" s="622"/>
      <c r="CP40" s="622"/>
      <c r="CQ40" s="623"/>
      <c r="CR40" s="624">
        <v>77486</v>
      </c>
      <c r="CS40" s="625"/>
      <c r="CT40" s="625"/>
      <c r="CU40" s="625"/>
      <c r="CV40" s="625"/>
      <c r="CW40" s="625"/>
      <c r="CX40" s="625"/>
      <c r="CY40" s="626"/>
      <c r="CZ40" s="629">
        <v>1.7</v>
      </c>
      <c r="DA40" s="654"/>
      <c r="DB40" s="654"/>
      <c r="DC40" s="659"/>
      <c r="DD40" s="633">
        <v>57486</v>
      </c>
      <c r="DE40" s="625"/>
      <c r="DF40" s="625"/>
      <c r="DG40" s="625"/>
      <c r="DH40" s="625"/>
      <c r="DI40" s="625"/>
      <c r="DJ40" s="625"/>
      <c r="DK40" s="626"/>
      <c r="DL40" s="633">
        <v>50761</v>
      </c>
      <c r="DM40" s="625"/>
      <c r="DN40" s="625"/>
      <c r="DO40" s="625"/>
      <c r="DP40" s="625"/>
      <c r="DQ40" s="625"/>
      <c r="DR40" s="625"/>
      <c r="DS40" s="625"/>
      <c r="DT40" s="625"/>
      <c r="DU40" s="625"/>
      <c r="DV40" s="626"/>
      <c r="DW40" s="629">
        <v>2.5</v>
      </c>
      <c r="DX40" s="654"/>
      <c r="DY40" s="654"/>
      <c r="DZ40" s="654"/>
      <c r="EA40" s="654"/>
      <c r="EB40" s="654"/>
      <c r="EC40" s="655"/>
    </row>
    <row r="41" spans="2:133" ht="11.25" customHeight="1" x14ac:dyDescent="0.2">
      <c r="B41" s="645" t="s">
        <v>336</v>
      </c>
      <c r="C41" s="646"/>
      <c r="D41" s="646"/>
      <c r="E41" s="646"/>
      <c r="F41" s="646"/>
      <c r="G41" s="646"/>
      <c r="H41" s="646"/>
      <c r="I41" s="646"/>
      <c r="J41" s="646"/>
      <c r="K41" s="646"/>
      <c r="L41" s="646"/>
      <c r="M41" s="646"/>
      <c r="N41" s="646"/>
      <c r="O41" s="646"/>
      <c r="P41" s="646"/>
      <c r="Q41" s="647"/>
      <c r="R41" s="696">
        <v>5205367</v>
      </c>
      <c r="S41" s="697"/>
      <c r="T41" s="697"/>
      <c r="U41" s="697"/>
      <c r="V41" s="697"/>
      <c r="W41" s="697"/>
      <c r="X41" s="697"/>
      <c r="Y41" s="701"/>
      <c r="Z41" s="702">
        <v>100</v>
      </c>
      <c r="AA41" s="702"/>
      <c r="AB41" s="702"/>
      <c r="AC41" s="702"/>
      <c r="AD41" s="703">
        <v>2055704</v>
      </c>
      <c r="AE41" s="703"/>
      <c r="AF41" s="703"/>
      <c r="AG41" s="703"/>
      <c r="AH41" s="703"/>
      <c r="AI41" s="703"/>
      <c r="AJ41" s="703"/>
      <c r="AK41" s="703"/>
      <c r="AL41" s="704">
        <v>100</v>
      </c>
      <c r="AM41" s="684"/>
      <c r="AN41" s="684"/>
      <c r="AO41" s="705"/>
      <c r="AQ41" s="687" t="s">
        <v>337</v>
      </c>
      <c r="AR41" s="688"/>
      <c r="AS41" s="688"/>
      <c r="AT41" s="688"/>
      <c r="AU41" s="688"/>
      <c r="AV41" s="688"/>
      <c r="AW41" s="688"/>
      <c r="AX41" s="688"/>
      <c r="AY41" s="689"/>
      <c r="AZ41" s="624">
        <v>31702</v>
      </c>
      <c r="BA41" s="625"/>
      <c r="BB41" s="625"/>
      <c r="BC41" s="625"/>
      <c r="BD41" s="657"/>
      <c r="BE41" s="657"/>
      <c r="BF41" s="670"/>
      <c r="BG41" s="674"/>
      <c r="BH41" s="675"/>
      <c r="BI41" s="675"/>
      <c r="BJ41" s="675"/>
      <c r="BK41" s="675"/>
      <c r="BL41" s="205"/>
      <c r="BM41" s="622" t="s">
        <v>338</v>
      </c>
      <c r="BN41" s="622"/>
      <c r="BO41" s="622"/>
      <c r="BP41" s="622"/>
      <c r="BQ41" s="622"/>
      <c r="BR41" s="622"/>
      <c r="BS41" s="622"/>
      <c r="BT41" s="622"/>
      <c r="BU41" s="623"/>
      <c r="BV41" s="624">
        <v>5</v>
      </c>
      <c r="BW41" s="625"/>
      <c r="BX41" s="625"/>
      <c r="BY41" s="625"/>
      <c r="BZ41" s="625"/>
      <c r="CA41" s="625"/>
      <c r="CB41" s="634"/>
      <c r="CD41" s="621" t="s">
        <v>339</v>
      </c>
      <c r="CE41" s="622"/>
      <c r="CF41" s="622"/>
      <c r="CG41" s="622"/>
      <c r="CH41" s="622"/>
      <c r="CI41" s="622"/>
      <c r="CJ41" s="622"/>
      <c r="CK41" s="622"/>
      <c r="CL41" s="622"/>
      <c r="CM41" s="622"/>
      <c r="CN41" s="622"/>
      <c r="CO41" s="622"/>
      <c r="CP41" s="622"/>
      <c r="CQ41" s="623"/>
      <c r="CR41" s="624" t="s">
        <v>122</v>
      </c>
      <c r="CS41" s="657"/>
      <c r="CT41" s="657"/>
      <c r="CU41" s="657"/>
      <c r="CV41" s="657"/>
      <c r="CW41" s="657"/>
      <c r="CX41" s="657"/>
      <c r="CY41" s="658"/>
      <c r="CZ41" s="629" t="s">
        <v>122</v>
      </c>
      <c r="DA41" s="654"/>
      <c r="DB41" s="654"/>
      <c r="DC41" s="659"/>
      <c r="DD41" s="633" t="s">
        <v>122</v>
      </c>
      <c r="DE41" s="657"/>
      <c r="DF41" s="657"/>
      <c r="DG41" s="657"/>
      <c r="DH41" s="657"/>
      <c r="DI41" s="657"/>
      <c r="DJ41" s="657"/>
      <c r="DK41" s="658"/>
      <c r="DL41" s="707"/>
      <c r="DM41" s="708"/>
      <c r="DN41" s="708"/>
      <c r="DO41" s="708"/>
      <c r="DP41" s="708"/>
      <c r="DQ41" s="708"/>
      <c r="DR41" s="708"/>
      <c r="DS41" s="708"/>
      <c r="DT41" s="708"/>
      <c r="DU41" s="708"/>
      <c r="DV41" s="709"/>
      <c r="DW41" s="698"/>
      <c r="DX41" s="699"/>
      <c r="DY41" s="699"/>
      <c r="DZ41" s="699"/>
      <c r="EA41" s="699"/>
      <c r="EB41" s="699"/>
      <c r="EC41" s="700"/>
    </row>
    <row r="42" spans="2:133" ht="11.25" customHeight="1" x14ac:dyDescent="0.2">
      <c r="AQ42" s="693" t="s">
        <v>340</v>
      </c>
      <c r="AR42" s="694"/>
      <c r="AS42" s="694"/>
      <c r="AT42" s="694"/>
      <c r="AU42" s="694"/>
      <c r="AV42" s="694"/>
      <c r="AW42" s="694"/>
      <c r="AX42" s="694"/>
      <c r="AY42" s="695"/>
      <c r="AZ42" s="696">
        <v>127155</v>
      </c>
      <c r="BA42" s="697"/>
      <c r="BB42" s="697"/>
      <c r="BC42" s="697"/>
      <c r="BD42" s="683"/>
      <c r="BE42" s="683"/>
      <c r="BF42" s="685"/>
      <c r="BG42" s="676"/>
      <c r="BH42" s="677"/>
      <c r="BI42" s="677"/>
      <c r="BJ42" s="677"/>
      <c r="BK42" s="677"/>
      <c r="BL42" s="206"/>
      <c r="BM42" s="646" t="s">
        <v>341</v>
      </c>
      <c r="BN42" s="646"/>
      <c r="BO42" s="646"/>
      <c r="BP42" s="646"/>
      <c r="BQ42" s="646"/>
      <c r="BR42" s="646"/>
      <c r="BS42" s="646"/>
      <c r="BT42" s="646"/>
      <c r="BU42" s="647"/>
      <c r="BV42" s="696">
        <v>399</v>
      </c>
      <c r="BW42" s="697"/>
      <c r="BX42" s="697"/>
      <c r="BY42" s="697"/>
      <c r="BZ42" s="697"/>
      <c r="CA42" s="697"/>
      <c r="CB42" s="706"/>
      <c r="CD42" s="621" t="s">
        <v>342</v>
      </c>
      <c r="CE42" s="622"/>
      <c r="CF42" s="622"/>
      <c r="CG42" s="622"/>
      <c r="CH42" s="622"/>
      <c r="CI42" s="622"/>
      <c r="CJ42" s="622"/>
      <c r="CK42" s="622"/>
      <c r="CL42" s="622"/>
      <c r="CM42" s="622"/>
      <c r="CN42" s="622"/>
      <c r="CO42" s="622"/>
      <c r="CP42" s="622"/>
      <c r="CQ42" s="623"/>
      <c r="CR42" s="624">
        <v>989162</v>
      </c>
      <c r="CS42" s="657"/>
      <c r="CT42" s="657"/>
      <c r="CU42" s="657"/>
      <c r="CV42" s="657"/>
      <c r="CW42" s="657"/>
      <c r="CX42" s="657"/>
      <c r="CY42" s="658"/>
      <c r="CZ42" s="629">
        <v>21.8</v>
      </c>
      <c r="DA42" s="654"/>
      <c r="DB42" s="654"/>
      <c r="DC42" s="659"/>
      <c r="DD42" s="633">
        <v>203293</v>
      </c>
      <c r="DE42" s="657"/>
      <c r="DF42" s="657"/>
      <c r="DG42" s="657"/>
      <c r="DH42" s="657"/>
      <c r="DI42" s="657"/>
      <c r="DJ42" s="657"/>
      <c r="DK42" s="658"/>
      <c r="DL42" s="707"/>
      <c r="DM42" s="708"/>
      <c r="DN42" s="708"/>
      <c r="DO42" s="708"/>
      <c r="DP42" s="708"/>
      <c r="DQ42" s="708"/>
      <c r="DR42" s="708"/>
      <c r="DS42" s="708"/>
      <c r="DT42" s="708"/>
      <c r="DU42" s="708"/>
      <c r="DV42" s="709"/>
      <c r="DW42" s="698"/>
      <c r="DX42" s="699"/>
      <c r="DY42" s="699"/>
      <c r="DZ42" s="699"/>
      <c r="EA42" s="699"/>
      <c r="EB42" s="699"/>
      <c r="EC42" s="700"/>
    </row>
    <row r="43" spans="2:133" ht="11.25" customHeight="1" x14ac:dyDescent="0.2">
      <c r="B43" s="196" t="s">
        <v>343</v>
      </c>
      <c r="CD43" s="621" t="s">
        <v>344</v>
      </c>
      <c r="CE43" s="622"/>
      <c r="CF43" s="622"/>
      <c r="CG43" s="622"/>
      <c r="CH43" s="622"/>
      <c r="CI43" s="622"/>
      <c r="CJ43" s="622"/>
      <c r="CK43" s="622"/>
      <c r="CL43" s="622"/>
      <c r="CM43" s="622"/>
      <c r="CN43" s="622"/>
      <c r="CO43" s="622"/>
      <c r="CP43" s="622"/>
      <c r="CQ43" s="623"/>
      <c r="CR43" s="624">
        <v>14625</v>
      </c>
      <c r="CS43" s="657"/>
      <c r="CT43" s="657"/>
      <c r="CU43" s="657"/>
      <c r="CV43" s="657"/>
      <c r="CW43" s="657"/>
      <c r="CX43" s="657"/>
      <c r="CY43" s="658"/>
      <c r="CZ43" s="629">
        <v>0.3</v>
      </c>
      <c r="DA43" s="654"/>
      <c r="DB43" s="654"/>
      <c r="DC43" s="659"/>
      <c r="DD43" s="633">
        <v>14625</v>
      </c>
      <c r="DE43" s="657"/>
      <c r="DF43" s="657"/>
      <c r="DG43" s="657"/>
      <c r="DH43" s="657"/>
      <c r="DI43" s="657"/>
      <c r="DJ43" s="657"/>
      <c r="DK43" s="658"/>
      <c r="DL43" s="707"/>
      <c r="DM43" s="708"/>
      <c r="DN43" s="708"/>
      <c r="DO43" s="708"/>
      <c r="DP43" s="708"/>
      <c r="DQ43" s="708"/>
      <c r="DR43" s="708"/>
      <c r="DS43" s="708"/>
      <c r="DT43" s="708"/>
      <c r="DU43" s="708"/>
      <c r="DV43" s="709"/>
      <c r="DW43" s="698"/>
      <c r="DX43" s="699"/>
      <c r="DY43" s="699"/>
      <c r="DZ43" s="699"/>
      <c r="EA43" s="699"/>
      <c r="EB43" s="699"/>
      <c r="EC43" s="700"/>
    </row>
    <row r="44" spans="2:133" ht="11.25" customHeight="1" x14ac:dyDescent="0.2">
      <c r="B44" s="710" t="s">
        <v>345</v>
      </c>
      <c r="C44" s="710"/>
      <c r="D44" s="710"/>
      <c r="E44" s="710"/>
      <c r="F44" s="710"/>
      <c r="G44" s="710"/>
      <c r="H44" s="710"/>
      <c r="I44" s="710"/>
      <c r="J44" s="710"/>
      <c r="K44" s="710"/>
      <c r="L44" s="710"/>
      <c r="M44" s="710"/>
      <c r="N44" s="710"/>
      <c r="O44" s="710"/>
      <c r="P44" s="710"/>
      <c r="Q44" s="710"/>
      <c r="R44" s="710"/>
      <c r="S44" s="710"/>
      <c r="T44" s="710"/>
      <c r="U44" s="710"/>
      <c r="V44" s="710"/>
      <c r="W44" s="710"/>
      <c r="X44" s="710"/>
      <c r="Y44" s="710"/>
      <c r="Z44" s="710"/>
      <c r="AA44" s="710"/>
      <c r="AB44" s="710"/>
      <c r="AC44" s="710"/>
      <c r="AD44" s="710"/>
      <c r="AE44" s="710"/>
      <c r="AF44" s="710"/>
      <c r="AG44" s="710"/>
      <c r="AH44" s="710"/>
      <c r="AI44" s="710"/>
      <c r="AJ44" s="710"/>
      <c r="AK44" s="710"/>
      <c r="AL44" s="710"/>
      <c r="AM44" s="710"/>
      <c r="AN44" s="710"/>
      <c r="AO44" s="710"/>
      <c r="AP44" s="710"/>
      <c r="AQ44" s="710"/>
      <c r="AR44" s="710"/>
      <c r="AS44" s="710"/>
      <c r="AT44" s="710"/>
      <c r="AU44" s="710"/>
      <c r="AV44" s="710"/>
      <c r="AW44" s="710"/>
      <c r="AX44" s="710"/>
      <c r="AY44" s="710"/>
      <c r="AZ44" s="710"/>
      <c r="BA44" s="710"/>
      <c r="BB44" s="710"/>
      <c r="BC44" s="710"/>
      <c r="BD44" s="710"/>
      <c r="BE44" s="710"/>
      <c r="BF44" s="710"/>
      <c r="BG44" s="710"/>
      <c r="BH44" s="710"/>
      <c r="BI44" s="710"/>
      <c r="BJ44" s="710"/>
      <c r="BK44" s="710"/>
      <c r="BL44" s="710"/>
      <c r="BM44" s="710"/>
      <c r="BN44" s="710"/>
      <c r="BO44" s="710"/>
      <c r="BP44" s="710"/>
      <c r="BQ44" s="710"/>
      <c r="BR44" s="710"/>
      <c r="BS44" s="710"/>
      <c r="BT44" s="710"/>
      <c r="BU44" s="710"/>
      <c r="BV44" s="710"/>
      <c r="BW44" s="710"/>
      <c r="BX44" s="710"/>
      <c r="BY44" s="710"/>
      <c r="BZ44" s="710"/>
      <c r="CA44" s="710"/>
      <c r="CB44" s="710"/>
      <c r="CC44" s="711"/>
      <c r="CD44" s="662" t="s">
        <v>293</v>
      </c>
      <c r="CE44" s="663"/>
      <c r="CF44" s="621" t="s">
        <v>346</v>
      </c>
      <c r="CG44" s="622"/>
      <c r="CH44" s="622"/>
      <c r="CI44" s="622"/>
      <c r="CJ44" s="622"/>
      <c r="CK44" s="622"/>
      <c r="CL44" s="622"/>
      <c r="CM44" s="622"/>
      <c r="CN44" s="622"/>
      <c r="CO44" s="622"/>
      <c r="CP44" s="622"/>
      <c r="CQ44" s="623"/>
      <c r="CR44" s="624">
        <v>411834</v>
      </c>
      <c r="CS44" s="625"/>
      <c r="CT44" s="625"/>
      <c r="CU44" s="625"/>
      <c r="CV44" s="625"/>
      <c r="CW44" s="625"/>
      <c r="CX44" s="625"/>
      <c r="CY44" s="626"/>
      <c r="CZ44" s="629">
        <v>9.1</v>
      </c>
      <c r="DA44" s="630"/>
      <c r="DB44" s="630"/>
      <c r="DC44" s="636"/>
      <c r="DD44" s="633">
        <v>49088</v>
      </c>
      <c r="DE44" s="625"/>
      <c r="DF44" s="625"/>
      <c r="DG44" s="625"/>
      <c r="DH44" s="625"/>
      <c r="DI44" s="625"/>
      <c r="DJ44" s="625"/>
      <c r="DK44" s="626"/>
      <c r="DL44" s="707"/>
      <c r="DM44" s="708"/>
      <c r="DN44" s="708"/>
      <c r="DO44" s="708"/>
      <c r="DP44" s="708"/>
      <c r="DQ44" s="708"/>
      <c r="DR44" s="708"/>
      <c r="DS44" s="708"/>
      <c r="DT44" s="708"/>
      <c r="DU44" s="708"/>
      <c r="DV44" s="709"/>
      <c r="DW44" s="698"/>
      <c r="DX44" s="699"/>
      <c r="DY44" s="699"/>
      <c r="DZ44" s="699"/>
      <c r="EA44" s="699"/>
      <c r="EB44" s="699"/>
      <c r="EC44" s="700"/>
    </row>
    <row r="45" spans="2:133" ht="11.25" customHeight="1" x14ac:dyDescent="0.2">
      <c r="B45" s="710" t="s">
        <v>347</v>
      </c>
      <c r="C45" s="710"/>
      <c r="D45" s="710"/>
      <c r="E45" s="710"/>
      <c r="F45" s="710"/>
      <c r="G45" s="710"/>
      <c r="H45" s="710"/>
      <c r="I45" s="710"/>
      <c r="J45" s="710"/>
      <c r="K45" s="710"/>
      <c r="L45" s="710"/>
      <c r="M45" s="710"/>
      <c r="N45" s="710"/>
      <c r="O45" s="710"/>
      <c r="P45" s="710"/>
      <c r="Q45" s="710"/>
      <c r="R45" s="710"/>
      <c r="S45" s="710"/>
      <c r="T45" s="710"/>
      <c r="U45" s="710"/>
      <c r="V45" s="710"/>
      <c r="W45" s="710"/>
      <c r="X45" s="710"/>
      <c r="Y45" s="710"/>
      <c r="Z45" s="710"/>
      <c r="AA45" s="710"/>
      <c r="AB45" s="710"/>
      <c r="AC45" s="710"/>
      <c r="AD45" s="710"/>
      <c r="AE45" s="710"/>
      <c r="AF45" s="710"/>
      <c r="AG45" s="710"/>
      <c r="AH45" s="710"/>
      <c r="AI45" s="710"/>
      <c r="AJ45" s="710"/>
      <c r="AK45" s="710"/>
      <c r="AL45" s="710"/>
      <c r="AM45" s="710"/>
      <c r="AN45" s="710"/>
      <c r="AO45" s="710"/>
      <c r="AP45" s="710"/>
      <c r="AQ45" s="710"/>
      <c r="AR45" s="710"/>
      <c r="AS45" s="710"/>
      <c r="AT45" s="710"/>
      <c r="AU45" s="710"/>
      <c r="AV45" s="710"/>
      <c r="AW45" s="710"/>
      <c r="AX45" s="710"/>
      <c r="AY45" s="710"/>
      <c r="AZ45" s="710"/>
      <c r="BA45" s="710"/>
      <c r="BB45" s="710"/>
      <c r="BC45" s="710"/>
      <c r="BD45" s="710"/>
      <c r="BE45" s="710"/>
      <c r="BF45" s="710"/>
      <c r="BG45" s="710"/>
      <c r="BH45" s="710"/>
      <c r="BI45" s="710"/>
      <c r="BJ45" s="710"/>
      <c r="BK45" s="710"/>
      <c r="BL45" s="710"/>
      <c r="BM45" s="710"/>
      <c r="BN45" s="710"/>
      <c r="BO45" s="710"/>
      <c r="BP45" s="710"/>
      <c r="BQ45" s="710"/>
      <c r="BR45" s="710"/>
      <c r="BS45" s="710"/>
      <c r="BT45" s="710"/>
      <c r="BU45" s="710"/>
      <c r="BV45" s="710"/>
      <c r="BW45" s="710"/>
      <c r="BX45" s="710"/>
      <c r="BY45" s="710"/>
      <c r="BZ45" s="710"/>
      <c r="CA45" s="710"/>
      <c r="CB45" s="710"/>
      <c r="CC45" s="711"/>
      <c r="CD45" s="664"/>
      <c r="CE45" s="665"/>
      <c r="CF45" s="621" t="s">
        <v>348</v>
      </c>
      <c r="CG45" s="622"/>
      <c r="CH45" s="622"/>
      <c r="CI45" s="622"/>
      <c r="CJ45" s="622"/>
      <c r="CK45" s="622"/>
      <c r="CL45" s="622"/>
      <c r="CM45" s="622"/>
      <c r="CN45" s="622"/>
      <c r="CO45" s="622"/>
      <c r="CP45" s="622"/>
      <c r="CQ45" s="623"/>
      <c r="CR45" s="624">
        <v>222098</v>
      </c>
      <c r="CS45" s="657"/>
      <c r="CT45" s="657"/>
      <c r="CU45" s="657"/>
      <c r="CV45" s="657"/>
      <c r="CW45" s="657"/>
      <c r="CX45" s="657"/>
      <c r="CY45" s="658"/>
      <c r="CZ45" s="629">
        <v>4.9000000000000004</v>
      </c>
      <c r="DA45" s="654"/>
      <c r="DB45" s="654"/>
      <c r="DC45" s="659"/>
      <c r="DD45" s="633">
        <v>9493</v>
      </c>
      <c r="DE45" s="657"/>
      <c r="DF45" s="657"/>
      <c r="DG45" s="657"/>
      <c r="DH45" s="657"/>
      <c r="DI45" s="657"/>
      <c r="DJ45" s="657"/>
      <c r="DK45" s="658"/>
      <c r="DL45" s="707"/>
      <c r="DM45" s="708"/>
      <c r="DN45" s="708"/>
      <c r="DO45" s="708"/>
      <c r="DP45" s="708"/>
      <c r="DQ45" s="708"/>
      <c r="DR45" s="708"/>
      <c r="DS45" s="708"/>
      <c r="DT45" s="708"/>
      <c r="DU45" s="708"/>
      <c r="DV45" s="709"/>
      <c r="DW45" s="698"/>
      <c r="DX45" s="699"/>
      <c r="DY45" s="699"/>
      <c r="DZ45" s="699"/>
      <c r="EA45" s="699"/>
      <c r="EB45" s="699"/>
      <c r="EC45" s="700"/>
    </row>
    <row r="46" spans="2:133" ht="11.25" customHeight="1" x14ac:dyDescent="0.2">
      <c r="B46" s="207"/>
      <c r="CD46" s="664"/>
      <c r="CE46" s="665"/>
      <c r="CF46" s="621" t="s">
        <v>349</v>
      </c>
      <c r="CG46" s="622"/>
      <c r="CH46" s="622"/>
      <c r="CI46" s="622"/>
      <c r="CJ46" s="622"/>
      <c r="CK46" s="622"/>
      <c r="CL46" s="622"/>
      <c r="CM46" s="622"/>
      <c r="CN46" s="622"/>
      <c r="CO46" s="622"/>
      <c r="CP46" s="622"/>
      <c r="CQ46" s="623"/>
      <c r="CR46" s="624">
        <v>187775</v>
      </c>
      <c r="CS46" s="625"/>
      <c r="CT46" s="625"/>
      <c r="CU46" s="625"/>
      <c r="CV46" s="625"/>
      <c r="CW46" s="625"/>
      <c r="CX46" s="625"/>
      <c r="CY46" s="626"/>
      <c r="CZ46" s="629">
        <v>4.0999999999999996</v>
      </c>
      <c r="DA46" s="630"/>
      <c r="DB46" s="630"/>
      <c r="DC46" s="636"/>
      <c r="DD46" s="633">
        <v>39248</v>
      </c>
      <c r="DE46" s="625"/>
      <c r="DF46" s="625"/>
      <c r="DG46" s="625"/>
      <c r="DH46" s="625"/>
      <c r="DI46" s="625"/>
      <c r="DJ46" s="625"/>
      <c r="DK46" s="626"/>
      <c r="DL46" s="707"/>
      <c r="DM46" s="708"/>
      <c r="DN46" s="708"/>
      <c r="DO46" s="708"/>
      <c r="DP46" s="708"/>
      <c r="DQ46" s="708"/>
      <c r="DR46" s="708"/>
      <c r="DS46" s="708"/>
      <c r="DT46" s="708"/>
      <c r="DU46" s="708"/>
      <c r="DV46" s="709"/>
      <c r="DW46" s="698"/>
      <c r="DX46" s="699"/>
      <c r="DY46" s="699"/>
      <c r="DZ46" s="699"/>
      <c r="EA46" s="699"/>
      <c r="EB46" s="699"/>
      <c r="EC46" s="700"/>
    </row>
    <row r="47" spans="2:133" ht="11.25" customHeight="1" x14ac:dyDescent="0.2">
      <c r="B47" s="207"/>
      <c r="CD47" s="664"/>
      <c r="CE47" s="665"/>
      <c r="CF47" s="621" t="s">
        <v>350</v>
      </c>
      <c r="CG47" s="622"/>
      <c r="CH47" s="622"/>
      <c r="CI47" s="622"/>
      <c r="CJ47" s="622"/>
      <c r="CK47" s="622"/>
      <c r="CL47" s="622"/>
      <c r="CM47" s="622"/>
      <c r="CN47" s="622"/>
      <c r="CO47" s="622"/>
      <c r="CP47" s="622"/>
      <c r="CQ47" s="623"/>
      <c r="CR47" s="624">
        <v>577328</v>
      </c>
      <c r="CS47" s="657"/>
      <c r="CT47" s="657"/>
      <c r="CU47" s="657"/>
      <c r="CV47" s="657"/>
      <c r="CW47" s="657"/>
      <c r="CX47" s="657"/>
      <c r="CY47" s="658"/>
      <c r="CZ47" s="629">
        <v>12.7</v>
      </c>
      <c r="DA47" s="654"/>
      <c r="DB47" s="654"/>
      <c r="DC47" s="659"/>
      <c r="DD47" s="633">
        <v>154205</v>
      </c>
      <c r="DE47" s="657"/>
      <c r="DF47" s="657"/>
      <c r="DG47" s="657"/>
      <c r="DH47" s="657"/>
      <c r="DI47" s="657"/>
      <c r="DJ47" s="657"/>
      <c r="DK47" s="658"/>
      <c r="DL47" s="707"/>
      <c r="DM47" s="708"/>
      <c r="DN47" s="708"/>
      <c r="DO47" s="708"/>
      <c r="DP47" s="708"/>
      <c r="DQ47" s="708"/>
      <c r="DR47" s="708"/>
      <c r="DS47" s="708"/>
      <c r="DT47" s="708"/>
      <c r="DU47" s="708"/>
      <c r="DV47" s="709"/>
      <c r="DW47" s="698"/>
      <c r="DX47" s="699"/>
      <c r="DY47" s="699"/>
      <c r="DZ47" s="699"/>
      <c r="EA47" s="699"/>
      <c r="EB47" s="699"/>
      <c r="EC47" s="700"/>
    </row>
    <row r="48" spans="2:133" ht="11" x14ac:dyDescent="0.2">
      <c r="B48" s="207"/>
      <c r="CD48" s="666"/>
      <c r="CE48" s="667"/>
      <c r="CF48" s="621" t="s">
        <v>351</v>
      </c>
      <c r="CG48" s="622"/>
      <c r="CH48" s="622"/>
      <c r="CI48" s="622"/>
      <c r="CJ48" s="622"/>
      <c r="CK48" s="622"/>
      <c r="CL48" s="622"/>
      <c r="CM48" s="622"/>
      <c r="CN48" s="622"/>
      <c r="CO48" s="622"/>
      <c r="CP48" s="622"/>
      <c r="CQ48" s="623"/>
      <c r="CR48" s="624" t="s">
        <v>122</v>
      </c>
      <c r="CS48" s="625"/>
      <c r="CT48" s="625"/>
      <c r="CU48" s="625"/>
      <c r="CV48" s="625"/>
      <c r="CW48" s="625"/>
      <c r="CX48" s="625"/>
      <c r="CY48" s="626"/>
      <c r="CZ48" s="629" t="s">
        <v>122</v>
      </c>
      <c r="DA48" s="630"/>
      <c r="DB48" s="630"/>
      <c r="DC48" s="636"/>
      <c r="DD48" s="633" t="s">
        <v>122</v>
      </c>
      <c r="DE48" s="625"/>
      <c r="DF48" s="625"/>
      <c r="DG48" s="625"/>
      <c r="DH48" s="625"/>
      <c r="DI48" s="625"/>
      <c r="DJ48" s="625"/>
      <c r="DK48" s="626"/>
      <c r="DL48" s="707"/>
      <c r="DM48" s="708"/>
      <c r="DN48" s="708"/>
      <c r="DO48" s="708"/>
      <c r="DP48" s="708"/>
      <c r="DQ48" s="708"/>
      <c r="DR48" s="708"/>
      <c r="DS48" s="708"/>
      <c r="DT48" s="708"/>
      <c r="DU48" s="708"/>
      <c r="DV48" s="709"/>
      <c r="DW48" s="698"/>
      <c r="DX48" s="699"/>
      <c r="DY48" s="699"/>
      <c r="DZ48" s="699"/>
      <c r="EA48" s="699"/>
      <c r="EB48" s="699"/>
      <c r="EC48" s="700"/>
    </row>
    <row r="49" spans="2:133" ht="11.25" customHeight="1" x14ac:dyDescent="0.2">
      <c r="B49" s="207"/>
      <c r="CD49" s="645" t="s">
        <v>352</v>
      </c>
      <c r="CE49" s="646"/>
      <c r="CF49" s="646"/>
      <c r="CG49" s="646"/>
      <c r="CH49" s="646"/>
      <c r="CI49" s="646"/>
      <c r="CJ49" s="646"/>
      <c r="CK49" s="646"/>
      <c r="CL49" s="646"/>
      <c r="CM49" s="646"/>
      <c r="CN49" s="646"/>
      <c r="CO49" s="646"/>
      <c r="CP49" s="646"/>
      <c r="CQ49" s="647"/>
      <c r="CR49" s="696">
        <v>4538372</v>
      </c>
      <c r="CS49" s="683"/>
      <c r="CT49" s="683"/>
      <c r="CU49" s="683"/>
      <c r="CV49" s="683"/>
      <c r="CW49" s="683"/>
      <c r="CX49" s="683"/>
      <c r="CY49" s="712"/>
      <c r="CZ49" s="704">
        <v>100</v>
      </c>
      <c r="DA49" s="713"/>
      <c r="DB49" s="713"/>
      <c r="DC49" s="714"/>
      <c r="DD49" s="715">
        <v>2815287</v>
      </c>
      <c r="DE49" s="683"/>
      <c r="DF49" s="683"/>
      <c r="DG49" s="683"/>
      <c r="DH49" s="683"/>
      <c r="DI49" s="683"/>
      <c r="DJ49" s="683"/>
      <c r="DK49" s="712"/>
      <c r="DL49" s="716"/>
      <c r="DM49" s="717"/>
      <c r="DN49" s="717"/>
      <c r="DO49" s="717"/>
      <c r="DP49" s="717"/>
      <c r="DQ49" s="717"/>
      <c r="DR49" s="717"/>
      <c r="DS49" s="717"/>
      <c r="DT49" s="717"/>
      <c r="DU49" s="717"/>
      <c r="DV49" s="718"/>
      <c r="DW49" s="719"/>
      <c r="DX49" s="720"/>
      <c r="DY49" s="720"/>
      <c r="DZ49" s="720"/>
      <c r="EA49" s="720"/>
      <c r="EB49" s="720"/>
      <c r="EC49" s="721"/>
    </row>
  </sheetData>
  <sheetProtection algorithmName="SHA-512" hashValue="VG6c5Ol4rSjMC3bSdz2xW8K8qDUgmI/vOUjt6W9Vt//lbdHaSmCJJzmBl+tYeTQj55SMVCRX7dt/MF6OuEpc5Q==" saltValue="ggooNeS/uldlFxVrKNcNv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104" zoomScale="70" zoomScaleNormal="25" zoomScaleSheetLayoutView="70" workbookViewId="0">
      <selection activeCell="AF95" sqref="AF95"/>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22" t="s">
        <v>353</v>
      </c>
      <c r="B2" s="722"/>
      <c r="C2" s="722"/>
      <c r="D2" s="722"/>
      <c r="E2" s="722"/>
      <c r="F2" s="722"/>
      <c r="G2" s="722"/>
      <c r="H2" s="722"/>
      <c r="I2" s="722"/>
      <c r="J2" s="722"/>
      <c r="K2" s="722"/>
      <c r="L2" s="722"/>
      <c r="M2" s="722"/>
      <c r="N2" s="722"/>
      <c r="O2" s="722"/>
      <c r="P2" s="722"/>
      <c r="Q2" s="722"/>
      <c r="R2" s="722"/>
      <c r="S2" s="722"/>
      <c r="T2" s="722"/>
      <c r="U2" s="722"/>
      <c r="V2" s="722"/>
      <c r="W2" s="722"/>
      <c r="X2" s="722"/>
      <c r="Y2" s="722"/>
      <c r="Z2" s="722"/>
      <c r="AA2" s="722"/>
      <c r="AB2" s="722"/>
      <c r="AC2" s="722"/>
      <c r="AD2" s="722"/>
      <c r="AE2" s="722"/>
      <c r="AF2" s="722"/>
      <c r="AG2" s="722"/>
      <c r="AH2" s="722"/>
      <c r="AI2" s="722"/>
      <c r="AJ2" s="722"/>
      <c r="AK2" s="722"/>
      <c r="AL2" s="722"/>
      <c r="AM2" s="722"/>
      <c r="AN2" s="722"/>
      <c r="AO2" s="722"/>
      <c r="AP2" s="722"/>
      <c r="AQ2" s="722"/>
      <c r="AR2" s="722"/>
      <c r="AS2" s="722"/>
      <c r="AT2" s="722"/>
      <c r="AU2" s="722"/>
      <c r="AV2" s="722"/>
      <c r="AW2" s="722"/>
      <c r="AX2" s="722"/>
      <c r="AY2" s="722"/>
      <c r="AZ2" s="722"/>
      <c r="BA2" s="722"/>
      <c r="BB2" s="722"/>
      <c r="BC2" s="722"/>
      <c r="BD2" s="722"/>
      <c r="BE2" s="722"/>
      <c r="BF2" s="722"/>
      <c r="BG2" s="722"/>
      <c r="BH2" s="722"/>
      <c r="BI2" s="722"/>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23" t="s">
        <v>354</v>
      </c>
      <c r="DK2" s="724"/>
      <c r="DL2" s="724"/>
      <c r="DM2" s="724"/>
      <c r="DN2" s="724"/>
      <c r="DO2" s="725"/>
      <c r="DP2" s="210"/>
      <c r="DQ2" s="723" t="s">
        <v>355</v>
      </c>
      <c r="DR2" s="724"/>
      <c r="DS2" s="724"/>
      <c r="DT2" s="724"/>
      <c r="DU2" s="724"/>
      <c r="DV2" s="724"/>
      <c r="DW2" s="724"/>
      <c r="DX2" s="724"/>
      <c r="DY2" s="724"/>
      <c r="DZ2" s="725"/>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26" t="s">
        <v>356</v>
      </c>
      <c r="B4" s="726"/>
      <c r="C4" s="726"/>
      <c r="D4" s="726"/>
      <c r="E4" s="726"/>
      <c r="F4" s="726"/>
      <c r="G4" s="726"/>
      <c r="H4" s="726"/>
      <c r="I4" s="726"/>
      <c r="J4" s="726"/>
      <c r="K4" s="726"/>
      <c r="L4" s="726"/>
      <c r="M4" s="726"/>
      <c r="N4" s="726"/>
      <c r="O4" s="726"/>
      <c r="P4" s="726"/>
      <c r="Q4" s="726"/>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214"/>
      <c r="BA4" s="214"/>
      <c r="BB4" s="214"/>
      <c r="BC4" s="214"/>
      <c r="BD4" s="214"/>
      <c r="BE4" s="215"/>
      <c r="BF4" s="215"/>
      <c r="BG4" s="215"/>
      <c r="BH4" s="215"/>
      <c r="BI4" s="215"/>
      <c r="BJ4" s="215"/>
      <c r="BK4" s="215"/>
      <c r="BL4" s="215"/>
      <c r="BM4" s="215"/>
      <c r="BN4" s="215"/>
      <c r="BO4" s="215"/>
      <c r="BP4" s="215"/>
      <c r="BQ4" s="727" t="s">
        <v>357</v>
      </c>
      <c r="BR4" s="727"/>
      <c r="BS4" s="727"/>
      <c r="BT4" s="727"/>
      <c r="BU4" s="727"/>
      <c r="BV4" s="727"/>
      <c r="BW4" s="727"/>
      <c r="BX4" s="727"/>
      <c r="BY4" s="727"/>
      <c r="BZ4" s="727"/>
      <c r="CA4" s="727"/>
      <c r="CB4" s="727"/>
      <c r="CC4" s="727"/>
      <c r="CD4" s="727"/>
      <c r="CE4" s="727"/>
      <c r="CF4" s="727"/>
      <c r="CG4" s="727"/>
      <c r="CH4" s="727"/>
      <c r="CI4" s="727"/>
      <c r="CJ4" s="727"/>
      <c r="CK4" s="727"/>
      <c r="CL4" s="727"/>
      <c r="CM4" s="727"/>
      <c r="CN4" s="727"/>
      <c r="CO4" s="727"/>
      <c r="CP4" s="727"/>
      <c r="CQ4" s="727"/>
      <c r="CR4" s="727"/>
      <c r="CS4" s="727"/>
      <c r="CT4" s="727"/>
      <c r="CU4" s="727"/>
      <c r="CV4" s="727"/>
      <c r="CW4" s="727"/>
      <c r="CX4" s="727"/>
      <c r="CY4" s="727"/>
      <c r="CZ4" s="727"/>
      <c r="DA4" s="727"/>
      <c r="DB4" s="727"/>
      <c r="DC4" s="727"/>
      <c r="DD4" s="727"/>
      <c r="DE4" s="727"/>
      <c r="DF4" s="727"/>
      <c r="DG4" s="727"/>
      <c r="DH4" s="727"/>
      <c r="DI4" s="727"/>
      <c r="DJ4" s="727"/>
      <c r="DK4" s="727"/>
      <c r="DL4" s="727"/>
      <c r="DM4" s="727"/>
      <c r="DN4" s="727"/>
      <c r="DO4" s="727"/>
      <c r="DP4" s="727"/>
      <c r="DQ4" s="727"/>
      <c r="DR4" s="727"/>
      <c r="DS4" s="727"/>
      <c r="DT4" s="727"/>
      <c r="DU4" s="727"/>
      <c r="DV4" s="727"/>
      <c r="DW4" s="727"/>
      <c r="DX4" s="727"/>
      <c r="DY4" s="727"/>
      <c r="DZ4" s="727"/>
      <c r="EA4" s="216"/>
    </row>
    <row r="5" spans="1:131" s="217" customFormat="1" ht="26.25" customHeight="1" x14ac:dyDescent="0.2">
      <c r="A5" s="728" t="s">
        <v>358</v>
      </c>
      <c r="B5" s="729"/>
      <c r="C5" s="729"/>
      <c r="D5" s="729"/>
      <c r="E5" s="729"/>
      <c r="F5" s="729"/>
      <c r="G5" s="729"/>
      <c r="H5" s="729"/>
      <c r="I5" s="729"/>
      <c r="J5" s="729"/>
      <c r="K5" s="729"/>
      <c r="L5" s="729"/>
      <c r="M5" s="729"/>
      <c r="N5" s="729"/>
      <c r="O5" s="729"/>
      <c r="P5" s="730"/>
      <c r="Q5" s="734" t="s">
        <v>359</v>
      </c>
      <c r="R5" s="735"/>
      <c r="S5" s="735"/>
      <c r="T5" s="735"/>
      <c r="U5" s="736"/>
      <c r="V5" s="734" t="s">
        <v>360</v>
      </c>
      <c r="W5" s="735"/>
      <c r="X5" s="735"/>
      <c r="Y5" s="735"/>
      <c r="Z5" s="736"/>
      <c r="AA5" s="734" t="s">
        <v>361</v>
      </c>
      <c r="AB5" s="735"/>
      <c r="AC5" s="735"/>
      <c r="AD5" s="735"/>
      <c r="AE5" s="735"/>
      <c r="AF5" s="740" t="s">
        <v>362</v>
      </c>
      <c r="AG5" s="735"/>
      <c r="AH5" s="735"/>
      <c r="AI5" s="735"/>
      <c r="AJ5" s="741"/>
      <c r="AK5" s="735" t="s">
        <v>363</v>
      </c>
      <c r="AL5" s="735"/>
      <c r="AM5" s="735"/>
      <c r="AN5" s="735"/>
      <c r="AO5" s="736"/>
      <c r="AP5" s="734" t="s">
        <v>364</v>
      </c>
      <c r="AQ5" s="735"/>
      <c r="AR5" s="735"/>
      <c r="AS5" s="735"/>
      <c r="AT5" s="736"/>
      <c r="AU5" s="734" t="s">
        <v>365</v>
      </c>
      <c r="AV5" s="735"/>
      <c r="AW5" s="735"/>
      <c r="AX5" s="735"/>
      <c r="AY5" s="741"/>
      <c r="AZ5" s="214"/>
      <c r="BA5" s="214"/>
      <c r="BB5" s="214"/>
      <c r="BC5" s="214"/>
      <c r="BD5" s="214"/>
      <c r="BE5" s="215"/>
      <c r="BF5" s="215"/>
      <c r="BG5" s="215"/>
      <c r="BH5" s="215"/>
      <c r="BI5" s="215"/>
      <c r="BJ5" s="215"/>
      <c r="BK5" s="215"/>
      <c r="BL5" s="215"/>
      <c r="BM5" s="215"/>
      <c r="BN5" s="215"/>
      <c r="BO5" s="215"/>
      <c r="BP5" s="215"/>
      <c r="BQ5" s="728" t="s">
        <v>366</v>
      </c>
      <c r="BR5" s="729"/>
      <c r="BS5" s="729"/>
      <c r="BT5" s="729"/>
      <c r="BU5" s="729"/>
      <c r="BV5" s="729"/>
      <c r="BW5" s="729"/>
      <c r="BX5" s="729"/>
      <c r="BY5" s="729"/>
      <c r="BZ5" s="729"/>
      <c r="CA5" s="729"/>
      <c r="CB5" s="729"/>
      <c r="CC5" s="729"/>
      <c r="CD5" s="729"/>
      <c r="CE5" s="729"/>
      <c r="CF5" s="729"/>
      <c r="CG5" s="730"/>
      <c r="CH5" s="734" t="s">
        <v>367</v>
      </c>
      <c r="CI5" s="735"/>
      <c r="CJ5" s="735"/>
      <c r="CK5" s="735"/>
      <c r="CL5" s="736"/>
      <c r="CM5" s="734" t="s">
        <v>368</v>
      </c>
      <c r="CN5" s="735"/>
      <c r="CO5" s="735"/>
      <c r="CP5" s="735"/>
      <c r="CQ5" s="736"/>
      <c r="CR5" s="734" t="s">
        <v>369</v>
      </c>
      <c r="CS5" s="735"/>
      <c r="CT5" s="735"/>
      <c r="CU5" s="735"/>
      <c r="CV5" s="736"/>
      <c r="CW5" s="734" t="s">
        <v>370</v>
      </c>
      <c r="CX5" s="735"/>
      <c r="CY5" s="735"/>
      <c r="CZ5" s="735"/>
      <c r="DA5" s="736"/>
      <c r="DB5" s="734" t="s">
        <v>371</v>
      </c>
      <c r="DC5" s="735"/>
      <c r="DD5" s="735"/>
      <c r="DE5" s="735"/>
      <c r="DF5" s="736"/>
      <c r="DG5" s="764" t="s">
        <v>372</v>
      </c>
      <c r="DH5" s="765"/>
      <c r="DI5" s="765"/>
      <c r="DJ5" s="765"/>
      <c r="DK5" s="766"/>
      <c r="DL5" s="764" t="s">
        <v>373</v>
      </c>
      <c r="DM5" s="765"/>
      <c r="DN5" s="765"/>
      <c r="DO5" s="765"/>
      <c r="DP5" s="766"/>
      <c r="DQ5" s="734" t="s">
        <v>374</v>
      </c>
      <c r="DR5" s="735"/>
      <c r="DS5" s="735"/>
      <c r="DT5" s="735"/>
      <c r="DU5" s="736"/>
      <c r="DV5" s="734" t="s">
        <v>365</v>
      </c>
      <c r="DW5" s="735"/>
      <c r="DX5" s="735"/>
      <c r="DY5" s="735"/>
      <c r="DZ5" s="741"/>
      <c r="EA5" s="216"/>
    </row>
    <row r="6" spans="1:131" s="217" customFormat="1" ht="26.25" customHeight="1" thickBot="1" x14ac:dyDescent="0.25">
      <c r="A6" s="731"/>
      <c r="B6" s="732"/>
      <c r="C6" s="732"/>
      <c r="D6" s="732"/>
      <c r="E6" s="732"/>
      <c r="F6" s="732"/>
      <c r="G6" s="732"/>
      <c r="H6" s="732"/>
      <c r="I6" s="732"/>
      <c r="J6" s="732"/>
      <c r="K6" s="732"/>
      <c r="L6" s="732"/>
      <c r="M6" s="732"/>
      <c r="N6" s="732"/>
      <c r="O6" s="732"/>
      <c r="P6" s="733"/>
      <c r="Q6" s="737"/>
      <c r="R6" s="738"/>
      <c r="S6" s="738"/>
      <c r="T6" s="738"/>
      <c r="U6" s="739"/>
      <c r="V6" s="737"/>
      <c r="W6" s="738"/>
      <c r="X6" s="738"/>
      <c r="Y6" s="738"/>
      <c r="Z6" s="739"/>
      <c r="AA6" s="737"/>
      <c r="AB6" s="738"/>
      <c r="AC6" s="738"/>
      <c r="AD6" s="738"/>
      <c r="AE6" s="738"/>
      <c r="AF6" s="742"/>
      <c r="AG6" s="738"/>
      <c r="AH6" s="738"/>
      <c r="AI6" s="738"/>
      <c r="AJ6" s="743"/>
      <c r="AK6" s="738"/>
      <c r="AL6" s="738"/>
      <c r="AM6" s="738"/>
      <c r="AN6" s="738"/>
      <c r="AO6" s="739"/>
      <c r="AP6" s="737"/>
      <c r="AQ6" s="738"/>
      <c r="AR6" s="738"/>
      <c r="AS6" s="738"/>
      <c r="AT6" s="739"/>
      <c r="AU6" s="737"/>
      <c r="AV6" s="738"/>
      <c r="AW6" s="738"/>
      <c r="AX6" s="738"/>
      <c r="AY6" s="743"/>
      <c r="AZ6" s="214"/>
      <c r="BA6" s="214"/>
      <c r="BB6" s="214"/>
      <c r="BC6" s="214"/>
      <c r="BD6" s="214"/>
      <c r="BE6" s="215"/>
      <c r="BF6" s="215"/>
      <c r="BG6" s="215"/>
      <c r="BH6" s="215"/>
      <c r="BI6" s="215"/>
      <c r="BJ6" s="215"/>
      <c r="BK6" s="215"/>
      <c r="BL6" s="215"/>
      <c r="BM6" s="215"/>
      <c r="BN6" s="215"/>
      <c r="BO6" s="215"/>
      <c r="BP6" s="215"/>
      <c r="BQ6" s="731"/>
      <c r="BR6" s="732"/>
      <c r="BS6" s="732"/>
      <c r="BT6" s="732"/>
      <c r="BU6" s="732"/>
      <c r="BV6" s="732"/>
      <c r="BW6" s="732"/>
      <c r="BX6" s="732"/>
      <c r="BY6" s="732"/>
      <c r="BZ6" s="732"/>
      <c r="CA6" s="732"/>
      <c r="CB6" s="732"/>
      <c r="CC6" s="732"/>
      <c r="CD6" s="732"/>
      <c r="CE6" s="732"/>
      <c r="CF6" s="732"/>
      <c r="CG6" s="733"/>
      <c r="CH6" s="737"/>
      <c r="CI6" s="738"/>
      <c r="CJ6" s="738"/>
      <c r="CK6" s="738"/>
      <c r="CL6" s="739"/>
      <c r="CM6" s="737"/>
      <c r="CN6" s="738"/>
      <c r="CO6" s="738"/>
      <c r="CP6" s="738"/>
      <c r="CQ6" s="739"/>
      <c r="CR6" s="737"/>
      <c r="CS6" s="738"/>
      <c r="CT6" s="738"/>
      <c r="CU6" s="738"/>
      <c r="CV6" s="739"/>
      <c r="CW6" s="737"/>
      <c r="CX6" s="738"/>
      <c r="CY6" s="738"/>
      <c r="CZ6" s="738"/>
      <c r="DA6" s="739"/>
      <c r="DB6" s="737"/>
      <c r="DC6" s="738"/>
      <c r="DD6" s="738"/>
      <c r="DE6" s="738"/>
      <c r="DF6" s="739"/>
      <c r="DG6" s="767"/>
      <c r="DH6" s="768"/>
      <c r="DI6" s="768"/>
      <c r="DJ6" s="768"/>
      <c r="DK6" s="769"/>
      <c r="DL6" s="767"/>
      <c r="DM6" s="768"/>
      <c r="DN6" s="768"/>
      <c r="DO6" s="768"/>
      <c r="DP6" s="769"/>
      <c r="DQ6" s="737"/>
      <c r="DR6" s="738"/>
      <c r="DS6" s="738"/>
      <c r="DT6" s="738"/>
      <c r="DU6" s="739"/>
      <c r="DV6" s="737"/>
      <c r="DW6" s="738"/>
      <c r="DX6" s="738"/>
      <c r="DY6" s="738"/>
      <c r="DZ6" s="743"/>
      <c r="EA6" s="216"/>
    </row>
    <row r="7" spans="1:131" s="217" customFormat="1" ht="26.25" customHeight="1" thickTop="1" x14ac:dyDescent="0.2">
      <c r="A7" s="218">
        <v>1</v>
      </c>
      <c r="B7" s="750" t="s">
        <v>375</v>
      </c>
      <c r="C7" s="751"/>
      <c r="D7" s="751"/>
      <c r="E7" s="751"/>
      <c r="F7" s="751"/>
      <c r="G7" s="751"/>
      <c r="H7" s="751"/>
      <c r="I7" s="751"/>
      <c r="J7" s="751"/>
      <c r="K7" s="751"/>
      <c r="L7" s="751"/>
      <c r="M7" s="751"/>
      <c r="N7" s="751"/>
      <c r="O7" s="751"/>
      <c r="P7" s="752"/>
      <c r="Q7" s="753">
        <v>5214</v>
      </c>
      <c r="R7" s="754"/>
      <c r="S7" s="754"/>
      <c r="T7" s="754"/>
      <c r="U7" s="754"/>
      <c r="V7" s="754">
        <v>4539</v>
      </c>
      <c r="W7" s="754"/>
      <c r="X7" s="754"/>
      <c r="Y7" s="754"/>
      <c r="Z7" s="754"/>
      <c r="AA7" s="754">
        <v>675</v>
      </c>
      <c r="AB7" s="754"/>
      <c r="AC7" s="754"/>
      <c r="AD7" s="754"/>
      <c r="AE7" s="755"/>
      <c r="AF7" s="756">
        <v>642</v>
      </c>
      <c r="AG7" s="757"/>
      <c r="AH7" s="757"/>
      <c r="AI7" s="757"/>
      <c r="AJ7" s="758"/>
      <c r="AK7" s="759">
        <v>328</v>
      </c>
      <c r="AL7" s="760"/>
      <c r="AM7" s="760"/>
      <c r="AN7" s="760"/>
      <c r="AO7" s="760"/>
      <c r="AP7" s="760">
        <v>3346</v>
      </c>
      <c r="AQ7" s="760"/>
      <c r="AR7" s="760"/>
      <c r="AS7" s="760"/>
      <c r="AT7" s="760"/>
      <c r="AU7" s="761"/>
      <c r="AV7" s="761"/>
      <c r="AW7" s="761"/>
      <c r="AX7" s="761"/>
      <c r="AY7" s="762"/>
      <c r="AZ7" s="214"/>
      <c r="BA7" s="214"/>
      <c r="BB7" s="214"/>
      <c r="BC7" s="214"/>
      <c r="BD7" s="214"/>
      <c r="BE7" s="215"/>
      <c r="BF7" s="215"/>
      <c r="BG7" s="215"/>
      <c r="BH7" s="215"/>
      <c r="BI7" s="215"/>
      <c r="BJ7" s="215"/>
      <c r="BK7" s="215"/>
      <c r="BL7" s="215"/>
      <c r="BM7" s="215"/>
      <c r="BN7" s="215"/>
      <c r="BO7" s="215"/>
      <c r="BP7" s="215"/>
      <c r="BQ7" s="218">
        <v>1</v>
      </c>
      <c r="BR7" s="219"/>
      <c r="BS7" s="747" t="s">
        <v>559</v>
      </c>
      <c r="BT7" s="748"/>
      <c r="BU7" s="748"/>
      <c r="BV7" s="748"/>
      <c r="BW7" s="748"/>
      <c r="BX7" s="748"/>
      <c r="BY7" s="748"/>
      <c r="BZ7" s="748"/>
      <c r="CA7" s="748"/>
      <c r="CB7" s="748"/>
      <c r="CC7" s="748"/>
      <c r="CD7" s="748"/>
      <c r="CE7" s="748"/>
      <c r="CF7" s="748"/>
      <c r="CG7" s="763"/>
      <c r="CH7" s="744">
        <v>3</v>
      </c>
      <c r="CI7" s="745"/>
      <c r="CJ7" s="745"/>
      <c r="CK7" s="745"/>
      <c r="CL7" s="746"/>
      <c r="CM7" s="744">
        <v>22</v>
      </c>
      <c r="CN7" s="745"/>
      <c r="CO7" s="745"/>
      <c r="CP7" s="745"/>
      <c r="CQ7" s="746"/>
      <c r="CR7" s="744">
        <v>75</v>
      </c>
      <c r="CS7" s="745"/>
      <c r="CT7" s="745"/>
      <c r="CU7" s="745"/>
      <c r="CV7" s="746"/>
      <c r="CW7" s="744" t="s">
        <v>561</v>
      </c>
      <c r="CX7" s="745"/>
      <c r="CY7" s="745"/>
      <c r="CZ7" s="745"/>
      <c r="DA7" s="746"/>
      <c r="DB7" s="744" t="s">
        <v>561</v>
      </c>
      <c r="DC7" s="745"/>
      <c r="DD7" s="745"/>
      <c r="DE7" s="745"/>
      <c r="DF7" s="746"/>
      <c r="DG7" s="744" t="s">
        <v>561</v>
      </c>
      <c r="DH7" s="745"/>
      <c r="DI7" s="745"/>
      <c r="DJ7" s="745"/>
      <c r="DK7" s="746"/>
      <c r="DL7" s="744" t="s">
        <v>561</v>
      </c>
      <c r="DM7" s="745"/>
      <c r="DN7" s="745"/>
      <c r="DO7" s="745"/>
      <c r="DP7" s="746"/>
      <c r="DQ7" s="744" t="s">
        <v>561</v>
      </c>
      <c r="DR7" s="745"/>
      <c r="DS7" s="745"/>
      <c r="DT7" s="745"/>
      <c r="DU7" s="746"/>
      <c r="DV7" s="747"/>
      <c r="DW7" s="748"/>
      <c r="DX7" s="748"/>
      <c r="DY7" s="748"/>
      <c r="DZ7" s="749"/>
      <c r="EA7" s="216"/>
    </row>
    <row r="8" spans="1:131" s="217" customFormat="1" ht="26.25" customHeight="1" x14ac:dyDescent="0.2">
      <c r="A8" s="220">
        <v>2</v>
      </c>
      <c r="B8" s="781"/>
      <c r="C8" s="782"/>
      <c r="D8" s="782"/>
      <c r="E8" s="782"/>
      <c r="F8" s="782"/>
      <c r="G8" s="782"/>
      <c r="H8" s="782"/>
      <c r="I8" s="782"/>
      <c r="J8" s="782"/>
      <c r="K8" s="782"/>
      <c r="L8" s="782"/>
      <c r="M8" s="782"/>
      <c r="N8" s="782"/>
      <c r="O8" s="782"/>
      <c r="P8" s="783"/>
      <c r="Q8" s="784"/>
      <c r="R8" s="785"/>
      <c r="S8" s="785"/>
      <c r="T8" s="785"/>
      <c r="U8" s="785"/>
      <c r="V8" s="785"/>
      <c r="W8" s="785"/>
      <c r="X8" s="785"/>
      <c r="Y8" s="785"/>
      <c r="Z8" s="785"/>
      <c r="AA8" s="785"/>
      <c r="AB8" s="785"/>
      <c r="AC8" s="785"/>
      <c r="AD8" s="785"/>
      <c r="AE8" s="786"/>
      <c r="AF8" s="787"/>
      <c r="AG8" s="788"/>
      <c r="AH8" s="788"/>
      <c r="AI8" s="788"/>
      <c r="AJ8" s="789"/>
      <c r="AK8" s="770"/>
      <c r="AL8" s="771"/>
      <c r="AM8" s="771"/>
      <c r="AN8" s="771"/>
      <c r="AO8" s="771"/>
      <c r="AP8" s="771"/>
      <c r="AQ8" s="771"/>
      <c r="AR8" s="771"/>
      <c r="AS8" s="771"/>
      <c r="AT8" s="771"/>
      <c r="AU8" s="772"/>
      <c r="AV8" s="772"/>
      <c r="AW8" s="772"/>
      <c r="AX8" s="772"/>
      <c r="AY8" s="773"/>
      <c r="AZ8" s="214"/>
      <c r="BA8" s="214"/>
      <c r="BB8" s="214"/>
      <c r="BC8" s="214"/>
      <c r="BD8" s="214"/>
      <c r="BE8" s="215"/>
      <c r="BF8" s="215"/>
      <c r="BG8" s="215"/>
      <c r="BH8" s="215"/>
      <c r="BI8" s="215"/>
      <c r="BJ8" s="215"/>
      <c r="BK8" s="215"/>
      <c r="BL8" s="215"/>
      <c r="BM8" s="215"/>
      <c r="BN8" s="215"/>
      <c r="BO8" s="215"/>
      <c r="BP8" s="215"/>
      <c r="BQ8" s="220">
        <v>2</v>
      </c>
      <c r="BR8" s="221"/>
      <c r="BS8" s="774" t="s">
        <v>560</v>
      </c>
      <c r="BT8" s="775"/>
      <c r="BU8" s="775"/>
      <c r="BV8" s="775"/>
      <c r="BW8" s="775"/>
      <c r="BX8" s="775"/>
      <c r="BY8" s="775"/>
      <c r="BZ8" s="775"/>
      <c r="CA8" s="775"/>
      <c r="CB8" s="775"/>
      <c r="CC8" s="775"/>
      <c r="CD8" s="775"/>
      <c r="CE8" s="775"/>
      <c r="CF8" s="775"/>
      <c r="CG8" s="776"/>
      <c r="CH8" s="777">
        <v>98</v>
      </c>
      <c r="CI8" s="778"/>
      <c r="CJ8" s="778"/>
      <c r="CK8" s="778"/>
      <c r="CL8" s="779"/>
      <c r="CM8" s="777">
        <v>110</v>
      </c>
      <c r="CN8" s="778"/>
      <c r="CO8" s="778"/>
      <c r="CP8" s="778"/>
      <c r="CQ8" s="779"/>
      <c r="CR8" s="777">
        <v>1</v>
      </c>
      <c r="CS8" s="778"/>
      <c r="CT8" s="778"/>
      <c r="CU8" s="778"/>
      <c r="CV8" s="779"/>
      <c r="CW8" s="777">
        <v>1</v>
      </c>
      <c r="CX8" s="778"/>
      <c r="CY8" s="778"/>
      <c r="CZ8" s="778"/>
      <c r="DA8" s="779"/>
      <c r="DB8" s="777">
        <v>1</v>
      </c>
      <c r="DC8" s="778"/>
      <c r="DD8" s="778"/>
      <c r="DE8" s="778"/>
      <c r="DF8" s="779"/>
      <c r="DG8" s="777" t="s">
        <v>561</v>
      </c>
      <c r="DH8" s="778"/>
      <c r="DI8" s="778"/>
      <c r="DJ8" s="778"/>
      <c r="DK8" s="779"/>
      <c r="DL8" s="777" t="s">
        <v>561</v>
      </c>
      <c r="DM8" s="778"/>
      <c r="DN8" s="778"/>
      <c r="DO8" s="778"/>
      <c r="DP8" s="779"/>
      <c r="DQ8" s="777" t="s">
        <v>561</v>
      </c>
      <c r="DR8" s="778"/>
      <c r="DS8" s="778"/>
      <c r="DT8" s="778"/>
      <c r="DU8" s="779"/>
      <c r="DV8" s="774"/>
      <c r="DW8" s="775"/>
      <c r="DX8" s="775"/>
      <c r="DY8" s="775"/>
      <c r="DZ8" s="780"/>
      <c r="EA8" s="216"/>
    </row>
    <row r="9" spans="1:131" s="217" customFormat="1" ht="26.25" customHeight="1" x14ac:dyDescent="0.2">
      <c r="A9" s="220">
        <v>3</v>
      </c>
      <c r="B9" s="781"/>
      <c r="C9" s="782"/>
      <c r="D9" s="782"/>
      <c r="E9" s="782"/>
      <c r="F9" s="782"/>
      <c r="G9" s="782"/>
      <c r="H9" s="782"/>
      <c r="I9" s="782"/>
      <c r="J9" s="782"/>
      <c r="K9" s="782"/>
      <c r="L9" s="782"/>
      <c r="M9" s="782"/>
      <c r="N9" s="782"/>
      <c r="O9" s="782"/>
      <c r="P9" s="783"/>
      <c r="Q9" s="784"/>
      <c r="R9" s="785"/>
      <c r="S9" s="785"/>
      <c r="T9" s="785"/>
      <c r="U9" s="785"/>
      <c r="V9" s="785"/>
      <c r="W9" s="785"/>
      <c r="X9" s="785"/>
      <c r="Y9" s="785"/>
      <c r="Z9" s="785"/>
      <c r="AA9" s="785"/>
      <c r="AB9" s="785"/>
      <c r="AC9" s="785"/>
      <c r="AD9" s="785"/>
      <c r="AE9" s="786"/>
      <c r="AF9" s="787"/>
      <c r="AG9" s="788"/>
      <c r="AH9" s="788"/>
      <c r="AI9" s="788"/>
      <c r="AJ9" s="789"/>
      <c r="AK9" s="770"/>
      <c r="AL9" s="771"/>
      <c r="AM9" s="771"/>
      <c r="AN9" s="771"/>
      <c r="AO9" s="771"/>
      <c r="AP9" s="771"/>
      <c r="AQ9" s="771"/>
      <c r="AR9" s="771"/>
      <c r="AS9" s="771"/>
      <c r="AT9" s="771"/>
      <c r="AU9" s="772"/>
      <c r="AV9" s="772"/>
      <c r="AW9" s="772"/>
      <c r="AX9" s="772"/>
      <c r="AY9" s="773"/>
      <c r="AZ9" s="214"/>
      <c r="BA9" s="214"/>
      <c r="BB9" s="214"/>
      <c r="BC9" s="214"/>
      <c r="BD9" s="214"/>
      <c r="BE9" s="215"/>
      <c r="BF9" s="215"/>
      <c r="BG9" s="215"/>
      <c r="BH9" s="215"/>
      <c r="BI9" s="215"/>
      <c r="BJ9" s="215"/>
      <c r="BK9" s="215"/>
      <c r="BL9" s="215"/>
      <c r="BM9" s="215"/>
      <c r="BN9" s="215"/>
      <c r="BO9" s="215"/>
      <c r="BP9" s="215"/>
      <c r="BQ9" s="220">
        <v>3</v>
      </c>
      <c r="BR9" s="221"/>
      <c r="BS9" s="774"/>
      <c r="BT9" s="775"/>
      <c r="BU9" s="775"/>
      <c r="BV9" s="775"/>
      <c r="BW9" s="775"/>
      <c r="BX9" s="775"/>
      <c r="BY9" s="775"/>
      <c r="BZ9" s="775"/>
      <c r="CA9" s="775"/>
      <c r="CB9" s="775"/>
      <c r="CC9" s="775"/>
      <c r="CD9" s="775"/>
      <c r="CE9" s="775"/>
      <c r="CF9" s="775"/>
      <c r="CG9" s="776"/>
      <c r="CH9" s="777"/>
      <c r="CI9" s="778"/>
      <c r="CJ9" s="778"/>
      <c r="CK9" s="778"/>
      <c r="CL9" s="779"/>
      <c r="CM9" s="777"/>
      <c r="CN9" s="778"/>
      <c r="CO9" s="778"/>
      <c r="CP9" s="778"/>
      <c r="CQ9" s="779"/>
      <c r="CR9" s="777"/>
      <c r="CS9" s="778"/>
      <c r="CT9" s="778"/>
      <c r="CU9" s="778"/>
      <c r="CV9" s="779"/>
      <c r="CW9" s="777"/>
      <c r="CX9" s="778"/>
      <c r="CY9" s="778"/>
      <c r="CZ9" s="778"/>
      <c r="DA9" s="779"/>
      <c r="DB9" s="777"/>
      <c r="DC9" s="778"/>
      <c r="DD9" s="778"/>
      <c r="DE9" s="778"/>
      <c r="DF9" s="779"/>
      <c r="DG9" s="777"/>
      <c r="DH9" s="778"/>
      <c r="DI9" s="778"/>
      <c r="DJ9" s="778"/>
      <c r="DK9" s="779"/>
      <c r="DL9" s="777"/>
      <c r="DM9" s="778"/>
      <c r="DN9" s="778"/>
      <c r="DO9" s="778"/>
      <c r="DP9" s="779"/>
      <c r="DQ9" s="777"/>
      <c r="DR9" s="778"/>
      <c r="DS9" s="778"/>
      <c r="DT9" s="778"/>
      <c r="DU9" s="779"/>
      <c r="DV9" s="774"/>
      <c r="DW9" s="775"/>
      <c r="DX9" s="775"/>
      <c r="DY9" s="775"/>
      <c r="DZ9" s="780"/>
      <c r="EA9" s="216"/>
    </row>
    <row r="10" spans="1:131" s="217" customFormat="1" ht="26.25" customHeight="1" x14ac:dyDescent="0.2">
      <c r="A10" s="220">
        <v>4</v>
      </c>
      <c r="B10" s="781"/>
      <c r="C10" s="782"/>
      <c r="D10" s="782"/>
      <c r="E10" s="782"/>
      <c r="F10" s="782"/>
      <c r="G10" s="782"/>
      <c r="H10" s="782"/>
      <c r="I10" s="782"/>
      <c r="J10" s="782"/>
      <c r="K10" s="782"/>
      <c r="L10" s="782"/>
      <c r="M10" s="782"/>
      <c r="N10" s="782"/>
      <c r="O10" s="782"/>
      <c r="P10" s="783"/>
      <c r="Q10" s="784"/>
      <c r="R10" s="785"/>
      <c r="S10" s="785"/>
      <c r="T10" s="785"/>
      <c r="U10" s="785"/>
      <c r="V10" s="785"/>
      <c r="W10" s="785"/>
      <c r="X10" s="785"/>
      <c r="Y10" s="785"/>
      <c r="Z10" s="785"/>
      <c r="AA10" s="785"/>
      <c r="AB10" s="785"/>
      <c r="AC10" s="785"/>
      <c r="AD10" s="785"/>
      <c r="AE10" s="786"/>
      <c r="AF10" s="787"/>
      <c r="AG10" s="788"/>
      <c r="AH10" s="788"/>
      <c r="AI10" s="788"/>
      <c r="AJ10" s="789"/>
      <c r="AK10" s="770"/>
      <c r="AL10" s="771"/>
      <c r="AM10" s="771"/>
      <c r="AN10" s="771"/>
      <c r="AO10" s="771"/>
      <c r="AP10" s="771"/>
      <c r="AQ10" s="771"/>
      <c r="AR10" s="771"/>
      <c r="AS10" s="771"/>
      <c r="AT10" s="771"/>
      <c r="AU10" s="772"/>
      <c r="AV10" s="772"/>
      <c r="AW10" s="772"/>
      <c r="AX10" s="772"/>
      <c r="AY10" s="773"/>
      <c r="AZ10" s="214"/>
      <c r="BA10" s="214"/>
      <c r="BB10" s="214"/>
      <c r="BC10" s="214"/>
      <c r="BD10" s="214"/>
      <c r="BE10" s="215"/>
      <c r="BF10" s="215"/>
      <c r="BG10" s="215"/>
      <c r="BH10" s="215"/>
      <c r="BI10" s="215"/>
      <c r="BJ10" s="215"/>
      <c r="BK10" s="215"/>
      <c r="BL10" s="215"/>
      <c r="BM10" s="215"/>
      <c r="BN10" s="215"/>
      <c r="BO10" s="215"/>
      <c r="BP10" s="215"/>
      <c r="BQ10" s="220">
        <v>4</v>
      </c>
      <c r="BR10" s="221"/>
      <c r="BS10" s="774"/>
      <c r="BT10" s="775"/>
      <c r="BU10" s="775"/>
      <c r="BV10" s="775"/>
      <c r="BW10" s="775"/>
      <c r="BX10" s="775"/>
      <c r="BY10" s="775"/>
      <c r="BZ10" s="775"/>
      <c r="CA10" s="775"/>
      <c r="CB10" s="775"/>
      <c r="CC10" s="775"/>
      <c r="CD10" s="775"/>
      <c r="CE10" s="775"/>
      <c r="CF10" s="775"/>
      <c r="CG10" s="776"/>
      <c r="CH10" s="777"/>
      <c r="CI10" s="778"/>
      <c r="CJ10" s="778"/>
      <c r="CK10" s="778"/>
      <c r="CL10" s="779"/>
      <c r="CM10" s="777"/>
      <c r="CN10" s="778"/>
      <c r="CO10" s="778"/>
      <c r="CP10" s="778"/>
      <c r="CQ10" s="779"/>
      <c r="CR10" s="777"/>
      <c r="CS10" s="778"/>
      <c r="CT10" s="778"/>
      <c r="CU10" s="778"/>
      <c r="CV10" s="779"/>
      <c r="CW10" s="777"/>
      <c r="CX10" s="778"/>
      <c r="CY10" s="778"/>
      <c r="CZ10" s="778"/>
      <c r="DA10" s="779"/>
      <c r="DB10" s="777"/>
      <c r="DC10" s="778"/>
      <c r="DD10" s="778"/>
      <c r="DE10" s="778"/>
      <c r="DF10" s="779"/>
      <c r="DG10" s="777"/>
      <c r="DH10" s="778"/>
      <c r="DI10" s="778"/>
      <c r="DJ10" s="778"/>
      <c r="DK10" s="779"/>
      <c r="DL10" s="777"/>
      <c r="DM10" s="778"/>
      <c r="DN10" s="778"/>
      <c r="DO10" s="778"/>
      <c r="DP10" s="779"/>
      <c r="DQ10" s="777"/>
      <c r="DR10" s="778"/>
      <c r="DS10" s="778"/>
      <c r="DT10" s="778"/>
      <c r="DU10" s="779"/>
      <c r="DV10" s="774"/>
      <c r="DW10" s="775"/>
      <c r="DX10" s="775"/>
      <c r="DY10" s="775"/>
      <c r="DZ10" s="780"/>
      <c r="EA10" s="216"/>
    </row>
    <row r="11" spans="1:131" s="217" customFormat="1" ht="26.25" customHeight="1" x14ac:dyDescent="0.2">
      <c r="A11" s="220">
        <v>5</v>
      </c>
      <c r="B11" s="781"/>
      <c r="C11" s="782"/>
      <c r="D11" s="782"/>
      <c r="E11" s="782"/>
      <c r="F11" s="782"/>
      <c r="G11" s="782"/>
      <c r="H11" s="782"/>
      <c r="I11" s="782"/>
      <c r="J11" s="782"/>
      <c r="K11" s="782"/>
      <c r="L11" s="782"/>
      <c r="M11" s="782"/>
      <c r="N11" s="782"/>
      <c r="O11" s="782"/>
      <c r="P11" s="783"/>
      <c r="Q11" s="784"/>
      <c r="R11" s="785"/>
      <c r="S11" s="785"/>
      <c r="T11" s="785"/>
      <c r="U11" s="785"/>
      <c r="V11" s="785"/>
      <c r="W11" s="785"/>
      <c r="X11" s="785"/>
      <c r="Y11" s="785"/>
      <c r="Z11" s="785"/>
      <c r="AA11" s="785"/>
      <c r="AB11" s="785"/>
      <c r="AC11" s="785"/>
      <c r="AD11" s="785"/>
      <c r="AE11" s="786"/>
      <c r="AF11" s="787"/>
      <c r="AG11" s="788"/>
      <c r="AH11" s="788"/>
      <c r="AI11" s="788"/>
      <c r="AJ11" s="789"/>
      <c r="AK11" s="770"/>
      <c r="AL11" s="771"/>
      <c r="AM11" s="771"/>
      <c r="AN11" s="771"/>
      <c r="AO11" s="771"/>
      <c r="AP11" s="771"/>
      <c r="AQ11" s="771"/>
      <c r="AR11" s="771"/>
      <c r="AS11" s="771"/>
      <c r="AT11" s="771"/>
      <c r="AU11" s="772"/>
      <c r="AV11" s="772"/>
      <c r="AW11" s="772"/>
      <c r="AX11" s="772"/>
      <c r="AY11" s="773"/>
      <c r="AZ11" s="214"/>
      <c r="BA11" s="214"/>
      <c r="BB11" s="214"/>
      <c r="BC11" s="214"/>
      <c r="BD11" s="214"/>
      <c r="BE11" s="215"/>
      <c r="BF11" s="215"/>
      <c r="BG11" s="215"/>
      <c r="BH11" s="215"/>
      <c r="BI11" s="215"/>
      <c r="BJ11" s="215"/>
      <c r="BK11" s="215"/>
      <c r="BL11" s="215"/>
      <c r="BM11" s="215"/>
      <c r="BN11" s="215"/>
      <c r="BO11" s="215"/>
      <c r="BP11" s="215"/>
      <c r="BQ11" s="220">
        <v>5</v>
      </c>
      <c r="BR11" s="221"/>
      <c r="BS11" s="774"/>
      <c r="BT11" s="775"/>
      <c r="BU11" s="775"/>
      <c r="BV11" s="775"/>
      <c r="BW11" s="775"/>
      <c r="BX11" s="775"/>
      <c r="BY11" s="775"/>
      <c r="BZ11" s="775"/>
      <c r="CA11" s="775"/>
      <c r="CB11" s="775"/>
      <c r="CC11" s="775"/>
      <c r="CD11" s="775"/>
      <c r="CE11" s="775"/>
      <c r="CF11" s="775"/>
      <c r="CG11" s="776"/>
      <c r="CH11" s="777"/>
      <c r="CI11" s="778"/>
      <c r="CJ11" s="778"/>
      <c r="CK11" s="778"/>
      <c r="CL11" s="779"/>
      <c r="CM11" s="777"/>
      <c r="CN11" s="778"/>
      <c r="CO11" s="778"/>
      <c r="CP11" s="778"/>
      <c r="CQ11" s="779"/>
      <c r="CR11" s="777"/>
      <c r="CS11" s="778"/>
      <c r="CT11" s="778"/>
      <c r="CU11" s="778"/>
      <c r="CV11" s="779"/>
      <c r="CW11" s="777"/>
      <c r="CX11" s="778"/>
      <c r="CY11" s="778"/>
      <c r="CZ11" s="778"/>
      <c r="DA11" s="779"/>
      <c r="DB11" s="777"/>
      <c r="DC11" s="778"/>
      <c r="DD11" s="778"/>
      <c r="DE11" s="778"/>
      <c r="DF11" s="779"/>
      <c r="DG11" s="777"/>
      <c r="DH11" s="778"/>
      <c r="DI11" s="778"/>
      <c r="DJ11" s="778"/>
      <c r="DK11" s="779"/>
      <c r="DL11" s="777"/>
      <c r="DM11" s="778"/>
      <c r="DN11" s="778"/>
      <c r="DO11" s="778"/>
      <c r="DP11" s="779"/>
      <c r="DQ11" s="777"/>
      <c r="DR11" s="778"/>
      <c r="DS11" s="778"/>
      <c r="DT11" s="778"/>
      <c r="DU11" s="779"/>
      <c r="DV11" s="774"/>
      <c r="DW11" s="775"/>
      <c r="DX11" s="775"/>
      <c r="DY11" s="775"/>
      <c r="DZ11" s="780"/>
      <c r="EA11" s="216"/>
    </row>
    <row r="12" spans="1:131" s="217" customFormat="1" ht="26.25" customHeight="1" x14ac:dyDescent="0.2">
      <c r="A12" s="220">
        <v>6</v>
      </c>
      <c r="B12" s="781"/>
      <c r="C12" s="782"/>
      <c r="D12" s="782"/>
      <c r="E12" s="782"/>
      <c r="F12" s="782"/>
      <c r="G12" s="782"/>
      <c r="H12" s="782"/>
      <c r="I12" s="782"/>
      <c r="J12" s="782"/>
      <c r="K12" s="782"/>
      <c r="L12" s="782"/>
      <c r="M12" s="782"/>
      <c r="N12" s="782"/>
      <c r="O12" s="782"/>
      <c r="P12" s="783"/>
      <c r="Q12" s="784"/>
      <c r="R12" s="785"/>
      <c r="S12" s="785"/>
      <c r="T12" s="785"/>
      <c r="U12" s="785"/>
      <c r="V12" s="785"/>
      <c r="W12" s="785"/>
      <c r="X12" s="785"/>
      <c r="Y12" s="785"/>
      <c r="Z12" s="785"/>
      <c r="AA12" s="785"/>
      <c r="AB12" s="785"/>
      <c r="AC12" s="785"/>
      <c r="AD12" s="785"/>
      <c r="AE12" s="786"/>
      <c r="AF12" s="787"/>
      <c r="AG12" s="788"/>
      <c r="AH12" s="788"/>
      <c r="AI12" s="788"/>
      <c r="AJ12" s="789"/>
      <c r="AK12" s="770"/>
      <c r="AL12" s="771"/>
      <c r="AM12" s="771"/>
      <c r="AN12" s="771"/>
      <c r="AO12" s="771"/>
      <c r="AP12" s="771"/>
      <c r="AQ12" s="771"/>
      <c r="AR12" s="771"/>
      <c r="AS12" s="771"/>
      <c r="AT12" s="771"/>
      <c r="AU12" s="772"/>
      <c r="AV12" s="772"/>
      <c r="AW12" s="772"/>
      <c r="AX12" s="772"/>
      <c r="AY12" s="773"/>
      <c r="AZ12" s="214"/>
      <c r="BA12" s="214"/>
      <c r="BB12" s="214"/>
      <c r="BC12" s="214"/>
      <c r="BD12" s="214"/>
      <c r="BE12" s="215"/>
      <c r="BF12" s="215"/>
      <c r="BG12" s="215"/>
      <c r="BH12" s="215"/>
      <c r="BI12" s="215"/>
      <c r="BJ12" s="215"/>
      <c r="BK12" s="215"/>
      <c r="BL12" s="215"/>
      <c r="BM12" s="215"/>
      <c r="BN12" s="215"/>
      <c r="BO12" s="215"/>
      <c r="BP12" s="215"/>
      <c r="BQ12" s="220">
        <v>6</v>
      </c>
      <c r="BR12" s="221"/>
      <c r="BS12" s="774"/>
      <c r="BT12" s="775"/>
      <c r="BU12" s="775"/>
      <c r="BV12" s="775"/>
      <c r="BW12" s="775"/>
      <c r="BX12" s="775"/>
      <c r="BY12" s="775"/>
      <c r="BZ12" s="775"/>
      <c r="CA12" s="775"/>
      <c r="CB12" s="775"/>
      <c r="CC12" s="775"/>
      <c r="CD12" s="775"/>
      <c r="CE12" s="775"/>
      <c r="CF12" s="775"/>
      <c r="CG12" s="776"/>
      <c r="CH12" s="777"/>
      <c r="CI12" s="778"/>
      <c r="CJ12" s="778"/>
      <c r="CK12" s="778"/>
      <c r="CL12" s="779"/>
      <c r="CM12" s="777"/>
      <c r="CN12" s="778"/>
      <c r="CO12" s="778"/>
      <c r="CP12" s="778"/>
      <c r="CQ12" s="779"/>
      <c r="CR12" s="777"/>
      <c r="CS12" s="778"/>
      <c r="CT12" s="778"/>
      <c r="CU12" s="778"/>
      <c r="CV12" s="779"/>
      <c r="CW12" s="777"/>
      <c r="CX12" s="778"/>
      <c r="CY12" s="778"/>
      <c r="CZ12" s="778"/>
      <c r="DA12" s="779"/>
      <c r="DB12" s="777"/>
      <c r="DC12" s="778"/>
      <c r="DD12" s="778"/>
      <c r="DE12" s="778"/>
      <c r="DF12" s="779"/>
      <c r="DG12" s="777"/>
      <c r="DH12" s="778"/>
      <c r="DI12" s="778"/>
      <c r="DJ12" s="778"/>
      <c r="DK12" s="779"/>
      <c r="DL12" s="777"/>
      <c r="DM12" s="778"/>
      <c r="DN12" s="778"/>
      <c r="DO12" s="778"/>
      <c r="DP12" s="779"/>
      <c r="DQ12" s="777"/>
      <c r="DR12" s="778"/>
      <c r="DS12" s="778"/>
      <c r="DT12" s="778"/>
      <c r="DU12" s="779"/>
      <c r="DV12" s="774"/>
      <c r="DW12" s="775"/>
      <c r="DX12" s="775"/>
      <c r="DY12" s="775"/>
      <c r="DZ12" s="780"/>
      <c r="EA12" s="216"/>
    </row>
    <row r="13" spans="1:131" s="217" customFormat="1" ht="26.25" customHeight="1" x14ac:dyDescent="0.2">
      <c r="A13" s="220">
        <v>7</v>
      </c>
      <c r="B13" s="781"/>
      <c r="C13" s="782"/>
      <c r="D13" s="782"/>
      <c r="E13" s="782"/>
      <c r="F13" s="782"/>
      <c r="G13" s="782"/>
      <c r="H13" s="782"/>
      <c r="I13" s="782"/>
      <c r="J13" s="782"/>
      <c r="K13" s="782"/>
      <c r="L13" s="782"/>
      <c r="M13" s="782"/>
      <c r="N13" s="782"/>
      <c r="O13" s="782"/>
      <c r="P13" s="783"/>
      <c r="Q13" s="784"/>
      <c r="R13" s="785"/>
      <c r="S13" s="785"/>
      <c r="T13" s="785"/>
      <c r="U13" s="785"/>
      <c r="V13" s="785"/>
      <c r="W13" s="785"/>
      <c r="X13" s="785"/>
      <c r="Y13" s="785"/>
      <c r="Z13" s="785"/>
      <c r="AA13" s="785"/>
      <c r="AB13" s="785"/>
      <c r="AC13" s="785"/>
      <c r="AD13" s="785"/>
      <c r="AE13" s="786"/>
      <c r="AF13" s="787"/>
      <c r="AG13" s="788"/>
      <c r="AH13" s="788"/>
      <c r="AI13" s="788"/>
      <c r="AJ13" s="789"/>
      <c r="AK13" s="770"/>
      <c r="AL13" s="771"/>
      <c r="AM13" s="771"/>
      <c r="AN13" s="771"/>
      <c r="AO13" s="771"/>
      <c r="AP13" s="771"/>
      <c r="AQ13" s="771"/>
      <c r="AR13" s="771"/>
      <c r="AS13" s="771"/>
      <c r="AT13" s="771"/>
      <c r="AU13" s="772"/>
      <c r="AV13" s="772"/>
      <c r="AW13" s="772"/>
      <c r="AX13" s="772"/>
      <c r="AY13" s="773"/>
      <c r="AZ13" s="214"/>
      <c r="BA13" s="214"/>
      <c r="BB13" s="214"/>
      <c r="BC13" s="214"/>
      <c r="BD13" s="214"/>
      <c r="BE13" s="215"/>
      <c r="BF13" s="215"/>
      <c r="BG13" s="215"/>
      <c r="BH13" s="215"/>
      <c r="BI13" s="215"/>
      <c r="BJ13" s="215"/>
      <c r="BK13" s="215"/>
      <c r="BL13" s="215"/>
      <c r="BM13" s="215"/>
      <c r="BN13" s="215"/>
      <c r="BO13" s="215"/>
      <c r="BP13" s="215"/>
      <c r="BQ13" s="220">
        <v>7</v>
      </c>
      <c r="BR13" s="221"/>
      <c r="BS13" s="774"/>
      <c r="BT13" s="775"/>
      <c r="BU13" s="775"/>
      <c r="BV13" s="775"/>
      <c r="BW13" s="775"/>
      <c r="BX13" s="775"/>
      <c r="BY13" s="775"/>
      <c r="BZ13" s="775"/>
      <c r="CA13" s="775"/>
      <c r="CB13" s="775"/>
      <c r="CC13" s="775"/>
      <c r="CD13" s="775"/>
      <c r="CE13" s="775"/>
      <c r="CF13" s="775"/>
      <c r="CG13" s="776"/>
      <c r="CH13" s="777"/>
      <c r="CI13" s="778"/>
      <c r="CJ13" s="778"/>
      <c r="CK13" s="778"/>
      <c r="CL13" s="779"/>
      <c r="CM13" s="777"/>
      <c r="CN13" s="778"/>
      <c r="CO13" s="778"/>
      <c r="CP13" s="778"/>
      <c r="CQ13" s="779"/>
      <c r="CR13" s="777"/>
      <c r="CS13" s="778"/>
      <c r="CT13" s="778"/>
      <c r="CU13" s="778"/>
      <c r="CV13" s="779"/>
      <c r="CW13" s="777"/>
      <c r="CX13" s="778"/>
      <c r="CY13" s="778"/>
      <c r="CZ13" s="778"/>
      <c r="DA13" s="779"/>
      <c r="DB13" s="777"/>
      <c r="DC13" s="778"/>
      <c r="DD13" s="778"/>
      <c r="DE13" s="778"/>
      <c r="DF13" s="779"/>
      <c r="DG13" s="777"/>
      <c r="DH13" s="778"/>
      <c r="DI13" s="778"/>
      <c r="DJ13" s="778"/>
      <c r="DK13" s="779"/>
      <c r="DL13" s="777"/>
      <c r="DM13" s="778"/>
      <c r="DN13" s="778"/>
      <c r="DO13" s="778"/>
      <c r="DP13" s="779"/>
      <c r="DQ13" s="777"/>
      <c r="DR13" s="778"/>
      <c r="DS13" s="778"/>
      <c r="DT13" s="778"/>
      <c r="DU13" s="779"/>
      <c r="DV13" s="774"/>
      <c r="DW13" s="775"/>
      <c r="DX13" s="775"/>
      <c r="DY13" s="775"/>
      <c r="DZ13" s="780"/>
      <c r="EA13" s="216"/>
    </row>
    <row r="14" spans="1:131" s="217" customFormat="1" ht="26.25" customHeight="1" x14ac:dyDescent="0.2">
      <c r="A14" s="220">
        <v>8</v>
      </c>
      <c r="B14" s="781"/>
      <c r="C14" s="782"/>
      <c r="D14" s="782"/>
      <c r="E14" s="782"/>
      <c r="F14" s="782"/>
      <c r="G14" s="782"/>
      <c r="H14" s="782"/>
      <c r="I14" s="782"/>
      <c r="J14" s="782"/>
      <c r="K14" s="782"/>
      <c r="L14" s="782"/>
      <c r="M14" s="782"/>
      <c r="N14" s="782"/>
      <c r="O14" s="782"/>
      <c r="P14" s="783"/>
      <c r="Q14" s="784"/>
      <c r="R14" s="785"/>
      <c r="S14" s="785"/>
      <c r="T14" s="785"/>
      <c r="U14" s="785"/>
      <c r="V14" s="785"/>
      <c r="W14" s="785"/>
      <c r="X14" s="785"/>
      <c r="Y14" s="785"/>
      <c r="Z14" s="785"/>
      <c r="AA14" s="785"/>
      <c r="AB14" s="785"/>
      <c r="AC14" s="785"/>
      <c r="AD14" s="785"/>
      <c r="AE14" s="786"/>
      <c r="AF14" s="787"/>
      <c r="AG14" s="788"/>
      <c r="AH14" s="788"/>
      <c r="AI14" s="788"/>
      <c r="AJ14" s="789"/>
      <c r="AK14" s="770"/>
      <c r="AL14" s="771"/>
      <c r="AM14" s="771"/>
      <c r="AN14" s="771"/>
      <c r="AO14" s="771"/>
      <c r="AP14" s="771"/>
      <c r="AQ14" s="771"/>
      <c r="AR14" s="771"/>
      <c r="AS14" s="771"/>
      <c r="AT14" s="771"/>
      <c r="AU14" s="772"/>
      <c r="AV14" s="772"/>
      <c r="AW14" s="772"/>
      <c r="AX14" s="772"/>
      <c r="AY14" s="773"/>
      <c r="AZ14" s="214"/>
      <c r="BA14" s="214"/>
      <c r="BB14" s="214"/>
      <c r="BC14" s="214"/>
      <c r="BD14" s="214"/>
      <c r="BE14" s="215"/>
      <c r="BF14" s="215"/>
      <c r="BG14" s="215"/>
      <c r="BH14" s="215"/>
      <c r="BI14" s="215"/>
      <c r="BJ14" s="215"/>
      <c r="BK14" s="215"/>
      <c r="BL14" s="215"/>
      <c r="BM14" s="215"/>
      <c r="BN14" s="215"/>
      <c r="BO14" s="215"/>
      <c r="BP14" s="215"/>
      <c r="BQ14" s="220">
        <v>8</v>
      </c>
      <c r="BR14" s="221"/>
      <c r="BS14" s="774"/>
      <c r="BT14" s="775"/>
      <c r="BU14" s="775"/>
      <c r="BV14" s="775"/>
      <c r="BW14" s="775"/>
      <c r="BX14" s="775"/>
      <c r="BY14" s="775"/>
      <c r="BZ14" s="775"/>
      <c r="CA14" s="775"/>
      <c r="CB14" s="775"/>
      <c r="CC14" s="775"/>
      <c r="CD14" s="775"/>
      <c r="CE14" s="775"/>
      <c r="CF14" s="775"/>
      <c r="CG14" s="776"/>
      <c r="CH14" s="777"/>
      <c r="CI14" s="778"/>
      <c r="CJ14" s="778"/>
      <c r="CK14" s="778"/>
      <c r="CL14" s="779"/>
      <c r="CM14" s="777"/>
      <c r="CN14" s="778"/>
      <c r="CO14" s="778"/>
      <c r="CP14" s="778"/>
      <c r="CQ14" s="779"/>
      <c r="CR14" s="777"/>
      <c r="CS14" s="778"/>
      <c r="CT14" s="778"/>
      <c r="CU14" s="778"/>
      <c r="CV14" s="779"/>
      <c r="CW14" s="777"/>
      <c r="CX14" s="778"/>
      <c r="CY14" s="778"/>
      <c r="CZ14" s="778"/>
      <c r="DA14" s="779"/>
      <c r="DB14" s="777"/>
      <c r="DC14" s="778"/>
      <c r="DD14" s="778"/>
      <c r="DE14" s="778"/>
      <c r="DF14" s="779"/>
      <c r="DG14" s="777"/>
      <c r="DH14" s="778"/>
      <c r="DI14" s="778"/>
      <c r="DJ14" s="778"/>
      <c r="DK14" s="779"/>
      <c r="DL14" s="777"/>
      <c r="DM14" s="778"/>
      <c r="DN14" s="778"/>
      <c r="DO14" s="778"/>
      <c r="DP14" s="779"/>
      <c r="DQ14" s="777"/>
      <c r="DR14" s="778"/>
      <c r="DS14" s="778"/>
      <c r="DT14" s="778"/>
      <c r="DU14" s="779"/>
      <c r="DV14" s="774"/>
      <c r="DW14" s="775"/>
      <c r="DX14" s="775"/>
      <c r="DY14" s="775"/>
      <c r="DZ14" s="780"/>
      <c r="EA14" s="216"/>
    </row>
    <row r="15" spans="1:131" s="217" customFormat="1" ht="26.25" customHeight="1" x14ac:dyDescent="0.2">
      <c r="A15" s="220">
        <v>9</v>
      </c>
      <c r="B15" s="781"/>
      <c r="C15" s="782"/>
      <c r="D15" s="782"/>
      <c r="E15" s="782"/>
      <c r="F15" s="782"/>
      <c r="G15" s="782"/>
      <c r="H15" s="782"/>
      <c r="I15" s="782"/>
      <c r="J15" s="782"/>
      <c r="K15" s="782"/>
      <c r="L15" s="782"/>
      <c r="M15" s="782"/>
      <c r="N15" s="782"/>
      <c r="O15" s="782"/>
      <c r="P15" s="783"/>
      <c r="Q15" s="784"/>
      <c r="R15" s="785"/>
      <c r="S15" s="785"/>
      <c r="T15" s="785"/>
      <c r="U15" s="785"/>
      <c r="V15" s="785"/>
      <c r="W15" s="785"/>
      <c r="X15" s="785"/>
      <c r="Y15" s="785"/>
      <c r="Z15" s="785"/>
      <c r="AA15" s="785"/>
      <c r="AB15" s="785"/>
      <c r="AC15" s="785"/>
      <c r="AD15" s="785"/>
      <c r="AE15" s="786"/>
      <c r="AF15" s="787"/>
      <c r="AG15" s="788"/>
      <c r="AH15" s="788"/>
      <c r="AI15" s="788"/>
      <c r="AJ15" s="789"/>
      <c r="AK15" s="770"/>
      <c r="AL15" s="771"/>
      <c r="AM15" s="771"/>
      <c r="AN15" s="771"/>
      <c r="AO15" s="771"/>
      <c r="AP15" s="771"/>
      <c r="AQ15" s="771"/>
      <c r="AR15" s="771"/>
      <c r="AS15" s="771"/>
      <c r="AT15" s="771"/>
      <c r="AU15" s="772"/>
      <c r="AV15" s="772"/>
      <c r="AW15" s="772"/>
      <c r="AX15" s="772"/>
      <c r="AY15" s="773"/>
      <c r="AZ15" s="214"/>
      <c r="BA15" s="214"/>
      <c r="BB15" s="214"/>
      <c r="BC15" s="214"/>
      <c r="BD15" s="214"/>
      <c r="BE15" s="215"/>
      <c r="BF15" s="215"/>
      <c r="BG15" s="215"/>
      <c r="BH15" s="215"/>
      <c r="BI15" s="215"/>
      <c r="BJ15" s="215"/>
      <c r="BK15" s="215"/>
      <c r="BL15" s="215"/>
      <c r="BM15" s="215"/>
      <c r="BN15" s="215"/>
      <c r="BO15" s="215"/>
      <c r="BP15" s="215"/>
      <c r="BQ15" s="220">
        <v>9</v>
      </c>
      <c r="BR15" s="221"/>
      <c r="BS15" s="774"/>
      <c r="BT15" s="775"/>
      <c r="BU15" s="775"/>
      <c r="BV15" s="775"/>
      <c r="BW15" s="775"/>
      <c r="BX15" s="775"/>
      <c r="BY15" s="775"/>
      <c r="BZ15" s="775"/>
      <c r="CA15" s="775"/>
      <c r="CB15" s="775"/>
      <c r="CC15" s="775"/>
      <c r="CD15" s="775"/>
      <c r="CE15" s="775"/>
      <c r="CF15" s="775"/>
      <c r="CG15" s="776"/>
      <c r="CH15" s="777"/>
      <c r="CI15" s="778"/>
      <c r="CJ15" s="778"/>
      <c r="CK15" s="778"/>
      <c r="CL15" s="779"/>
      <c r="CM15" s="777"/>
      <c r="CN15" s="778"/>
      <c r="CO15" s="778"/>
      <c r="CP15" s="778"/>
      <c r="CQ15" s="779"/>
      <c r="CR15" s="777"/>
      <c r="CS15" s="778"/>
      <c r="CT15" s="778"/>
      <c r="CU15" s="778"/>
      <c r="CV15" s="779"/>
      <c r="CW15" s="777"/>
      <c r="CX15" s="778"/>
      <c r="CY15" s="778"/>
      <c r="CZ15" s="778"/>
      <c r="DA15" s="779"/>
      <c r="DB15" s="777"/>
      <c r="DC15" s="778"/>
      <c r="DD15" s="778"/>
      <c r="DE15" s="778"/>
      <c r="DF15" s="779"/>
      <c r="DG15" s="777"/>
      <c r="DH15" s="778"/>
      <c r="DI15" s="778"/>
      <c r="DJ15" s="778"/>
      <c r="DK15" s="779"/>
      <c r="DL15" s="777"/>
      <c r="DM15" s="778"/>
      <c r="DN15" s="778"/>
      <c r="DO15" s="778"/>
      <c r="DP15" s="779"/>
      <c r="DQ15" s="777"/>
      <c r="DR15" s="778"/>
      <c r="DS15" s="778"/>
      <c r="DT15" s="778"/>
      <c r="DU15" s="779"/>
      <c r="DV15" s="774"/>
      <c r="DW15" s="775"/>
      <c r="DX15" s="775"/>
      <c r="DY15" s="775"/>
      <c r="DZ15" s="780"/>
      <c r="EA15" s="216"/>
    </row>
    <row r="16" spans="1:131" s="217" customFormat="1" ht="26.25" customHeight="1" x14ac:dyDescent="0.2">
      <c r="A16" s="220">
        <v>10</v>
      </c>
      <c r="B16" s="781"/>
      <c r="C16" s="782"/>
      <c r="D16" s="782"/>
      <c r="E16" s="782"/>
      <c r="F16" s="782"/>
      <c r="G16" s="782"/>
      <c r="H16" s="782"/>
      <c r="I16" s="782"/>
      <c r="J16" s="782"/>
      <c r="K16" s="782"/>
      <c r="L16" s="782"/>
      <c r="M16" s="782"/>
      <c r="N16" s="782"/>
      <c r="O16" s="782"/>
      <c r="P16" s="783"/>
      <c r="Q16" s="784"/>
      <c r="R16" s="785"/>
      <c r="S16" s="785"/>
      <c r="T16" s="785"/>
      <c r="U16" s="785"/>
      <c r="V16" s="785"/>
      <c r="W16" s="785"/>
      <c r="X16" s="785"/>
      <c r="Y16" s="785"/>
      <c r="Z16" s="785"/>
      <c r="AA16" s="785"/>
      <c r="AB16" s="785"/>
      <c r="AC16" s="785"/>
      <c r="AD16" s="785"/>
      <c r="AE16" s="786"/>
      <c r="AF16" s="787"/>
      <c r="AG16" s="788"/>
      <c r="AH16" s="788"/>
      <c r="AI16" s="788"/>
      <c r="AJ16" s="789"/>
      <c r="AK16" s="770"/>
      <c r="AL16" s="771"/>
      <c r="AM16" s="771"/>
      <c r="AN16" s="771"/>
      <c r="AO16" s="771"/>
      <c r="AP16" s="771"/>
      <c r="AQ16" s="771"/>
      <c r="AR16" s="771"/>
      <c r="AS16" s="771"/>
      <c r="AT16" s="771"/>
      <c r="AU16" s="772"/>
      <c r="AV16" s="772"/>
      <c r="AW16" s="772"/>
      <c r="AX16" s="772"/>
      <c r="AY16" s="773"/>
      <c r="AZ16" s="214"/>
      <c r="BA16" s="214"/>
      <c r="BB16" s="214"/>
      <c r="BC16" s="214"/>
      <c r="BD16" s="214"/>
      <c r="BE16" s="215"/>
      <c r="BF16" s="215"/>
      <c r="BG16" s="215"/>
      <c r="BH16" s="215"/>
      <c r="BI16" s="215"/>
      <c r="BJ16" s="215"/>
      <c r="BK16" s="215"/>
      <c r="BL16" s="215"/>
      <c r="BM16" s="215"/>
      <c r="BN16" s="215"/>
      <c r="BO16" s="215"/>
      <c r="BP16" s="215"/>
      <c r="BQ16" s="220">
        <v>10</v>
      </c>
      <c r="BR16" s="221"/>
      <c r="BS16" s="774"/>
      <c r="BT16" s="775"/>
      <c r="BU16" s="775"/>
      <c r="BV16" s="775"/>
      <c r="BW16" s="775"/>
      <c r="BX16" s="775"/>
      <c r="BY16" s="775"/>
      <c r="BZ16" s="775"/>
      <c r="CA16" s="775"/>
      <c r="CB16" s="775"/>
      <c r="CC16" s="775"/>
      <c r="CD16" s="775"/>
      <c r="CE16" s="775"/>
      <c r="CF16" s="775"/>
      <c r="CG16" s="776"/>
      <c r="CH16" s="777"/>
      <c r="CI16" s="778"/>
      <c r="CJ16" s="778"/>
      <c r="CK16" s="778"/>
      <c r="CL16" s="779"/>
      <c r="CM16" s="777"/>
      <c r="CN16" s="778"/>
      <c r="CO16" s="778"/>
      <c r="CP16" s="778"/>
      <c r="CQ16" s="779"/>
      <c r="CR16" s="777"/>
      <c r="CS16" s="778"/>
      <c r="CT16" s="778"/>
      <c r="CU16" s="778"/>
      <c r="CV16" s="779"/>
      <c r="CW16" s="777"/>
      <c r="CX16" s="778"/>
      <c r="CY16" s="778"/>
      <c r="CZ16" s="778"/>
      <c r="DA16" s="779"/>
      <c r="DB16" s="777"/>
      <c r="DC16" s="778"/>
      <c r="DD16" s="778"/>
      <c r="DE16" s="778"/>
      <c r="DF16" s="779"/>
      <c r="DG16" s="777"/>
      <c r="DH16" s="778"/>
      <c r="DI16" s="778"/>
      <c r="DJ16" s="778"/>
      <c r="DK16" s="779"/>
      <c r="DL16" s="777"/>
      <c r="DM16" s="778"/>
      <c r="DN16" s="778"/>
      <c r="DO16" s="778"/>
      <c r="DP16" s="779"/>
      <c r="DQ16" s="777"/>
      <c r="DR16" s="778"/>
      <c r="DS16" s="778"/>
      <c r="DT16" s="778"/>
      <c r="DU16" s="779"/>
      <c r="DV16" s="774"/>
      <c r="DW16" s="775"/>
      <c r="DX16" s="775"/>
      <c r="DY16" s="775"/>
      <c r="DZ16" s="780"/>
      <c r="EA16" s="216"/>
    </row>
    <row r="17" spans="1:131" s="217" customFormat="1" ht="26.25" customHeight="1" x14ac:dyDescent="0.2">
      <c r="A17" s="220">
        <v>11</v>
      </c>
      <c r="B17" s="781"/>
      <c r="C17" s="782"/>
      <c r="D17" s="782"/>
      <c r="E17" s="782"/>
      <c r="F17" s="782"/>
      <c r="G17" s="782"/>
      <c r="H17" s="782"/>
      <c r="I17" s="782"/>
      <c r="J17" s="782"/>
      <c r="K17" s="782"/>
      <c r="L17" s="782"/>
      <c r="M17" s="782"/>
      <c r="N17" s="782"/>
      <c r="O17" s="782"/>
      <c r="P17" s="783"/>
      <c r="Q17" s="784"/>
      <c r="R17" s="785"/>
      <c r="S17" s="785"/>
      <c r="T17" s="785"/>
      <c r="U17" s="785"/>
      <c r="V17" s="785"/>
      <c r="W17" s="785"/>
      <c r="X17" s="785"/>
      <c r="Y17" s="785"/>
      <c r="Z17" s="785"/>
      <c r="AA17" s="785"/>
      <c r="AB17" s="785"/>
      <c r="AC17" s="785"/>
      <c r="AD17" s="785"/>
      <c r="AE17" s="786"/>
      <c r="AF17" s="787"/>
      <c r="AG17" s="788"/>
      <c r="AH17" s="788"/>
      <c r="AI17" s="788"/>
      <c r="AJ17" s="789"/>
      <c r="AK17" s="770"/>
      <c r="AL17" s="771"/>
      <c r="AM17" s="771"/>
      <c r="AN17" s="771"/>
      <c r="AO17" s="771"/>
      <c r="AP17" s="771"/>
      <c r="AQ17" s="771"/>
      <c r="AR17" s="771"/>
      <c r="AS17" s="771"/>
      <c r="AT17" s="771"/>
      <c r="AU17" s="772"/>
      <c r="AV17" s="772"/>
      <c r="AW17" s="772"/>
      <c r="AX17" s="772"/>
      <c r="AY17" s="773"/>
      <c r="AZ17" s="214"/>
      <c r="BA17" s="214"/>
      <c r="BB17" s="214"/>
      <c r="BC17" s="214"/>
      <c r="BD17" s="214"/>
      <c r="BE17" s="215"/>
      <c r="BF17" s="215"/>
      <c r="BG17" s="215"/>
      <c r="BH17" s="215"/>
      <c r="BI17" s="215"/>
      <c r="BJ17" s="215"/>
      <c r="BK17" s="215"/>
      <c r="BL17" s="215"/>
      <c r="BM17" s="215"/>
      <c r="BN17" s="215"/>
      <c r="BO17" s="215"/>
      <c r="BP17" s="215"/>
      <c r="BQ17" s="220">
        <v>11</v>
      </c>
      <c r="BR17" s="221"/>
      <c r="BS17" s="774"/>
      <c r="BT17" s="775"/>
      <c r="BU17" s="775"/>
      <c r="BV17" s="775"/>
      <c r="BW17" s="775"/>
      <c r="BX17" s="775"/>
      <c r="BY17" s="775"/>
      <c r="BZ17" s="775"/>
      <c r="CA17" s="775"/>
      <c r="CB17" s="775"/>
      <c r="CC17" s="775"/>
      <c r="CD17" s="775"/>
      <c r="CE17" s="775"/>
      <c r="CF17" s="775"/>
      <c r="CG17" s="776"/>
      <c r="CH17" s="777"/>
      <c r="CI17" s="778"/>
      <c r="CJ17" s="778"/>
      <c r="CK17" s="778"/>
      <c r="CL17" s="779"/>
      <c r="CM17" s="777"/>
      <c r="CN17" s="778"/>
      <c r="CO17" s="778"/>
      <c r="CP17" s="778"/>
      <c r="CQ17" s="779"/>
      <c r="CR17" s="777"/>
      <c r="CS17" s="778"/>
      <c r="CT17" s="778"/>
      <c r="CU17" s="778"/>
      <c r="CV17" s="779"/>
      <c r="CW17" s="777"/>
      <c r="CX17" s="778"/>
      <c r="CY17" s="778"/>
      <c r="CZ17" s="778"/>
      <c r="DA17" s="779"/>
      <c r="DB17" s="777"/>
      <c r="DC17" s="778"/>
      <c r="DD17" s="778"/>
      <c r="DE17" s="778"/>
      <c r="DF17" s="779"/>
      <c r="DG17" s="777"/>
      <c r="DH17" s="778"/>
      <c r="DI17" s="778"/>
      <c r="DJ17" s="778"/>
      <c r="DK17" s="779"/>
      <c r="DL17" s="777"/>
      <c r="DM17" s="778"/>
      <c r="DN17" s="778"/>
      <c r="DO17" s="778"/>
      <c r="DP17" s="779"/>
      <c r="DQ17" s="777"/>
      <c r="DR17" s="778"/>
      <c r="DS17" s="778"/>
      <c r="DT17" s="778"/>
      <c r="DU17" s="779"/>
      <c r="DV17" s="774"/>
      <c r="DW17" s="775"/>
      <c r="DX17" s="775"/>
      <c r="DY17" s="775"/>
      <c r="DZ17" s="780"/>
      <c r="EA17" s="216"/>
    </row>
    <row r="18" spans="1:131" s="217" customFormat="1" ht="26.25" customHeight="1" x14ac:dyDescent="0.2">
      <c r="A18" s="220">
        <v>12</v>
      </c>
      <c r="B18" s="781"/>
      <c r="C18" s="782"/>
      <c r="D18" s="782"/>
      <c r="E18" s="782"/>
      <c r="F18" s="782"/>
      <c r="G18" s="782"/>
      <c r="H18" s="782"/>
      <c r="I18" s="782"/>
      <c r="J18" s="782"/>
      <c r="K18" s="782"/>
      <c r="L18" s="782"/>
      <c r="M18" s="782"/>
      <c r="N18" s="782"/>
      <c r="O18" s="782"/>
      <c r="P18" s="783"/>
      <c r="Q18" s="784"/>
      <c r="R18" s="785"/>
      <c r="S18" s="785"/>
      <c r="T18" s="785"/>
      <c r="U18" s="785"/>
      <c r="V18" s="785"/>
      <c r="W18" s="785"/>
      <c r="X18" s="785"/>
      <c r="Y18" s="785"/>
      <c r="Z18" s="785"/>
      <c r="AA18" s="785"/>
      <c r="AB18" s="785"/>
      <c r="AC18" s="785"/>
      <c r="AD18" s="785"/>
      <c r="AE18" s="786"/>
      <c r="AF18" s="787"/>
      <c r="AG18" s="788"/>
      <c r="AH18" s="788"/>
      <c r="AI18" s="788"/>
      <c r="AJ18" s="789"/>
      <c r="AK18" s="770"/>
      <c r="AL18" s="771"/>
      <c r="AM18" s="771"/>
      <c r="AN18" s="771"/>
      <c r="AO18" s="771"/>
      <c r="AP18" s="771"/>
      <c r="AQ18" s="771"/>
      <c r="AR18" s="771"/>
      <c r="AS18" s="771"/>
      <c r="AT18" s="771"/>
      <c r="AU18" s="772"/>
      <c r="AV18" s="772"/>
      <c r="AW18" s="772"/>
      <c r="AX18" s="772"/>
      <c r="AY18" s="773"/>
      <c r="AZ18" s="214"/>
      <c r="BA18" s="214"/>
      <c r="BB18" s="214"/>
      <c r="BC18" s="214"/>
      <c r="BD18" s="214"/>
      <c r="BE18" s="215"/>
      <c r="BF18" s="215"/>
      <c r="BG18" s="215"/>
      <c r="BH18" s="215"/>
      <c r="BI18" s="215"/>
      <c r="BJ18" s="215"/>
      <c r="BK18" s="215"/>
      <c r="BL18" s="215"/>
      <c r="BM18" s="215"/>
      <c r="BN18" s="215"/>
      <c r="BO18" s="215"/>
      <c r="BP18" s="215"/>
      <c r="BQ18" s="220">
        <v>12</v>
      </c>
      <c r="BR18" s="221"/>
      <c r="BS18" s="774"/>
      <c r="BT18" s="775"/>
      <c r="BU18" s="775"/>
      <c r="BV18" s="775"/>
      <c r="BW18" s="775"/>
      <c r="BX18" s="775"/>
      <c r="BY18" s="775"/>
      <c r="BZ18" s="775"/>
      <c r="CA18" s="775"/>
      <c r="CB18" s="775"/>
      <c r="CC18" s="775"/>
      <c r="CD18" s="775"/>
      <c r="CE18" s="775"/>
      <c r="CF18" s="775"/>
      <c r="CG18" s="776"/>
      <c r="CH18" s="777"/>
      <c r="CI18" s="778"/>
      <c r="CJ18" s="778"/>
      <c r="CK18" s="778"/>
      <c r="CL18" s="779"/>
      <c r="CM18" s="777"/>
      <c r="CN18" s="778"/>
      <c r="CO18" s="778"/>
      <c r="CP18" s="778"/>
      <c r="CQ18" s="779"/>
      <c r="CR18" s="777"/>
      <c r="CS18" s="778"/>
      <c r="CT18" s="778"/>
      <c r="CU18" s="778"/>
      <c r="CV18" s="779"/>
      <c r="CW18" s="777"/>
      <c r="CX18" s="778"/>
      <c r="CY18" s="778"/>
      <c r="CZ18" s="778"/>
      <c r="DA18" s="779"/>
      <c r="DB18" s="777"/>
      <c r="DC18" s="778"/>
      <c r="DD18" s="778"/>
      <c r="DE18" s="778"/>
      <c r="DF18" s="779"/>
      <c r="DG18" s="777"/>
      <c r="DH18" s="778"/>
      <c r="DI18" s="778"/>
      <c r="DJ18" s="778"/>
      <c r="DK18" s="779"/>
      <c r="DL18" s="777"/>
      <c r="DM18" s="778"/>
      <c r="DN18" s="778"/>
      <c r="DO18" s="778"/>
      <c r="DP18" s="779"/>
      <c r="DQ18" s="777"/>
      <c r="DR18" s="778"/>
      <c r="DS18" s="778"/>
      <c r="DT18" s="778"/>
      <c r="DU18" s="779"/>
      <c r="DV18" s="774"/>
      <c r="DW18" s="775"/>
      <c r="DX18" s="775"/>
      <c r="DY18" s="775"/>
      <c r="DZ18" s="780"/>
      <c r="EA18" s="216"/>
    </row>
    <row r="19" spans="1:131" s="217" customFormat="1" ht="26.25" customHeight="1" x14ac:dyDescent="0.2">
      <c r="A19" s="220">
        <v>13</v>
      </c>
      <c r="B19" s="781"/>
      <c r="C19" s="782"/>
      <c r="D19" s="782"/>
      <c r="E19" s="782"/>
      <c r="F19" s="782"/>
      <c r="G19" s="782"/>
      <c r="H19" s="782"/>
      <c r="I19" s="782"/>
      <c r="J19" s="782"/>
      <c r="K19" s="782"/>
      <c r="L19" s="782"/>
      <c r="M19" s="782"/>
      <c r="N19" s="782"/>
      <c r="O19" s="782"/>
      <c r="P19" s="783"/>
      <c r="Q19" s="784"/>
      <c r="R19" s="785"/>
      <c r="S19" s="785"/>
      <c r="T19" s="785"/>
      <c r="U19" s="785"/>
      <c r="V19" s="785"/>
      <c r="W19" s="785"/>
      <c r="X19" s="785"/>
      <c r="Y19" s="785"/>
      <c r="Z19" s="785"/>
      <c r="AA19" s="785"/>
      <c r="AB19" s="785"/>
      <c r="AC19" s="785"/>
      <c r="AD19" s="785"/>
      <c r="AE19" s="786"/>
      <c r="AF19" s="787"/>
      <c r="AG19" s="788"/>
      <c r="AH19" s="788"/>
      <c r="AI19" s="788"/>
      <c r="AJ19" s="789"/>
      <c r="AK19" s="770"/>
      <c r="AL19" s="771"/>
      <c r="AM19" s="771"/>
      <c r="AN19" s="771"/>
      <c r="AO19" s="771"/>
      <c r="AP19" s="771"/>
      <c r="AQ19" s="771"/>
      <c r="AR19" s="771"/>
      <c r="AS19" s="771"/>
      <c r="AT19" s="771"/>
      <c r="AU19" s="772"/>
      <c r="AV19" s="772"/>
      <c r="AW19" s="772"/>
      <c r="AX19" s="772"/>
      <c r="AY19" s="773"/>
      <c r="AZ19" s="214"/>
      <c r="BA19" s="214"/>
      <c r="BB19" s="214"/>
      <c r="BC19" s="214"/>
      <c r="BD19" s="214"/>
      <c r="BE19" s="215"/>
      <c r="BF19" s="215"/>
      <c r="BG19" s="215"/>
      <c r="BH19" s="215"/>
      <c r="BI19" s="215"/>
      <c r="BJ19" s="215"/>
      <c r="BK19" s="215"/>
      <c r="BL19" s="215"/>
      <c r="BM19" s="215"/>
      <c r="BN19" s="215"/>
      <c r="BO19" s="215"/>
      <c r="BP19" s="215"/>
      <c r="BQ19" s="220">
        <v>13</v>
      </c>
      <c r="BR19" s="221"/>
      <c r="BS19" s="774"/>
      <c r="BT19" s="775"/>
      <c r="BU19" s="775"/>
      <c r="BV19" s="775"/>
      <c r="BW19" s="775"/>
      <c r="BX19" s="775"/>
      <c r="BY19" s="775"/>
      <c r="BZ19" s="775"/>
      <c r="CA19" s="775"/>
      <c r="CB19" s="775"/>
      <c r="CC19" s="775"/>
      <c r="CD19" s="775"/>
      <c r="CE19" s="775"/>
      <c r="CF19" s="775"/>
      <c r="CG19" s="776"/>
      <c r="CH19" s="777"/>
      <c r="CI19" s="778"/>
      <c r="CJ19" s="778"/>
      <c r="CK19" s="778"/>
      <c r="CL19" s="779"/>
      <c r="CM19" s="777"/>
      <c r="CN19" s="778"/>
      <c r="CO19" s="778"/>
      <c r="CP19" s="778"/>
      <c r="CQ19" s="779"/>
      <c r="CR19" s="777"/>
      <c r="CS19" s="778"/>
      <c r="CT19" s="778"/>
      <c r="CU19" s="778"/>
      <c r="CV19" s="779"/>
      <c r="CW19" s="777"/>
      <c r="CX19" s="778"/>
      <c r="CY19" s="778"/>
      <c r="CZ19" s="778"/>
      <c r="DA19" s="779"/>
      <c r="DB19" s="777"/>
      <c r="DC19" s="778"/>
      <c r="DD19" s="778"/>
      <c r="DE19" s="778"/>
      <c r="DF19" s="779"/>
      <c r="DG19" s="777"/>
      <c r="DH19" s="778"/>
      <c r="DI19" s="778"/>
      <c r="DJ19" s="778"/>
      <c r="DK19" s="779"/>
      <c r="DL19" s="777"/>
      <c r="DM19" s="778"/>
      <c r="DN19" s="778"/>
      <c r="DO19" s="778"/>
      <c r="DP19" s="779"/>
      <c r="DQ19" s="777"/>
      <c r="DR19" s="778"/>
      <c r="DS19" s="778"/>
      <c r="DT19" s="778"/>
      <c r="DU19" s="779"/>
      <c r="DV19" s="774"/>
      <c r="DW19" s="775"/>
      <c r="DX19" s="775"/>
      <c r="DY19" s="775"/>
      <c r="DZ19" s="780"/>
      <c r="EA19" s="216"/>
    </row>
    <row r="20" spans="1:131" s="217" customFormat="1" ht="26.25" customHeight="1" x14ac:dyDescent="0.2">
      <c r="A20" s="220">
        <v>14</v>
      </c>
      <c r="B20" s="781"/>
      <c r="C20" s="782"/>
      <c r="D20" s="782"/>
      <c r="E20" s="782"/>
      <c r="F20" s="782"/>
      <c r="G20" s="782"/>
      <c r="H20" s="782"/>
      <c r="I20" s="782"/>
      <c r="J20" s="782"/>
      <c r="K20" s="782"/>
      <c r="L20" s="782"/>
      <c r="M20" s="782"/>
      <c r="N20" s="782"/>
      <c r="O20" s="782"/>
      <c r="P20" s="783"/>
      <c r="Q20" s="784"/>
      <c r="R20" s="785"/>
      <c r="S20" s="785"/>
      <c r="T20" s="785"/>
      <c r="U20" s="785"/>
      <c r="V20" s="785"/>
      <c r="W20" s="785"/>
      <c r="X20" s="785"/>
      <c r="Y20" s="785"/>
      <c r="Z20" s="785"/>
      <c r="AA20" s="785"/>
      <c r="AB20" s="785"/>
      <c r="AC20" s="785"/>
      <c r="AD20" s="785"/>
      <c r="AE20" s="786"/>
      <c r="AF20" s="787"/>
      <c r="AG20" s="788"/>
      <c r="AH20" s="788"/>
      <c r="AI20" s="788"/>
      <c r="AJ20" s="789"/>
      <c r="AK20" s="770"/>
      <c r="AL20" s="771"/>
      <c r="AM20" s="771"/>
      <c r="AN20" s="771"/>
      <c r="AO20" s="771"/>
      <c r="AP20" s="771"/>
      <c r="AQ20" s="771"/>
      <c r="AR20" s="771"/>
      <c r="AS20" s="771"/>
      <c r="AT20" s="771"/>
      <c r="AU20" s="772"/>
      <c r="AV20" s="772"/>
      <c r="AW20" s="772"/>
      <c r="AX20" s="772"/>
      <c r="AY20" s="773"/>
      <c r="AZ20" s="214"/>
      <c r="BA20" s="214"/>
      <c r="BB20" s="214"/>
      <c r="BC20" s="214"/>
      <c r="BD20" s="214"/>
      <c r="BE20" s="215"/>
      <c r="BF20" s="215"/>
      <c r="BG20" s="215"/>
      <c r="BH20" s="215"/>
      <c r="BI20" s="215"/>
      <c r="BJ20" s="215"/>
      <c r="BK20" s="215"/>
      <c r="BL20" s="215"/>
      <c r="BM20" s="215"/>
      <c r="BN20" s="215"/>
      <c r="BO20" s="215"/>
      <c r="BP20" s="215"/>
      <c r="BQ20" s="220">
        <v>14</v>
      </c>
      <c r="BR20" s="221"/>
      <c r="BS20" s="774"/>
      <c r="BT20" s="775"/>
      <c r="BU20" s="775"/>
      <c r="BV20" s="775"/>
      <c r="BW20" s="775"/>
      <c r="BX20" s="775"/>
      <c r="BY20" s="775"/>
      <c r="BZ20" s="775"/>
      <c r="CA20" s="775"/>
      <c r="CB20" s="775"/>
      <c r="CC20" s="775"/>
      <c r="CD20" s="775"/>
      <c r="CE20" s="775"/>
      <c r="CF20" s="775"/>
      <c r="CG20" s="776"/>
      <c r="CH20" s="777"/>
      <c r="CI20" s="778"/>
      <c r="CJ20" s="778"/>
      <c r="CK20" s="778"/>
      <c r="CL20" s="779"/>
      <c r="CM20" s="777"/>
      <c r="CN20" s="778"/>
      <c r="CO20" s="778"/>
      <c r="CP20" s="778"/>
      <c r="CQ20" s="779"/>
      <c r="CR20" s="777"/>
      <c r="CS20" s="778"/>
      <c r="CT20" s="778"/>
      <c r="CU20" s="778"/>
      <c r="CV20" s="779"/>
      <c r="CW20" s="777"/>
      <c r="CX20" s="778"/>
      <c r="CY20" s="778"/>
      <c r="CZ20" s="778"/>
      <c r="DA20" s="779"/>
      <c r="DB20" s="777"/>
      <c r="DC20" s="778"/>
      <c r="DD20" s="778"/>
      <c r="DE20" s="778"/>
      <c r="DF20" s="779"/>
      <c r="DG20" s="777"/>
      <c r="DH20" s="778"/>
      <c r="DI20" s="778"/>
      <c r="DJ20" s="778"/>
      <c r="DK20" s="779"/>
      <c r="DL20" s="777"/>
      <c r="DM20" s="778"/>
      <c r="DN20" s="778"/>
      <c r="DO20" s="778"/>
      <c r="DP20" s="779"/>
      <c r="DQ20" s="777"/>
      <c r="DR20" s="778"/>
      <c r="DS20" s="778"/>
      <c r="DT20" s="778"/>
      <c r="DU20" s="779"/>
      <c r="DV20" s="774"/>
      <c r="DW20" s="775"/>
      <c r="DX20" s="775"/>
      <c r="DY20" s="775"/>
      <c r="DZ20" s="780"/>
      <c r="EA20" s="216"/>
    </row>
    <row r="21" spans="1:131" s="217" customFormat="1" ht="26.25" customHeight="1" thickBot="1" x14ac:dyDescent="0.25">
      <c r="A21" s="220">
        <v>15</v>
      </c>
      <c r="B21" s="781"/>
      <c r="C21" s="782"/>
      <c r="D21" s="782"/>
      <c r="E21" s="782"/>
      <c r="F21" s="782"/>
      <c r="G21" s="782"/>
      <c r="H21" s="782"/>
      <c r="I21" s="782"/>
      <c r="J21" s="782"/>
      <c r="K21" s="782"/>
      <c r="L21" s="782"/>
      <c r="M21" s="782"/>
      <c r="N21" s="782"/>
      <c r="O21" s="782"/>
      <c r="P21" s="783"/>
      <c r="Q21" s="784"/>
      <c r="R21" s="785"/>
      <c r="S21" s="785"/>
      <c r="T21" s="785"/>
      <c r="U21" s="785"/>
      <c r="V21" s="785"/>
      <c r="W21" s="785"/>
      <c r="X21" s="785"/>
      <c r="Y21" s="785"/>
      <c r="Z21" s="785"/>
      <c r="AA21" s="785"/>
      <c r="AB21" s="785"/>
      <c r="AC21" s="785"/>
      <c r="AD21" s="785"/>
      <c r="AE21" s="786"/>
      <c r="AF21" s="787"/>
      <c r="AG21" s="788"/>
      <c r="AH21" s="788"/>
      <c r="AI21" s="788"/>
      <c r="AJ21" s="789"/>
      <c r="AK21" s="770"/>
      <c r="AL21" s="771"/>
      <c r="AM21" s="771"/>
      <c r="AN21" s="771"/>
      <c r="AO21" s="771"/>
      <c r="AP21" s="771"/>
      <c r="AQ21" s="771"/>
      <c r="AR21" s="771"/>
      <c r="AS21" s="771"/>
      <c r="AT21" s="771"/>
      <c r="AU21" s="772"/>
      <c r="AV21" s="772"/>
      <c r="AW21" s="772"/>
      <c r="AX21" s="772"/>
      <c r="AY21" s="773"/>
      <c r="AZ21" s="214"/>
      <c r="BA21" s="214"/>
      <c r="BB21" s="214"/>
      <c r="BC21" s="214"/>
      <c r="BD21" s="214"/>
      <c r="BE21" s="215"/>
      <c r="BF21" s="215"/>
      <c r="BG21" s="215"/>
      <c r="BH21" s="215"/>
      <c r="BI21" s="215"/>
      <c r="BJ21" s="215"/>
      <c r="BK21" s="215"/>
      <c r="BL21" s="215"/>
      <c r="BM21" s="215"/>
      <c r="BN21" s="215"/>
      <c r="BO21" s="215"/>
      <c r="BP21" s="215"/>
      <c r="BQ21" s="220">
        <v>15</v>
      </c>
      <c r="BR21" s="221"/>
      <c r="BS21" s="774"/>
      <c r="BT21" s="775"/>
      <c r="BU21" s="775"/>
      <c r="BV21" s="775"/>
      <c r="BW21" s="775"/>
      <c r="BX21" s="775"/>
      <c r="BY21" s="775"/>
      <c r="BZ21" s="775"/>
      <c r="CA21" s="775"/>
      <c r="CB21" s="775"/>
      <c r="CC21" s="775"/>
      <c r="CD21" s="775"/>
      <c r="CE21" s="775"/>
      <c r="CF21" s="775"/>
      <c r="CG21" s="776"/>
      <c r="CH21" s="777"/>
      <c r="CI21" s="778"/>
      <c r="CJ21" s="778"/>
      <c r="CK21" s="778"/>
      <c r="CL21" s="779"/>
      <c r="CM21" s="777"/>
      <c r="CN21" s="778"/>
      <c r="CO21" s="778"/>
      <c r="CP21" s="778"/>
      <c r="CQ21" s="779"/>
      <c r="CR21" s="777"/>
      <c r="CS21" s="778"/>
      <c r="CT21" s="778"/>
      <c r="CU21" s="778"/>
      <c r="CV21" s="779"/>
      <c r="CW21" s="777"/>
      <c r="CX21" s="778"/>
      <c r="CY21" s="778"/>
      <c r="CZ21" s="778"/>
      <c r="DA21" s="779"/>
      <c r="DB21" s="777"/>
      <c r="DC21" s="778"/>
      <c r="DD21" s="778"/>
      <c r="DE21" s="778"/>
      <c r="DF21" s="779"/>
      <c r="DG21" s="777"/>
      <c r="DH21" s="778"/>
      <c r="DI21" s="778"/>
      <c r="DJ21" s="778"/>
      <c r="DK21" s="779"/>
      <c r="DL21" s="777"/>
      <c r="DM21" s="778"/>
      <c r="DN21" s="778"/>
      <c r="DO21" s="778"/>
      <c r="DP21" s="779"/>
      <c r="DQ21" s="777"/>
      <c r="DR21" s="778"/>
      <c r="DS21" s="778"/>
      <c r="DT21" s="778"/>
      <c r="DU21" s="779"/>
      <c r="DV21" s="774"/>
      <c r="DW21" s="775"/>
      <c r="DX21" s="775"/>
      <c r="DY21" s="775"/>
      <c r="DZ21" s="780"/>
      <c r="EA21" s="216"/>
    </row>
    <row r="22" spans="1:131" s="217" customFormat="1" ht="26.25" customHeight="1" x14ac:dyDescent="0.2">
      <c r="A22" s="220">
        <v>16</v>
      </c>
      <c r="B22" s="781"/>
      <c r="C22" s="782"/>
      <c r="D22" s="782"/>
      <c r="E22" s="782"/>
      <c r="F22" s="782"/>
      <c r="G22" s="782"/>
      <c r="H22" s="782"/>
      <c r="I22" s="782"/>
      <c r="J22" s="782"/>
      <c r="K22" s="782"/>
      <c r="L22" s="782"/>
      <c r="M22" s="782"/>
      <c r="N22" s="782"/>
      <c r="O22" s="782"/>
      <c r="P22" s="783"/>
      <c r="Q22" s="800"/>
      <c r="R22" s="801"/>
      <c r="S22" s="801"/>
      <c r="T22" s="801"/>
      <c r="U22" s="801"/>
      <c r="V22" s="801"/>
      <c r="W22" s="801"/>
      <c r="X22" s="801"/>
      <c r="Y22" s="801"/>
      <c r="Z22" s="801"/>
      <c r="AA22" s="801"/>
      <c r="AB22" s="801"/>
      <c r="AC22" s="801"/>
      <c r="AD22" s="801"/>
      <c r="AE22" s="802"/>
      <c r="AF22" s="787"/>
      <c r="AG22" s="788"/>
      <c r="AH22" s="788"/>
      <c r="AI22" s="788"/>
      <c r="AJ22" s="789"/>
      <c r="AK22" s="803"/>
      <c r="AL22" s="804"/>
      <c r="AM22" s="804"/>
      <c r="AN22" s="804"/>
      <c r="AO22" s="804"/>
      <c r="AP22" s="804"/>
      <c r="AQ22" s="804"/>
      <c r="AR22" s="804"/>
      <c r="AS22" s="804"/>
      <c r="AT22" s="804"/>
      <c r="AU22" s="805"/>
      <c r="AV22" s="805"/>
      <c r="AW22" s="805"/>
      <c r="AX22" s="805"/>
      <c r="AY22" s="806"/>
      <c r="AZ22" s="807" t="s">
        <v>376</v>
      </c>
      <c r="BA22" s="807"/>
      <c r="BB22" s="807"/>
      <c r="BC22" s="807"/>
      <c r="BD22" s="808"/>
      <c r="BE22" s="215"/>
      <c r="BF22" s="215"/>
      <c r="BG22" s="215"/>
      <c r="BH22" s="215"/>
      <c r="BI22" s="215"/>
      <c r="BJ22" s="215"/>
      <c r="BK22" s="215"/>
      <c r="BL22" s="215"/>
      <c r="BM22" s="215"/>
      <c r="BN22" s="215"/>
      <c r="BO22" s="215"/>
      <c r="BP22" s="215"/>
      <c r="BQ22" s="220">
        <v>16</v>
      </c>
      <c r="BR22" s="221"/>
      <c r="BS22" s="774"/>
      <c r="BT22" s="775"/>
      <c r="BU22" s="775"/>
      <c r="BV22" s="775"/>
      <c r="BW22" s="775"/>
      <c r="BX22" s="775"/>
      <c r="BY22" s="775"/>
      <c r="BZ22" s="775"/>
      <c r="CA22" s="775"/>
      <c r="CB22" s="775"/>
      <c r="CC22" s="775"/>
      <c r="CD22" s="775"/>
      <c r="CE22" s="775"/>
      <c r="CF22" s="775"/>
      <c r="CG22" s="776"/>
      <c r="CH22" s="777"/>
      <c r="CI22" s="778"/>
      <c r="CJ22" s="778"/>
      <c r="CK22" s="778"/>
      <c r="CL22" s="779"/>
      <c r="CM22" s="777"/>
      <c r="CN22" s="778"/>
      <c r="CO22" s="778"/>
      <c r="CP22" s="778"/>
      <c r="CQ22" s="779"/>
      <c r="CR22" s="777"/>
      <c r="CS22" s="778"/>
      <c r="CT22" s="778"/>
      <c r="CU22" s="778"/>
      <c r="CV22" s="779"/>
      <c r="CW22" s="777"/>
      <c r="CX22" s="778"/>
      <c r="CY22" s="778"/>
      <c r="CZ22" s="778"/>
      <c r="DA22" s="779"/>
      <c r="DB22" s="777"/>
      <c r="DC22" s="778"/>
      <c r="DD22" s="778"/>
      <c r="DE22" s="778"/>
      <c r="DF22" s="779"/>
      <c r="DG22" s="777"/>
      <c r="DH22" s="778"/>
      <c r="DI22" s="778"/>
      <c r="DJ22" s="778"/>
      <c r="DK22" s="779"/>
      <c r="DL22" s="777"/>
      <c r="DM22" s="778"/>
      <c r="DN22" s="778"/>
      <c r="DO22" s="778"/>
      <c r="DP22" s="779"/>
      <c r="DQ22" s="777"/>
      <c r="DR22" s="778"/>
      <c r="DS22" s="778"/>
      <c r="DT22" s="778"/>
      <c r="DU22" s="779"/>
      <c r="DV22" s="774"/>
      <c r="DW22" s="775"/>
      <c r="DX22" s="775"/>
      <c r="DY22" s="775"/>
      <c r="DZ22" s="780"/>
      <c r="EA22" s="216"/>
    </row>
    <row r="23" spans="1:131" s="217" customFormat="1" ht="26.25" customHeight="1" thickBot="1" x14ac:dyDescent="0.25">
      <c r="A23" s="222" t="s">
        <v>377</v>
      </c>
      <c r="B23" s="790" t="s">
        <v>378</v>
      </c>
      <c r="C23" s="791"/>
      <c r="D23" s="791"/>
      <c r="E23" s="791"/>
      <c r="F23" s="791"/>
      <c r="G23" s="791"/>
      <c r="H23" s="791"/>
      <c r="I23" s="791"/>
      <c r="J23" s="791"/>
      <c r="K23" s="791"/>
      <c r="L23" s="791"/>
      <c r="M23" s="791"/>
      <c r="N23" s="791"/>
      <c r="O23" s="791"/>
      <c r="P23" s="792"/>
      <c r="Q23" s="793">
        <v>5214</v>
      </c>
      <c r="R23" s="794"/>
      <c r="S23" s="794"/>
      <c r="T23" s="794"/>
      <c r="U23" s="794"/>
      <c r="V23" s="794">
        <v>4539</v>
      </c>
      <c r="W23" s="794"/>
      <c r="X23" s="794"/>
      <c r="Y23" s="794"/>
      <c r="Z23" s="794"/>
      <c r="AA23" s="794">
        <v>675</v>
      </c>
      <c r="AB23" s="794"/>
      <c r="AC23" s="794"/>
      <c r="AD23" s="794"/>
      <c r="AE23" s="795"/>
      <c r="AF23" s="796">
        <v>642</v>
      </c>
      <c r="AG23" s="794"/>
      <c r="AH23" s="794"/>
      <c r="AI23" s="794"/>
      <c r="AJ23" s="797"/>
      <c r="AK23" s="798"/>
      <c r="AL23" s="799"/>
      <c r="AM23" s="799"/>
      <c r="AN23" s="799"/>
      <c r="AO23" s="799"/>
      <c r="AP23" s="794">
        <v>3346</v>
      </c>
      <c r="AQ23" s="794"/>
      <c r="AR23" s="794"/>
      <c r="AS23" s="794"/>
      <c r="AT23" s="794"/>
      <c r="AU23" s="810"/>
      <c r="AV23" s="810"/>
      <c r="AW23" s="810"/>
      <c r="AX23" s="810"/>
      <c r="AY23" s="811"/>
      <c r="AZ23" s="812" t="s">
        <v>122</v>
      </c>
      <c r="BA23" s="813"/>
      <c r="BB23" s="813"/>
      <c r="BC23" s="813"/>
      <c r="BD23" s="814"/>
      <c r="BE23" s="215"/>
      <c r="BF23" s="215"/>
      <c r="BG23" s="215"/>
      <c r="BH23" s="215"/>
      <c r="BI23" s="215"/>
      <c r="BJ23" s="215"/>
      <c r="BK23" s="215"/>
      <c r="BL23" s="215"/>
      <c r="BM23" s="215"/>
      <c r="BN23" s="215"/>
      <c r="BO23" s="215"/>
      <c r="BP23" s="215"/>
      <c r="BQ23" s="220">
        <v>17</v>
      </c>
      <c r="BR23" s="221"/>
      <c r="BS23" s="774"/>
      <c r="BT23" s="775"/>
      <c r="BU23" s="775"/>
      <c r="BV23" s="775"/>
      <c r="BW23" s="775"/>
      <c r="BX23" s="775"/>
      <c r="BY23" s="775"/>
      <c r="BZ23" s="775"/>
      <c r="CA23" s="775"/>
      <c r="CB23" s="775"/>
      <c r="CC23" s="775"/>
      <c r="CD23" s="775"/>
      <c r="CE23" s="775"/>
      <c r="CF23" s="775"/>
      <c r="CG23" s="776"/>
      <c r="CH23" s="777"/>
      <c r="CI23" s="778"/>
      <c r="CJ23" s="778"/>
      <c r="CK23" s="778"/>
      <c r="CL23" s="779"/>
      <c r="CM23" s="777"/>
      <c r="CN23" s="778"/>
      <c r="CO23" s="778"/>
      <c r="CP23" s="778"/>
      <c r="CQ23" s="779"/>
      <c r="CR23" s="777"/>
      <c r="CS23" s="778"/>
      <c r="CT23" s="778"/>
      <c r="CU23" s="778"/>
      <c r="CV23" s="779"/>
      <c r="CW23" s="777"/>
      <c r="CX23" s="778"/>
      <c r="CY23" s="778"/>
      <c r="CZ23" s="778"/>
      <c r="DA23" s="779"/>
      <c r="DB23" s="777"/>
      <c r="DC23" s="778"/>
      <c r="DD23" s="778"/>
      <c r="DE23" s="778"/>
      <c r="DF23" s="779"/>
      <c r="DG23" s="777"/>
      <c r="DH23" s="778"/>
      <c r="DI23" s="778"/>
      <c r="DJ23" s="778"/>
      <c r="DK23" s="779"/>
      <c r="DL23" s="777"/>
      <c r="DM23" s="778"/>
      <c r="DN23" s="778"/>
      <c r="DO23" s="778"/>
      <c r="DP23" s="779"/>
      <c r="DQ23" s="777"/>
      <c r="DR23" s="778"/>
      <c r="DS23" s="778"/>
      <c r="DT23" s="778"/>
      <c r="DU23" s="779"/>
      <c r="DV23" s="774"/>
      <c r="DW23" s="775"/>
      <c r="DX23" s="775"/>
      <c r="DY23" s="775"/>
      <c r="DZ23" s="780"/>
      <c r="EA23" s="216"/>
    </row>
    <row r="24" spans="1:131" s="217" customFormat="1" ht="26.25" customHeight="1" x14ac:dyDescent="0.2">
      <c r="A24" s="809" t="s">
        <v>379</v>
      </c>
      <c r="B24" s="809"/>
      <c r="C24" s="809"/>
      <c r="D24" s="809"/>
      <c r="E24" s="809"/>
      <c r="F24" s="809"/>
      <c r="G24" s="809"/>
      <c r="H24" s="809"/>
      <c r="I24" s="809"/>
      <c r="J24" s="809"/>
      <c r="K24" s="809"/>
      <c r="L24" s="809"/>
      <c r="M24" s="809"/>
      <c r="N24" s="809"/>
      <c r="O24" s="809"/>
      <c r="P24" s="809"/>
      <c r="Q24" s="809"/>
      <c r="R24" s="809"/>
      <c r="S24" s="809"/>
      <c r="T24" s="809"/>
      <c r="U24" s="809"/>
      <c r="V24" s="809"/>
      <c r="W24" s="809"/>
      <c r="X24" s="809"/>
      <c r="Y24" s="809"/>
      <c r="Z24" s="809"/>
      <c r="AA24" s="809"/>
      <c r="AB24" s="809"/>
      <c r="AC24" s="809"/>
      <c r="AD24" s="809"/>
      <c r="AE24" s="809"/>
      <c r="AF24" s="809"/>
      <c r="AG24" s="809"/>
      <c r="AH24" s="809"/>
      <c r="AI24" s="809"/>
      <c r="AJ24" s="809"/>
      <c r="AK24" s="809"/>
      <c r="AL24" s="809"/>
      <c r="AM24" s="809"/>
      <c r="AN24" s="809"/>
      <c r="AO24" s="809"/>
      <c r="AP24" s="809"/>
      <c r="AQ24" s="809"/>
      <c r="AR24" s="809"/>
      <c r="AS24" s="809"/>
      <c r="AT24" s="809"/>
      <c r="AU24" s="809"/>
      <c r="AV24" s="809"/>
      <c r="AW24" s="809"/>
      <c r="AX24" s="809"/>
      <c r="AY24" s="809"/>
      <c r="AZ24" s="214"/>
      <c r="BA24" s="214"/>
      <c r="BB24" s="214"/>
      <c r="BC24" s="214"/>
      <c r="BD24" s="214"/>
      <c r="BE24" s="215"/>
      <c r="BF24" s="215"/>
      <c r="BG24" s="215"/>
      <c r="BH24" s="215"/>
      <c r="BI24" s="215"/>
      <c r="BJ24" s="215"/>
      <c r="BK24" s="215"/>
      <c r="BL24" s="215"/>
      <c r="BM24" s="215"/>
      <c r="BN24" s="215"/>
      <c r="BO24" s="215"/>
      <c r="BP24" s="215"/>
      <c r="BQ24" s="220">
        <v>18</v>
      </c>
      <c r="BR24" s="221"/>
      <c r="BS24" s="774"/>
      <c r="BT24" s="775"/>
      <c r="BU24" s="775"/>
      <c r="BV24" s="775"/>
      <c r="BW24" s="775"/>
      <c r="BX24" s="775"/>
      <c r="BY24" s="775"/>
      <c r="BZ24" s="775"/>
      <c r="CA24" s="775"/>
      <c r="CB24" s="775"/>
      <c r="CC24" s="775"/>
      <c r="CD24" s="775"/>
      <c r="CE24" s="775"/>
      <c r="CF24" s="775"/>
      <c r="CG24" s="776"/>
      <c r="CH24" s="777"/>
      <c r="CI24" s="778"/>
      <c r="CJ24" s="778"/>
      <c r="CK24" s="778"/>
      <c r="CL24" s="779"/>
      <c r="CM24" s="777"/>
      <c r="CN24" s="778"/>
      <c r="CO24" s="778"/>
      <c r="CP24" s="778"/>
      <c r="CQ24" s="779"/>
      <c r="CR24" s="777"/>
      <c r="CS24" s="778"/>
      <c r="CT24" s="778"/>
      <c r="CU24" s="778"/>
      <c r="CV24" s="779"/>
      <c r="CW24" s="777"/>
      <c r="CX24" s="778"/>
      <c r="CY24" s="778"/>
      <c r="CZ24" s="778"/>
      <c r="DA24" s="779"/>
      <c r="DB24" s="777"/>
      <c r="DC24" s="778"/>
      <c r="DD24" s="778"/>
      <c r="DE24" s="778"/>
      <c r="DF24" s="779"/>
      <c r="DG24" s="777"/>
      <c r="DH24" s="778"/>
      <c r="DI24" s="778"/>
      <c r="DJ24" s="778"/>
      <c r="DK24" s="779"/>
      <c r="DL24" s="777"/>
      <c r="DM24" s="778"/>
      <c r="DN24" s="778"/>
      <c r="DO24" s="778"/>
      <c r="DP24" s="779"/>
      <c r="DQ24" s="777"/>
      <c r="DR24" s="778"/>
      <c r="DS24" s="778"/>
      <c r="DT24" s="778"/>
      <c r="DU24" s="779"/>
      <c r="DV24" s="774"/>
      <c r="DW24" s="775"/>
      <c r="DX24" s="775"/>
      <c r="DY24" s="775"/>
      <c r="DZ24" s="780"/>
      <c r="EA24" s="216"/>
    </row>
    <row r="25" spans="1:131" ht="26.25" customHeight="1" thickBot="1" x14ac:dyDescent="0.25">
      <c r="A25" s="726" t="s">
        <v>380</v>
      </c>
      <c r="B25" s="726"/>
      <c r="C25" s="726"/>
      <c r="D25" s="726"/>
      <c r="E25" s="726"/>
      <c r="F25" s="726"/>
      <c r="G25" s="726"/>
      <c r="H25" s="726"/>
      <c r="I25" s="726"/>
      <c r="J25" s="726"/>
      <c r="K25" s="726"/>
      <c r="L25" s="726"/>
      <c r="M25" s="726"/>
      <c r="N25" s="726"/>
      <c r="O25" s="726"/>
      <c r="P25" s="726"/>
      <c r="Q25" s="726"/>
      <c r="R25" s="726"/>
      <c r="S25" s="726"/>
      <c r="T25" s="726"/>
      <c r="U25" s="726"/>
      <c r="V25" s="726"/>
      <c r="W25" s="726"/>
      <c r="X25" s="726"/>
      <c r="Y25" s="726"/>
      <c r="Z25" s="726"/>
      <c r="AA25" s="726"/>
      <c r="AB25" s="726"/>
      <c r="AC25" s="726"/>
      <c r="AD25" s="726"/>
      <c r="AE25" s="726"/>
      <c r="AF25" s="726"/>
      <c r="AG25" s="726"/>
      <c r="AH25" s="726"/>
      <c r="AI25" s="726"/>
      <c r="AJ25" s="726"/>
      <c r="AK25" s="726"/>
      <c r="AL25" s="726"/>
      <c r="AM25" s="726"/>
      <c r="AN25" s="726"/>
      <c r="AO25" s="726"/>
      <c r="AP25" s="726"/>
      <c r="AQ25" s="726"/>
      <c r="AR25" s="726"/>
      <c r="AS25" s="726"/>
      <c r="AT25" s="726"/>
      <c r="AU25" s="726"/>
      <c r="AV25" s="726"/>
      <c r="AW25" s="726"/>
      <c r="AX25" s="726"/>
      <c r="AY25" s="726"/>
      <c r="AZ25" s="726"/>
      <c r="BA25" s="726"/>
      <c r="BB25" s="726"/>
      <c r="BC25" s="726"/>
      <c r="BD25" s="726"/>
      <c r="BE25" s="726"/>
      <c r="BF25" s="726"/>
      <c r="BG25" s="726"/>
      <c r="BH25" s="726"/>
      <c r="BI25" s="726"/>
      <c r="BJ25" s="214"/>
      <c r="BK25" s="214"/>
      <c r="BL25" s="214"/>
      <c r="BM25" s="214"/>
      <c r="BN25" s="214"/>
      <c r="BO25" s="223"/>
      <c r="BP25" s="223"/>
      <c r="BQ25" s="220">
        <v>19</v>
      </c>
      <c r="BR25" s="221"/>
      <c r="BS25" s="774"/>
      <c r="BT25" s="775"/>
      <c r="BU25" s="775"/>
      <c r="BV25" s="775"/>
      <c r="BW25" s="775"/>
      <c r="BX25" s="775"/>
      <c r="BY25" s="775"/>
      <c r="BZ25" s="775"/>
      <c r="CA25" s="775"/>
      <c r="CB25" s="775"/>
      <c r="CC25" s="775"/>
      <c r="CD25" s="775"/>
      <c r="CE25" s="775"/>
      <c r="CF25" s="775"/>
      <c r="CG25" s="776"/>
      <c r="CH25" s="777"/>
      <c r="CI25" s="778"/>
      <c r="CJ25" s="778"/>
      <c r="CK25" s="778"/>
      <c r="CL25" s="779"/>
      <c r="CM25" s="777"/>
      <c r="CN25" s="778"/>
      <c r="CO25" s="778"/>
      <c r="CP25" s="778"/>
      <c r="CQ25" s="779"/>
      <c r="CR25" s="777"/>
      <c r="CS25" s="778"/>
      <c r="CT25" s="778"/>
      <c r="CU25" s="778"/>
      <c r="CV25" s="779"/>
      <c r="CW25" s="777"/>
      <c r="CX25" s="778"/>
      <c r="CY25" s="778"/>
      <c r="CZ25" s="778"/>
      <c r="DA25" s="779"/>
      <c r="DB25" s="777"/>
      <c r="DC25" s="778"/>
      <c r="DD25" s="778"/>
      <c r="DE25" s="778"/>
      <c r="DF25" s="779"/>
      <c r="DG25" s="777"/>
      <c r="DH25" s="778"/>
      <c r="DI25" s="778"/>
      <c r="DJ25" s="778"/>
      <c r="DK25" s="779"/>
      <c r="DL25" s="777"/>
      <c r="DM25" s="778"/>
      <c r="DN25" s="778"/>
      <c r="DO25" s="778"/>
      <c r="DP25" s="779"/>
      <c r="DQ25" s="777"/>
      <c r="DR25" s="778"/>
      <c r="DS25" s="778"/>
      <c r="DT25" s="778"/>
      <c r="DU25" s="779"/>
      <c r="DV25" s="774"/>
      <c r="DW25" s="775"/>
      <c r="DX25" s="775"/>
      <c r="DY25" s="775"/>
      <c r="DZ25" s="780"/>
      <c r="EA25" s="212"/>
    </row>
    <row r="26" spans="1:131" ht="26.25" customHeight="1" x14ac:dyDescent="0.2">
      <c r="A26" s="728" t="s">
        <v>358</v>
      </c>
      <c r="B26" s="729"/>
      <c r="C26" s="729"/>
      <c r="D26" s="729"/>
      <c r="E26" s="729"/>
      <c r="F26" s="729"/>
      <c r="G26" s="729"/>
      <c r="H26" s="729"/>
      <c r="I26" s="729"/>
      <c r="J26" s="729"/>
      <c r="K26" s="729"/>
      <c r="L26" s="729"/>
      <c r="M26" s="729"/>
      <c r="N26" s="729"/>
      <c r="O26" s="729"/>
      <c r="P26" s="730"/>
      <c r="Q26" s="734" t="s">
        <v>381</v>
      </c>
      <c r="R26" s="735"/>
      <c r="S26" s="735"/>
      <c r="T26" s="735"/>
      <c r="U26" s="736"/>
      <c r="V26" s="734" t="s">
        <v>382</v>
      </c>
      <c r="W26" s="735"/>
      <c r="X26" s="735"/>
      <c r="Y26" s="735"/>
      <c r="Z26" s="736"/>
      <c r="AA26" s="734" t="s">
        <v>383</v>
      </c>
      <c r="AB26" s="735"/>
      <c r="AC26" s="735"/>
      <c r="AD26" s="735"/>
      <c r="AE26" s="735"/>
      <c r="AF26" s="815" t="s">
        <v>384</v>
      </c>
      <c r="AG26" s="816"/>
      <c r="AH26" s="816"/>
      <c r="AI26" s="816"/>
      <c r="AJ26" s="817"/>
      <c r="AK26" s="735" t="s">
        <v>385</v>
      </c>
      <c r="AL26" s="735"/>
      <c r="AM26" s="735"/>
      <c r="AN26" s="735"/>
      <c r="AO26" s="736"/>
      <c r="AP26" s="734" t="s">
        <v>386</v>
      </c>
      <c r="AQ26" s="735"/>
      <c r="AR26" s="735"/>
      <c r="AS26" s="735"/>
      <c r="AT26" s="736"/>
      <c r="AU26" s="734" t="s">
        <v>387</v>
      </c>
      <c r="AV26" s="735"/>
      <c r="AW26" s="735"/>
      <c r="AX26" s="735"/>
      <c r="AY26" s="736"/>
      <c r="AZ26" s="734" t="s">
        <v>388</v>
      </c>
      <c r="BA26" s="735"/>
      <c r="BB26" s="735"/>
      <c r="BC26" s="735"/>
      <c r="BD26" s="736"/>
      <c r="BE26" s="734" t="s">
        <v>365</v>
      </c>
      <c r="BF26" s="735"/>
      <c r="BG26" s="735"/>
      <c r="BH26" s="735"/>
      <c r="BI26" s="741"/>
      <c r="BJ26" s="214"/>
      <c r="BK26" s="214"/>
      <c r="BL26" s="214"/>
      <c r="BM26" s="214"/>
      <c r="BN26" s="214"/>
      <c r="BO26" s="223"/>
      <c r="BP26" s="223"/>
      <c r="BQ26" s="220">
        <v>20</v>
      </c>
      <c r="BR26" s="221"/>
      <c r="BS26" s="774"/>
      <c r="BT26" s="775"/>
      <c r="BU26" s="775"/>
      <c r="BV26" s="775"/>
      <c r="BW26" s="775"/>
      <c r="BX26" s="775"/>
      <c r="BY26" s="775"/>
      <c r="BZ26" s="775"/>
      <c r="CA26" s="775"/>
      <c r="CB26" s="775"/>
      <c r="CC26" s="775"/>
      <c r="CD26" s="775"/>
      <c r="CE26" s="775"/>
      <c r="CF26" s="775"/>
      <c r="CG26" s="776"/>
      <c r="CH26" s="777"/>
      <c r="CI26" s="778"/>
      <c r="CJ26" s="778"/>
      <c r="CK26" s="778"/>
      <c r="CL26" s="779"/>
      <c r="CM26" s="777"/>
      <c r="CN26" s="778"/>
      <c r="CO26" s="778"/>
      <c r="CP26" s="778"/>
      <c r="CQ26" s="779"/>
      <c r="CR26" s="777"/>
      <c r="CS26" s="778"/>
      <c r="CT26" s="778"/>
      <c r="CU26" s="778"/>
      <c r="CV26" s="779"/>
      <c r="CW26" s="777"/>
      <c r="CX26" s="778"/>
      <c r="CY26" s="778"/>
      <c r="CZ26" s="778"/>
      <c r="DA26" s="779"/>
      <c r="DB26" s="777"/>
      <c r="DC26" s="778"/>
      <c r="DD26" s="778"/>
      <c r="DE26" s="778"/>
      <c r="DF26" s="779"/>
      <c r="DG26" s="777"/>
      <c r="DH26" s="778"/>
      <c r="DI26" s="778"/>
      <c r="DJ26" s="778"/>
      <c r="DK26" s="779"/>
      <c r="DL26" s="777"/>
      <c r="DM26" s="778"/>
      <c r="DN26" s="778"/>
      <c r="DO26" s="778"/>
      <c r="DP26" s="779"/>
      <c r="DQ26" s="777"/>
      <c r="DR26" s="778"/>
      <c r="DS26" s="778"/>
      <c r="DT26" s="778"/>
      <c r="DU26" s="779"/>
      <c r="DV26" s="774"/>
      <c r="DW26" s="775"/>
      <c r="DX26" s="775"/>
      <c r="DY26" s="775"/>
      <c r="DZ26" s="780"/>
      <c r="EA26" s="212"/>
    </row>
    <row r="27" spans="1:131" ht="26.25" customHeight="1" thickBot="1" x14ac:dyDescent="0.25">
      <c r="A27" s="731"/>
      <c r="B27" s="732"/>
      <c r="C27" s="732"/>
      <c r="D27" s="732"/>
      <c r="E27" s="732"/>
      <c r="F27" s="732"/>
      <c r="G27" s="732"/>
      <c r="H27" s="732"/>
      <c r="I27" s="732"/>
      <c r="J27" s="732"/>
      <c r="K27" s="732"/>
      <c r="L27" s="732"/>
      <c r="M27" s="732"/>
      <c r="N27" s="732"/>
      <c r="O27" s="732"/>
      <c r="P27" s="733"/>
      <c r="Q27" s="737"/>
      <c r="R27" s="738"/>
      <c r="S27" s="738"/>
      <c r="T27" s="738"/>
      <c r="U27" s="739"/>
      <c r="V27" s="737"/>
      <c r="W27" s="738"/>
      <c r="X27" s="738"/>
      <c r="Y27" s="738"/>
      <c r="Z27" s="739"/>
      <c r="AA27" s="737"/>
      <c r="AB27" s="738"/>
      <c r="AC27" s="738"/>
      <c r="AD27" s="738"/>
      <c r="AE27" s="738"/>
      <c r="AF27" s="818"/>
      <c r="AG27" s="819"/>
      <c r="AH27" s="819"/>
      <c r="AI27" s="819"/>
      <c r="AJ27" s="820"/>
      <c r="AK27" s="738"/>
      <c r="AL27" s="738"/>
      <c r="AM27" s="738"/>
      <c r="AN27" s="738"/>
      <c r="AO27" s="739"/>
      <c r="AP27" s="737"/>
      <c r="AQ27" s="738"/>
      <c r="AR27" s="738"/>
      <c r="AS27" s="738"/>
      <c r="AT27" s="739"/>
      <c r="AU27" s="737"/>
      <c r="AV27" s="738"/>
      <c r="AW27" s="738"/>
      <c r="AX27" s="738"/>
      <c r="AY27" s="739"/>
      <c r="AZ27" s="737"/>
      <c r="BA27" s="738"/>
      <c r="BB27" s="738"/>
      <c r="BC27" s="738"/>
      <c r="BD27" s="739"/>
      <c r="BE27" s="737"/>
      <c r="BF27" s="738"/>
      <c r="BG27" s="738"/>
      <c r="BH27" s="738"/>
      <c r="BI27" s="743"/>
      <c r="BJ27" s="214"/>
      <c r="BK27" s="214"/>
      <c r="BL27" s="214"/>
      <c r="BM27" s="214"/>
      <c r="BN27" s="214"/>
      <c r="BO27" s="223"/>
      <c r="BP27" s="223"/>
      <c r="BQ27" s="220">
        <v>21</v>
      </c>
      <c r="BR27" s="221"/>
      <c r="BS27" s="774"/>
      <c r="BT27" s="775"/>
      <c r="BU27" s="775"/>
      <c r="BV27" s="775"/>
      <c r="BW27" s="775"/>
      <c r="BX27" s="775"/>
      <c r="BY27" s="775"/>
      <c r="BZ27" s="775"/>
      <c r="CA27" s="775"/>
      <c r="CB27" s="775"/>
      <c r="CC27" s="775"/>
      <c r="CD27" s="775"/>
      <c r="CE27" s="775"/>
      <c r="CF27" s="775"/>
      <c r="CG27" s="776"/>
      <c r="CH27" s="777"/>
      <c r="CI27" s="778"/>
      <c r="CJ27" s="778"/>
      <c r="CK27" s="778"/>
      <c r="CL27" s="779"/>
      <c r="CM27" s="777"/>
      <c r="CN27" s="778"/>
      <c r="CO27" s="778"/>
      <c r="CP27" s="778"/>
      <c r="CQ27" s="779"/>
      <c r="CR27" s="777"/>
      <c r="CS27" s="778"/>
      <c r="CT27" s="778"/>
      <c r="CU27" s="778"/>
      <c r="CV27" s="779"/>
      <c r="CW27" s="777"/>
      <c r="CX27" s="778"/>
      <c r="CY27" s="778"/>
      <c r="CZ27" s="778"/>
      <c r="DA27" s="779"/>
      <c r="DB27" s="777"/>
      <c r="DC27" s="778"/>
      <c r="DD27" s="778"/>
      <c r="DE27" s="778"/>
      <c r="DF27" s="779"/>
      <c r="DG27" s="777"/>
      <c r="DH27" s="778"/>
      <c r="DI27" s="778"/>
      <c r="DJ27" s="778"/>
      <c r="DK27" s="779"/>
      <c r="DL27" s="777"/>
      <c r="DM27" s="778"/>
      <c r="DN27" s="778"/>
      <c r="DO27" s="778"/>
      <c r="DP27" s="779"/>
      <c r="DQ27" s="777"/>
      <c r="DR27" s="778"/>
      <c r="DS27" s="778"/>
      <c r="DT27" s="778"/>
      <c r="DU27" s="779"/>
      <c r="DV27" s="774"/>
      <c r="DW27" s="775"/>
      <c r="DX27" s="775"/>
      <c r="DY27" s="775"/>
      <c r="DZ27" s="780"/>
      <c r="EA27" s="212"/>
    </row>
    <row r="28" spans="1:131" ht="26.25" customHeight="1" thickTop="1" x14ac:dyDescent="0.2">
      <c r="A28" s="224">
        <v>1</v>
      </c>
      <c r="B28" s="750" t="s">
        <v>389</v>
      </c>
      <c r="C28" s="751"/>
      <c r="D28" s="751"/>
      <c r="E28" s="751"/>
      <c r="F28" s="751"/>
      <c r="G28" s="751"/>
      <c r="H28" s="751"/>
      <c r="I28" s="751"/>
      <c r="J28" s="751"/>
      <c r="K28" s="751"/>
      <c r="L28" s="751"/>
      <c r="M28" s="751"/>
      <c r="N28" s="751"/>
      <c r="O28" s="751"/>
      <c r="P28" s="752"/>
      <c r="Q28" s="823">
        <v>258</v>
      </c>
      <c r="R28" s="824"/>
      <c r="S28" s="824"/>
      <c r="T28" s="824"/>
      <c r="U28" s="824"/>
      <c r="V28" s="824">
        <v>247</v>
      </c>
      <c r="W28" s="824"/>
      <c r="X28" s="824"/>
      <c r="Y28" s="824"/>
      <c r="Z28" s="824"/>
      <c r="AA28" s="824">
        <v>11</v>
      </c>
      <c r="AB28" s="824"/>
      <c r="AC28" s="824"/>
      <c r="AD28" s="824"/>
      <c r="AE28" s="825"/>
      <c r="AF28" s="826">
        <v>11</v>
      </c>
      <c r="AG28" s="824"/>
      <c r="AH28" s="824"/>
      <c r="AI28" s="824"/>
      <c r="AJ28" s="827"/>
      <c r="AK28" s="828">
        <v>21</v>
      </c>
      <c r="AL28" s="829"/>
      <c r="AM28" s="829"/>
      <c r="AN28" s="829"/>
      <c r="AO28" s="829"/>
      <c r="AP28" s="829" t="s">
        <v>552</v>
      </c>
      <c r="AQ28" s="829"/>
      <c r="AR28" s="829"/>
      <c r="AS28" s="829"/>
      <c r="AT28" s="829"/>
      <c r="AU28" s="829" t="s">
        <v>552</v>
      </c>
      <c r="AV28" s="829"/>
      <c r="AW28" s="829"/>
      <c r="AX28" s="829"/>
      <c r="AY28" s="829"/>
      <c r="AZ28" s="830" t="s">
        <v>552</v>
      </c>
      <c r="BA28" s="830"/>
      <c r="BB28" s="830"/>
      <c r="BC28" s="830"/>
      <c r="BD28" s="830"/>
      <c r="BE28" s="821"/>
      <c r="BF28" s="821"/>
      <c r="BG28" s="821"/>
      <c r="BH28" s="821"/>
      <c r="BI28" s="822"/>
      <c r="BJ28" s="214"/>
      <c r="BK28" s="214"/>
      <c r="BL28" s="214"/>
      <c r="BM28" s="214"/>
      <c r="BN28" s="214"/>
      <c r="BO28" s="223"/>
      <c r="BP28" s="223"/>
      <c r="BQ28" s="220">
        <v>22</v>
      </c>
      <c r="BR28" s="221"/>
      <c r="BS28" s="774"/>
      <c r="BT28" s="775"/>
      <c r="BU28" s="775"/>
      <c r="BV28" s="775"/>
      <c r="BW28" s="775"/>
      <c r="BX28" s="775"/>
      <c r="BY28" s="775"/>
      <c r="BZ28" s="775"/>
      <c r="CA28" s="775"/>
      <c r="CB28" s="775"/>
      <c r="CC28" s="775"/>
      <c r="CD28" s="775"/>
      <c r="CE28" s="775"/>
      <c r="CF28" s="775"/>
      <c r="CG28" s="776"/>
      <c r="CH28" s="777"/>
      <c r="CI28" s="778"/>
      <c r="CJ28" s="778"/>
      <c r="CK28" s="778"/>
      <c r="CL28" s="779"/>
      <c r="CM28" s="777"/>
      <c r="CN28" s="778"/>
      <c r="CO28" s="778"/>
      <c r="CP28" s="778"/>
      <c r="CQ28" s="779"/>
      <c r="CR28" s="777"/>
      <c r="CS28" s="778"/>
      <c r="CT28" s="778"/>
      <c r="CU28" s="778"/>
      <c r="CV28" s="779"/>
      <c r="CW28" s="777"/>
      <c r="CX28" s="778"/>
      <c r="CY28" s="778"/>
      <c r="CZ28" s="778"/>
      <c r="DA28" s="779"/>
      <c r="DB28" s="777"/>
      <c r="DC28" s="778"/>
      <c r="DD28" s="778"/>
      <c r="DE28" s="778"/>
      <c r="DF28" s="779"/>
      <c r="DG28" s="777"/>
      <c r="DH28" s="778"/>
      <c r="DI28" s="778"/>
      <c r="DJ28" s="778"/>
      <c r="DK28" s="779"/>
      <c r="DL28" s="777"/>
      <c r="DM28" s="778"/>
      <c r="DN28" s="778"/>
      <c r="DO28" s="778"/>
      <c r="DP28" s="779"/>
      <c r="DQ28" s="777"/>
      <c r="DR28" s="778"/>
      <c r="DS28" s="778"/>
      <c r="DT28" s="778"/>
      <c r="DU28" s="779"/>
      <c r="DV28" s="774"/>
      <c r="DW28" s="775"/>
      <c r="DX28" s="775"/>
      <c r="DY28" s="775"/>
      <c r="DZ28" s="780"/>
      <c r="EA28" s="212"/>
    </row>
    <row r="29" spans="1:131" ht="26.25" customHeight="1" x14ac:dyDescent="0.2">
      <c r="A29" s="224">
        <v>2</v>
      </c>
      <c r="B29" s="781" t="s">
        <v>390</v>
      </c>
      <c r="C29" s="782"/>
      <c r="D29" s="782"/>
      <c r="E29" s="782"/>
      <c r="F29" s="782"/>
      <c r="G29" s="782"/>
      <c r="H29" s="782"/>
      <c r="I29" s="782"/>
      <c r="J29" s="782"/>
      <c r="K29" s="782"/>
      <c r="L29" s="782"/>
      <c r="M29" s="782"/>
      <c r="N29" s="782"/>
      <c r="O29" s="782"/>
      <c r="P29" s="783"/>
      <c r="Q29" s="784">
        <v>10</v>
      </c>
      <c r="R29" s="785"/>
      <c r="S29" s="785"/>
      <c r="T29" s="785"/>
      <c r="U29" s="785"/>
      <c r="V29" s="785">
        <v>10</v>
      </c>
      <c r="W29" s="785"/>
      <c r="X29" s="785"/>
      <c r="Y29" s="785"/>
      <c r="Z29" s="785"/>
      <c r="AA29" s="785">
        <v>0</v>
      </c>
      <c r="AB29" s="785"/>
      <c r="AC29" s="785"/>
      <c r="AD29" s="785"/>
      <c r="AE29" s="786"/>
      <c r="AF29" s="787">
        <v>0</v>
      </c>
      <c r="AG29" s="788"/>
      <c r="AH29" s="788"/>
      <c r="AI29" s="788"/>
      <c r="AJ29" s="789"/>
      <c r="AK29" s="835">
        <v>6</v>
      </c>
      <c r="AL29" s="831"/>
      <c r="AM29" s="831"/>
      <c r="AN29" s="831"/>
      <c r="AO29" s="831"/>
      <c r="AP29" s="831" t="s">
        <v>552</v>
      </c>
      <c r="AQ29" s="831"/>
      <c r="AR29" s="831"/>
      <c r="AS29" s="831"/>
      <c r="AT29" s="831"/>
      <c r="AU29" s="831" t="s">
        <v>552</v>
      </c>
      <c r="AV29" s="831"/>
      <c r="AW29" s="831"/>
      <c r="AX29" s="831"/>
      <c r="AY29" s="831"/>
      <c r="AZ29" s="832" t="s">
        <v>552</v>
      </c>
      <c r="BA29" s="832"/>
      <c r="BB29" s="832"/>
      <c r="BC29" s="832"/>
      <c r="BD29" s="832"/>
      <c r="BE29" s="833"/>
      <c r="BF29" s="833"/>
      <c r="BG29" s="833"/>
      <c r="BH29" s="833"/>
      <c r="BI29" s="834"/>
      <c r="BJ29" s="214"/>
      <c r="BK29" s="214"/>
      <c r="BL29" s="214"/>
      <c r="BM29" s="214"/>
      <c r="BN29" s="214"/>
      <c r="BO29" s="223"/>
      <c r="BP29" s="223"/>
      <c r="BQ29" s="220">
        <v>23</v>
      </c>
      <c r="BR29" s="221"/>
      <c r="BS29" s="774"/>
      <c r="BT29" s="775"/>
      <c r="BU29" s="775"/>
      <c r="BV29" s="775"/>
      <c r="BW29" s="775"/>
      <c r="BX29" s="775"/>
      <c r="BY29" s="775"/>
      <c r="BZ29" s="775"/>
      <c r="CA29" s="775"/>
      <c r="CB29" s="775"/>
      <c r="CC29" s="775"/>
      <c r="CD29" s="775"/>
      <c r="CE29" s="775"/>
      <c r="CF29" s="775"/>
      <c r="CG29" s="776"/>
      <c r="CH29" s="777"/>
      <c r="CI29" s="778"/>
      <c r="CJ29" s="778"/>
      <c r="CK29" s="778"/>
      <c r="CL29" s="779"/>
      <c r="CM29" s="777"/>
      <c r="CN29" s="778"/>
      <c r="CO29" s="778"/>
      <c r="CP29" s="778"/>
      <c r="CQ29" s="779"/>
      <c r="CR29" s="777"/>
      <c r="CS29" s="778"/>
      <c r="CT29" s="778"/>
      <c r="CU29" s="778"/>
      <c r="CV29" s="779"/>
      <c r="CW29" s="777"/>
      <c r="CX29" s="778"/>
      <c r="CY29" s="778"/>
      <c r="CZ29" s="778"/>
      <c r="DA29" s="779"/>
      <c r="DB29" s="777"/>
      <c r="DC29" s="778"/>
      <c r="DD29" s="778"/>
      <c r="DE29" s="778"/>
      <c r="DF29" s="779"/>
      <c r="DG29" s="777"/>
      <c r="DH29" s="778"/>
      <c r="DI29" s="778"/>
      <c r="DJ29" s="778"/>
      <c r="DK29" s="779"/>
      <c r="DL29" s="777"/>
      <c r="DM29" s="778"/>
      <c r="DN29" s="778"/>
      <c r="DO29" s="778"/>
      <c r="DP29" s="779"/>
      <c r="DQ29" s="777"/>
      <c r="DR29" s="778"/>
      <c r="DS29" s="778"/>
      <c r="DT29" s="778"/>
      <c r="DU29" s="779"/>
      <c r="DV29" s="774"/>
      <c r="DW29" s="775"/>
      <c r="DX29" s="775"/>
      <c r="DY29" s="775"/>
      <c r="DZ29" s="780"/>
      <c r="EA29" s="212"/>
    </row>
    <row r="30" spans="1:131" ht="26.25" customHeight="1" x14ac:dyDescent="0.2">
      <c r="A30" s="224">
        <v>3</v>
      </c>
      <c r="B30" s="781" t="s">
        <v>391</v>
      </c>
      <c r="C30" s="782"/>
      <c r="D30" s="782"/>
      <c r="E30" s="782"/>
      <c r="F30" s="782"/>
      <c r="G30" s="782"/>
      <c r="H30" s="782"/>
      <c r="I30" s="782"/>
      <c r="J30" s="782"/>
      <c r="K30" s="782"/>
      <c r="L30" s="782"/>
      <c r="M30" s="782"/>
      <c r="N30" s="782"/>
      <c r="O30" s="782"/>
      <c r="P30" s="783"/>
      <c r="Q30" s="784">
        <v>462</v>
      </c>
      <c r="R30" s="785"/>
      <c r="S30" s="785"/>
      <c r="T30" s="785"/>
      <c r="U30" s="785"/>
      <c r="V30" s="785">
        <v>431</v>
      </c>
      <c r="W30" s="785"/>
      <c r="X30" s="785"/>
      <c r="Y30" s="785"/>
      <c r="Z30" s="785"/>
      <c r="AA30" s="785">
        <v>31</v>
      </c>
      <c r="AB30" s="785"/>
      <c r="AC30" s="785"/>
      <c r="AD30" s="785"/>
      <c r="AE30" s="786"/>
      <c r="AF30" s="787">
        <v>31</v>
      </c>
      <c r="AG30" s="788"/>
      <c r="AH30" s="788"/>
      <c r="AI30" s="788"/>
      <c r="AJ30" s="789"/>
      <c r="AK30" s="835">
        <v>66</v>
      </c>
      <c r="AL30" s="831"/>
      <c r="AM30" s="831"/>
      <c r="AN30" s="831"/>
      <c r="AO30" s="831"/>
      <c r="AP30" s="831" t="s">
        <v>552</v>
      </c>
      <c r="AQ30" s="831"/>
      <c r="AR30" s="831"/>
      <c r="AS30" s="831"/>
      <c r="AT30" s="831"/>
      <c r="AU30" s="831" t="s">
        <v>552</v>
      </c>
      <c r="AV30" s="831"/>
      <c r="AW30" s="831"/>
      <c r="AX30" s="831"/>
      <c r="AY30" s="831"/>
      <c r="AZ30" s="832" t="s">
        <v>552</v>
      </c>
      <c r="BA30" s="832"/>
      <c r="BB30" s="832"/>
      <c r="BC30" s="832"/>
      <c r="BD30" s="832"/>
      <c r="BE30" s="833"/>
      <c r="BF30" s="833"/>
      <c r="BG30" s="833"/>
      <c r="BH30" s="833"/>
      <c r="BI30" s="834"/>
      <c r="BJ30" s="214"/>
      <c r="BK30" s="214"/>
      <c r="BL30" s="214"/>
      <c r="BM30" s="214"/>
      <c r="BN30" s="214"/>
      <c r="BO30" s="223"/>
      <c r="BP30" s="223"/>
      <c r="BQ30" s="220">
        <v>24</v>
      </c>
      <c r="BR30" s="221"/>
      <c r="BS30" s="774"/>
      <c r="BT30" s="775"/>
      <c r="BU30" s="775"/>
      <c r="BV30" s="775"/>
      <c r="BW30" s="775"/>
      <c r="BX30" s="775"/>
      <c r="BY30" s="775"/>
      <c r="BZ30" s="775"/>
      <c r="CA30" s="775"/>
      <c r="CB30" s="775"/>
      <c r="CC30" s="775"/>
      <c r="CD30" s="775"/>
      <c r="CE30" s="775"/>
      <c r="CF30" s="775"/>
      <c r="CG30" s="776"/>
      <c r="CH30" s="777"/>
      <c r="CI30" s="778"/>
      <c r="CJ30" s="778"/>
      <c r="CK30" s="778"/>
      <c r="CL30" s="779"/>
      <c r="CM30" s="777"/>
      <c r="CN30" s="778"/>
      <c r="CO30" s="778"/>
      <c r="CP30" s="778"/>
      <c r="CQ30" s="779"/>
      <c r="CR30" s="777"/>
      <c r="CS30" s="778"/>
      <c r="CT30" s="778"/>
      <c r="CU30" s="778"/>
      <c r="CV30" s="779"/>
      <c r="CW30" s="777"/>
      <c r="CX30" s="778"/>
      <c r="CY30" s="778"/>
      <c r="CZ30" s="778"/>
      <c r="DA30" s="779"/>
      <c r="DB30" s="777"/>
      <c r="DC30" s="778"/>
      <c r="DD30" s="778"/>
      <c r="DE30" s="778"/>
      <c r="DF30" s="779"/>
      <c r="DG30" s="777"/>
      <c r="DH30" s="778"/>
      <c r="DI30" s="778"/>
      <c r="DJ30" s="778"/>
      <c r="DK30" s="779"/>
      <c r="DL30" s="777"/>
      <c r="DM30" s="778"/>
      <c r="DN30" s="778"/>
      <c r="DO30" s="778"/>
      <c r="DP30" s="779"/>
      <c r="DQ30" s="777"/>
      <c r="DR30" s="778"/>
      <c r="DS30" s="778"/>
      <c r="DT30" s="778"/>
      <c r="DU30" s="779"/>
      <c r="DV30" s="774"/>
      <c r="DW30" s="775"/>
      <c r="DX30" s="775"/>
      <c r="DY30" s="775"/>
      <c r="DZ30" s="780"/>
      <c r="EA30" s="212"/>
    </row>
    <row r="31" spans="1:131" ht="26.25" customHeight="1" x14ac:dyDescent="0.2">
      <c r="A31" s="224">
        <v>4</v>
      </c>
      <c r="B31" s="781" t="s">
        <v>392</v>
      </c>
      <c r="C31" s="782"/>
      <c r="D31" s="782"/>
      <c r="E31" s="782"/>
      <c r="F31" s="782"/>
      <c r="G31" s="782"/>
      <c r="H31" s="782"/>
      <c r="I31" s="782"/>
      <c r="J31" s="782"/>
      <c r="K31" s="782"/>
      <c r="L31" s="782"/>
      <c r="M31" s="782"/>
      <c r="N31" s="782"/>
      <c r="O31" s="782"/>
      <c r="P31" s="783"/>
      <c r="Q31" s="784">
        <v>45</v>
      </c>
      <c r="R31" s="785"/>
      <c r="S31" s="785"/>
      <c r="T31" s="785"/>
      <c r="U31" s="785"/>
      <c r="V31" s="785">
        <v>43</v>
      </c>
      <c r="W31" s="785"/>
      <c r="X31" s="785"/>
      <c r="Y31" s="785"/>
      <c r="Z31" s="785"/>
      <c r="AA31" s="785">
        <v>1</v>
      </c>
      <c r="AB31" s="785"/>
      <c r="AC31" s="785"/>
      <c r="AD31" s="785"/>
      <c r="AE31" s="786"/>
      <c r="AF31" s="787">
        <v>1</v>
      </c>
      <c r="AG31" s="788"/>
      <c r="AH31" s="788"/>
      <c r="AI31" s="788"/>
      <c r="AJ31" s="789"/>
      <c r="AK31" s="835">
        <v>17</v>
      </c>
      <c r="AL31" s="831"/>
      <c r="AM31" s="831"/>
      <c r="AN31" s="831"/>
      <c r="AO31" s="831"/>
      <c r="AP31" s="831" t="s">
        <v>552</v>
      </c>
      <c r="AQ31" s="831"/>
      <c r="AR31" s="831"/>
      <c r="AS31" s="831"/>
      <c r="AT31" s="831"/>
      <c r="AU31" s="831" t="s">
        <v>552</v>
      </c>
      <c r="AV31" s="831"/>
      <c r="AW31" s="831"/>
      <c r="AX31" s="831"/>
      <c r="AY31" s="831"/>
      <c r="AZ31" s="832" t="s">
        <v>552</v>
      </c>
      <c r="BA31" s="832"/>
      <c r="BB31" s="832"/>
      <c r="BC31" s="832"/>
      <c r="BD31" s="832"/>
      <c r="BE31" s="833"/>
      <c r="BF31" s="833"/>
      <c r="BG31" s="833"/>
      <c r="BH31" s="833"/>
      <c r="BI31" s="834"/>
      <c r="BJ31" s="214"/>
      <c r="BK31" s="214"/>
      <c r="BL31" s="214"/>
      <c r="BM31" s="214"/>
      <c r="BN31" s="214"/>
      <c r="BO31" s="223"/>
      <c r="BP31" s="223"/>
      <c r="BQ31" s="220">
        <v>25</v>
      </c>
      <c r="BR31" s="221"/>
      <c r="BS31" s="774"/>
      <c r="BT31" s="775"/>
      <c r="BU31" s="775"/>
      <c r="BV31" s="775"/>
      <c r="BW31" s="775"/>
      <c r="BX31" s="775"/>
      <c r="BY31" s="775"/>
      <c r="BZ31" s="775"/>
      <c r="CA31" s="775"/>
      <c r="CB31" s="775"/>
      <c r="CC31" s="775"/>
      <c r="CD31" s="775"/>
      <c r="CE31" s="775"/>
      <c r="CF31" s="775"/>
      <c r="CG31" s="776"/>
      <c r="CH31" s="777"/>
      <c r="CI31" s="778"/>
      <c r="CJ31" s="778"/>
      <c r="CK31" s="778"/>
      <c r="CL31" s="779"/>
      <c r="CM31" s="777"/>
      <c r="CN31" s="778"/>
      <c r="CO31" s="778"/>
      <c r="CP31" s="778"/>
      <c r="CQ31" s="779"/>
      <c r="CR31" s="777"/>
      <c r="CS31" s="778"/>
      <c r="CT31" s="778"/>
      <c r="CU31" s="778"/>
      <c r="CV31" s="779"/>
      <c r="CW31" s="777"/>
      <c r="CX31" s="778"/>
      <c r="CY31" s="778"/>
      <c r="CZ31" s="778"/>
      <c r="DA31" s="779"/>
      <c r="DB31" s="777"/>
      <c r="DC31" s="778"/>
      <c r="DD31" s="778"/>
      <c r="DE31" s="778"/>
      <c r="DF31" s="779"/>
      <c r="DG31" s="777"/>
      <c r="DH31" s="778"/>
      <c r="DI31" s="778"/>
      <c r="DJ31" s="778"/>
      <c r="DK31" s="779"/>
      <c r="DL31" s="777"/>
      <c r="DM31" s="778"/>
      <c r="DN31" s="778"/>
      <c r="DO31" s="778"/>
      <c r="DP31" s="779"/>
      <c r="DQ31" s="777"/>
      <c r="DR31" s="778"/>
      <c r="DS31" s="778"/>
      <c r="DT31" s="778"/>
      <c r="DU31" s="779"/>
      <c r="DV31" s="774"/>
      <c r="DW31" s="775"/>
      <c r="DX31" s="775"/>
      <c r="DY31" s="775"/>
      <c r="DZ31" s="780"/>
      <c r="EA31" s="212"/>
    </row>
    <row r="32" spans="1:131" ht="26.25" customHeight="1" x14ac:dyDescent="0.2">
      <c r="A32" s="224">
        <v>5</v>
      </c>
      <c r="B32" s="781" t="s">
        <v>393</v>
      </c>
      <c r="C32" s="782"/>
      <c r="D32" s="782"/>
      <c r="E32" s="782"/>
      <c r="F32" s="782"/>
      <c r="G32" s="782"/>
      <c r="H32" s="782"/>
      <c r="I32" s="782"/>
      <c r="J32" s="782"/>
      <c r="K32" s="782"/>
      <c r="L32" s="782"/>
      <c r="M32" s="782"/>
      <c r="N32" s="782"/>
      <c r="O32" s="782"/>
      <c r="P32" s="783"/>
      <c r="Q32" s="784">
        <v>69</v>
      </c>
      <c r="R32" s="785"/>
      <c r="S32" s="785"/>
      <c r="T32" s="785"/>
      <c r="U32" s="785"/>
      <c r="V32" s="785">
        <v>72</v>
      </c>
      <c r="W32" s="785"/>
      <c r="X32" s="785"/>
      <c r="Y32" s="785"/>
      <c r="Z32" s="785"/>
      <c r="AA32" s="785">
        <v>-3</v>
      </c>
      <c r="AB32" s="785"/>
      <c r="AC32" s="785"/>
      <c r="AD32" s="785"/>
      <c r="AE32" s="786"/>
      <c r="AF32" s="787">
        <v>11</v>
      </c>
      <c r="AG32" s="788"/>
      <c r="AH32" s="788"/>
      <c r="AI32" s="788"/>
      <c r="AJ32" s="789"/>
      <c r="AK32" s="835">
        <v>38</v>
      </c>
      <c r="AL32" s="831"/>
      <c r="AM32" s="831"/>
      <c r="AN32" s="831"/>
      <c r="AO32" s="831"/>
      <c r="AP32" s="831">
        <v>164</v>
      </c>
      <c r="AQ32" s="831"/>
      <c r="AR32" s="831"/>
      <c r="AS32" s="831"/>
      <c r="AT32" s="831"/>
      <c r="AU32" s="831">
        <v>113</v>
      </c>
      <c r="AV32" s="831"/>
      <c r="AW32" s="831"/>
      <c r="AX32" s="831"/>
      <c r="AY32" s="831"/>
      <c r="AZ32" s="832" t="s">
        <v>552</v>
      </c>
      <c r="BA32" s="832"/>
      <c r="BB32" s="832"/>
      <c r="BC32" s="832"/>
      <c r="BD32" s="832"/>
      <c r="BE32" s="833" t="s">
        <v>394</v>
      </c>
      <c r="BF32" s="833"/>
      <c r="BG32" s="833"/>
      <c r="BH32" s="833"/>
      <c r="BI32" s="834"/>
      <c r="BJ32" s="214"/>
      <c r="BK32" s="214"/>
      <c r="BL32" s="214"/>
      <c r="BM32" s="214"/>
      <c r="BN32" s="214"/>
      <c r="BO32" s="223"/>
      <c r="BP32" s="223"/>
      <c r="BQ32" s="220">
        <v>26</v>
      </c>
      <c r="BR32" s="221"/>
      <c r="BS32" s="774"/>
      <c r="BT32" s="775"/>
      <c r="BU32" s="775"/>
      <c r="BV32" s="775"/>
      <c r="BW32" s="775"/>
      <c r="BX32" s="775"/>
      <c r="BY32" s="775"/>
      <c r="BZ32" s="775"/>
      <c r="CA32" s="775"/>
      <c r="CB32" s="775"/>
      <c r="CC32" s="775"/>
      <c r="CD32" s="775"/>
      <c r="CE32" s="775"/>
      <c r="CF32" s="775"/>
      <c r="CG32" s="776"/>
      <c r="CH32" s="777"/>
      <c r="CI32" s="778"/>
      <c r="CJ32" s="778"/>
      <c r="CK32" s="778"/>
      <c r="CL32" s="779"/>
      <c r="CM32" s="777"/>
      <c r="CN32" s="778"/>
      <c r="CO32" s="778"/>
      <c r="CP32" s="778"/>
      <c r="CQ32" s="779"/>
      <c r="CR32" s="777"/>
      <c r="CS32" s="778"/>
      <c r="CT32" s="778"/>
      <c r="CU32" s="778"/>
      <c r="CV32" s="779"/>
      <c r="CW32" s="777"/>
      <c r="CX32" s="778"/>
      <c r="CY32" s="778"/>
      <c r="CZ32" s="778"/>
      <c r="DA32" s="779"/>
      <c r="DB32" s="777"/>
      <c r="DC32" s="778"/>
      <c r="DD32" s="778"/>
      <c r="DE32" s="778"/>
      <c r="DF32" s="779"/>
      <c r="DG32" s="777"/>
      <c r="DH32" s="778"/>
      <c r="DI32" s="778"/>
      <c r="DJ32" s="778"/>
      <c r="DK32" s="779"/>
      <c r="DL32" s="777"/>
      <c r="DM32" s="778"/>
      <c r="DN32" s="778"/>
      <c r="DO32" s="778"/>
      <c r="DP32" s="779"/>
      <c r="DQ32" s="777"/>
      <c r="DR32" s="778"/>
      <c r="DS32" s="778"/>
      <c r="DT32" s="778"/>
      <c r="DU32" s="779"/>
      <c r="DV32" s="774"/>
      <c r="DW32" s="775"/>
      <c r="DX32" s="775"/>
      <c r="DY32" s="775"/>
      <c r="DZ32" s="780"/>
      <c r="EA32" s="212"/>
    </row>
    <row r="33" spans="1:131" ht="26.25" customHeight="1" x14ac:dyDescent="0.2">
      <c r="A33" s="224">
        <v>6</v>
      </c>
      <c r="B33" s="781" t="s">
        <v>395</v>
      </c>
      <c r="C33" s="782"/>
      <c r="D33" s="782"/>
      <c r="E33" s="782"/>
      <c r="F33" s="782"/>
      <c r="G33" s="782"/>
      <c r="H33" s="782"/>
      <c r="I33" s="782"/>
      <c r="J33" s="782"/>
      <c r="K33" s="782"/>
      <c r="L33" s="782"/>
      <c r="M33" s="782"/>
      <c r="N33" s="782"/>
      <c r="O33" s="782"/>
      <c r="P33" s="783"/>
      <c r="Q33" s="784">
        <v>105</v>
      </c>
      <c r="R33" s="785"/>
      <c r="S33" s="785"/>
      <c r="T33" s="785"/>
      <c r="U33" s="785"/>
      <c r="V33" s="785">
        <v>94</v>
      </c>
      <c r="W33" s="785"/>
      <c r="X33" s="785"/>
      <c r="Y33" s="785"/>
      <c r="Z33" s="785"/>
      <c r="AA33" s="785">
        <v>10</v>
      </c>
      <c r="AB33" s="785"/>
      <c r="AC33" s="785"/>
      <c r="AD33" s="785"/>
      <c r="AE33" s="786"/>
      <c r="AF33" s="787">
        <v>3</v>
      </c>
      <c r="AG33" s="788"/>
      <c r="AH33" s="788"/>
      <c r="AI33" s="788"/>
      <c r="AJ33" s="789"/>
      <c r="AK33" s="835">
        <v>82</v>
      </c>
      <c r="AL33" s="831"/>
      <c r="AM33" s="831"/>
      <c r="AN33" s="831"/>
      <c r="AO33" s="831"/>
      <c r="AP33" s="831">
        <v>231</v>
      </c>
      <c r="AQ33" s="831"/>
      <c r="AR33" s="831"/>
      <c r="AS33" s="831"/>
      <c r="AT33" s="831"/>
      <c r="AU33" s="831">
        <v>225</v>
      </c>
      <c r="AV33" s="831"/>
      <c r="AW33" s="831"/>
      <c r="AX33" s="831"/>
      <c r="AY33" s="831"/>
      <c r="AZ33" s="832" t="s">
        <v>552</v>
      </c>
      <c r="BA33" s="832"/>
      <c r="BB33" s="832"/>
      <c r="BC33" s="832"/>
      <c r="BD33" s="832"/>
      <c r="BE33" s="833" t="s">
        <v>394</v>
      </c>
      <c r="BF33" s="833"/>
      <c r="BG33" s="833"/>
      <c r="BH33" s="833"/>
      <c r="BI33" s="834"/>
      <c r="BJ33" s="214"/>
      <c r="BK33" s="214"/>
      <c r="BL33" s="214"/>
      <c r="BM33" s="214"/>
      <c r="BN33" s="214"/>
      <c r="BO33" s="223"/>
      <c r="BP33" s="223"/>
      <c r="BQ33" s="220">
        <v>27</v>
      </c>
      <c r="BR33" s="221"/>
      <c r="BS33" s="774"/>
      <c r="BT33" s="775"/>
      <c r="BU33" s="775"/>
      <c r="BV33" s="775"/>
      <c r="BW33" s="775"/>
      <c r="BX33" s="775"/>
      <c r="BY33" s="775"/>
      <c r="BZ33" s="775"/>
      <c r="CA33" s="775"/>
      <c r="CB33" s="775"/>
      <c r="CC33" s="775"/>
      <c r="CD33" s="775"/>
      <c r="CE33" s="775"/>
      <c r="CF33" s="775"/>
      <c r="CG33" s="776"/>
      <c r="CH33" s="777"/>
      <c r="CI33" s="778"/>
      <c r="CJ33" s="778"/>
      <c r="CK33" s="778"/>
      <c r="CL33" s="779"/>
      <c r="CM33" s="777"/>
      <c r="CN33" s="778"/>
      <c r="CO33" s="778"/>
      <c r="CP33" s="778"/>
      <c r="CQ33" s="779"/>
      <c r="CR33" s="777"/>
      <c r="CS33" s="778"/>
      <c r="CT33" s="778"/>
      <c r="CU33" s="778"/>
      <c r="CV33" s="779"/>
      <c r="CW33" s="777"/>
      <c r="CX33" s="778"/>
      <c r="CY33" s="778"/>
      <c r="CZ33" s="778"/>
      <c r="DA33" s="779"/>
      <c r="DB33" s="777"/>
      <c r="DC33" s="778"/>
      <c r="DD33" s="778"/>
      <c r="DE33" s="778"/>
      <c r="DF33" s="779"/>
      <c r="DG33" s="777"/>
      <c r="DH33" s="778"/>
      <c r="DI33" s="778"/>
      <c r="DJ33" s="778"/>
      <c r="DK33" s="779"/>
      <c r="DL33" s="777"/>
      <c r="DM33" s="778"/>
      <c r="DN33" s="778"/>
      <c r="DO33" s="778"/>
      <c r="DP33" s="779"/>
      <c r="DQ33" s="777"/>
      <c r="DR33" s="778"/>
      <c r="DS33" s="778"/>
      <c r="DT33" s="778"/>
      <c r="DU33" s="779"/>
      <c r="DV33" s="774"/>
      <c r="DW33" s="775"/>
      <c r="DX33" s="775"/>
      <c r="DY33" s="775"/>
      <c r="DZ33" s="780"/>
      <c r="EA33" s="212"/>
    </row>
    <row r="34" spans="1:131" ht="26.25" customHeight="1" x14ac:dyDescent="0.2">
      <c r="A34" s="224">
        <v>7</v>
      </c>
      <c r="B34" s="781"/>
      <c r="C34" s="782"/>
      <c r="D34" s="782"/>
      <c r="E34" s="782"/>
      <c r="F34" s="782"/>
      <c r="G34" s="782"/>
      <c r="H34" s="782"/>
      <c r="I34" s="782"/>
      <c r="J34" s="782"/>
      <c r="K34" s="782"/>
      <c r="L34" s="782"/>
      <c r="M34" s="782"/>
      <c r="N34" s="782"/>
      <c r="O34" s="782"/>
      <c r="P34" s="783"/>
      <c r="Q34" s="784"/>
      <c r="R34" s="785"/>
      <c r="S34" s="785"/>
      <c r="T34" s="785"/>
      <c r="U34" s="785"/>
      <c r="V34" s="785"/>
      <c r="W34" s="785"/>
      <c r="X34" s="785"/>
      <c r="Y34" s="785"/>
      <c r="Z34" s="785"/>
      <c r="AA34" s="785"/>
      <c r="AB34" s="785"/>
      <c r="AC34" s="785"/>
      <c r="AD34" s="785"/>
      <c r="AE34" s="786"/>
      <c r="AF34" s="787"/>
      <c r="AG34" s="788"/>
      <c r="AH34" s="788"/>
      <c r="AI34" s="788"/>
      <c r="AJ34" s="789"/>
      <c r="AK34" s="835"/>
      <c r="AL34" s="831"/>
      <c r="AM34" s="831"/>
      <c r="AN34" s="831"/>
      <c r="AO34" s="831"/>
      <c r="AP34" s="831"/>
      <c r="AQ34" s="831"/>
      <c r="AR34" s="831"/>
      <c r="AS34" s="831"/>
      <c r="AT34" s="831"/>
      <c r="AU34" s="831"/>
      <c r="AV34" s="831"/>
      <c r="AW34" s="831"/>
      <c r="AX34" s="831"/>
      <c r="AY34" s="831"/>
      <c r="AZ34" s="832"/>
      <c r="BA34" s="832"/>
      <c r="BB34" s="832"/>
      <c r="BC34" s="832"/>
      <c r="BD34" s="832"/>
      <c r="BE34" s="833"/>
      <c r="BF34" s="833"/>
      <c r="BG34" s="833"/>
      <c r="BH34" s="833"/>
      <c r="BI34" s="834"/>
      <c r="BJ34" s="214"/>
      <c r="BK34" s="214"/>
      <c r="BL34" s="214"/>
      <c r="BM34" s="214"/>
      <c r="BN34" s="214"/>
      <c r="BO34" s="223"/>
      <c r="BP34" s="223"/>
      <c r="BQ34" s="220">
        <v>28</v>
      </c>
      <c r="BR34" s="221"/>
      <c r="BS34" s="774"/>
      <c r="BT34" s="775"/>
      <c r="BU34" s="775"/>
      <c r="BV34" s="775"/>
      <c r="BW34" s="775"/>
      <c r="BX34" s="775"/>
      <c r="BY34" s="775"/>
      <c r="BZ34" s="775"/>
      <c r="CA34" s="775"/>
      <c r="CB34" s="775"/>
      <c r="CC34" s="775"/>
      <c r="CD34" s="775"/>
      <c r="CE34" s="775"/>
      <c r="CF34" s="775"/>
      <c r="CG34" s="776"/>
      <c r="CH34" s="777"/>
      <c r="CI34" s="778"/>
      <c r="CJ34" s="778"/>
      <c r="CK34" s="778"/>
      <c r="CL34" s="779"/>
      <c r="CM34" s="777"/>
      <c r="CN34" s="778"/>
      <c r="CO34" s="778"/>
      <c r="CP34" s="778"/>
      <c r="CQ34" s="779"/>
      <c r="CR34" s="777"/>
      <c r="CS34" s="778"/>
      <c r="CT34" s="778"/>
      <c r="CU34" s="778"/>
      <c r="CV34" s="779"/>
      <c r="CW34" s="777"/>
      <c r="CX34" s="778"/>
      <c r="CY34" s="778"/>
      <c r="CZ34" s="778"/>
      <c r="DA34" s="779"/>
      <c r="DB34" s="777"/>
      <c r="DC34" s="778"/>
      <c r="DD34" s="778"/>
      <c r="DE34" s="778"/>
      <c r="DF34" s="779"/>
      <c r="DG34" s="777"/>
      <c r="DH34" s="778"/>
      <c r="DI34" s="778"/>
      <c r="DJ34" s="778"/>
      <c r="DK34" s="779"/>
      <c r="DL34" s="777"/>
      <c r="DM34" s="778"/>
      <c r="DN34" s="778"/>
      <c r="DO34" s="778"/>
      <c r="DP34" s="779"/>
      <c r="DQ34" s="777"/>
      <c r="DR34" s="778"/>
      <c r="DS34" s="778"/>
      <c r="DT34" s="778"/>
      <c r="DU34" s="779"/>
      <c r="DV34" s="774"/>
      <c r="DW34" s="775"/>
      <c r="DX34" s="775"/>
      <c r="DY34" s="775"/>
      <c r="DZ34" s="780"/>
      <c r="EA34" s="212"/>
    </row>
    <row r="35" spans="1:131" ht="26.25" customHeight="1" x14ac:dyDescent="0.2">
      <c r="A35" s="224">
        <v>8</v>
      </c>
      <c r="B35" s="781"/>
      <c r="C35" s="782"/>
      <c r="D35" s="782"/>
      <c r="E35" s="782"/>
      <c r="F35" s="782"/>
      <c r="G35" s="782"/>
      <c r="H35" s="782"/>
      <c r="I35" s="782"/>
      <c r="J35" s="782"/>
      <c r="K35" s="782"/>
      <c r="L35" s="782"/>
      <c r="M35" s="782"/>
      <c r="N35" s="782"/>
      <c r="O35" s="782"/>
      <c r="P35" s="783"/>
      <c r="Q35" s="784"/>
      <c r="R35" s="785"/>
      <c r="S35" s="785"/>
      <c r="T35" s="785"/>
      <c r="U35" s="785"/>
      <c r="V35" s="785"/>
      <c r="W35" s="785"/>
      <c r="X35" s="785"/>
      <c r="Y35" s="785"/>
      <c r="Z35" s="785"/>
      <c r="AA35" s="785"/>
      <c r="AB35" s="785"/>
      <c r="AC35" s="785"/>
      <c r="AD35" s="785"/>
      <c r="AE35" s="786"/>
      <c r="AF35" s="787"/>
      <c r="AG35" s="788"/>
      <c r="AH35" s="788"/>
      <c r="AI35" s="788"/>
      <c r="AJ35" s="789"/>
      <c r="AK35" s="835"/>
      <c r="AL35" s="831"/>
      <c r="AM35" s="831"/>
      <c r="AN35" s="831"/>
      <c r="AO35" s="831"/>
      <c r="AP35" s="831"/>
      <c r="AQ35" s="831"/>
      <c r="AR35" s="831"/>
      <c r="AS35" s="831"/>
      <c r="AT35" s="831"/>
      <c r="AU35" s="831"/>
      <c r="AV35" s="831"/>
      <c r="AW35" s="831"/>
      <c r="AX35" s="831"/>
      <c r="AY35" s="831"/>
      <c r="AZ35" s="832"/>
      <c r="BA35" s="832"/>
      <c r="BB35" s="832"/>
      <c r="BC35" s="832"/>
      <c r="BD35" s="832"/>
      <c r="BE35" s="833"/>
      <c r="BF35" s="833"/>
      <c r="BG35" s="833"/>
      <c r="BH35" s="833"/>
      <c r="BI35" s="834"/>
      <c r="BJ35" s="214"/>
      <c r="BK35" s="214"/>
      <c r="BL35" s="214"/>
      <c r="BM35" s="214"/>
      <c r="BN35" s="214"/>
      <c r="BO35" s="223"/>
      <c r="BP35" s="223"/>
      <c r="BQ35" s="220">
        <v>29</v>
      </c>
      <c r="BR35" s="221"/>
      <c r="BS35" s="774"/>
      <c r="BT35" s="775"/>
      <c r="BU35" s="775"/>
      <c r="BV35" s="775"/>
      <c r="BW35" s="775"/>
      <c r="BX35" s="775"/>
      <c r="BY35" s="775"/>
      <c r="BZ35" s="775"/>
      <c r="CA35" s="775"/>
      <c r="CB35" s="775"/>
      <c r="CC35" s="775"/>
      <c r="CD35" s="775"/>
      <c r="CE35" s="775"/>
      <c r="CF35" s="775"/>
      <c r="CG35" s="776"/>
      <c r="CH35" s="777"/>
      <c r="CI35" s="778"/>
      <c r="CJ35" s="778"/>
      <c r="CK35" s="778"/>
      <c r="CL35" s="779"/>
      <c r="CM35" s="777"/>
      <c r="CN35" s="778"/>
      <c r="CO35" s="778"/>
      <c r="CP35" s="778"/>
      <c r="CQ35" s="779"/>
      <c r="CR35" s="777"/>
      <c r="CS35" s="778"/>
      <c r="CT35" s="778"/>
      <c r="CU35" s="778"/>
      <c r="CV35" s="779"/>
      <c r="CW35" s="777"/>
      <c r="CX35" s="778"/>
      <c r="CY35" s="778"/>
      <c r="CZ35" s="778"/>
      <c r="DA35" s="779"/>
      <c r="DB35" s="777"/>
      <c r="DC35" s="778"/>
      <c r="DD35" s="778"/>
      <c r="DE35" s="778"/>
      <c r="DF35" s="779"/>
      <c r="DG35" s="777"/>
      <c r="DH35" s="778"/>
      <c r="DI35" s="778"/>
      <c r="DJ35" s="778"/>
      <c r="DK35" s="779"/>
      <c r="DL35" s="777"/>
      <c r="DM35" s="778"/>
      <c r="DN35" s="778"/>
      <c r="DO35" s="778"/>
      <c r="DP35" s="779"/>
      <c r="DQ35" s="777"/>
      <c r="DR35" s="778"/>
      <c r="DS35" s="778"/>
      <c r="DT35" s="778"/>
      <c r="DU35" s="779"/>
      <c r="DV35" s="774"/>
      <c r="DW35" s="775"/>
      <c r="DX35" s="775"/>
      <c r="DY35" s="775"/>
      <c r="DZ35" s="780"/>
      <c r="EA35" s="212"/>
    </row>
    <row r="36" spans="1:131" ht="26.25" customHeight="1" x14ac:dyDescent="0.2">
      <c r="A36" s="224">
        <v>9</v>
      </c>
      <c r="B36" s="781"/>
      <c r="C36" s="782"/>
      <c r="D36" s="782"/>
      <c r="E36" s="782"/>
      <c r="F36" s="782"/>
      <c r="G36" s="782"/>
      <c r="H36" s="782"/>
      <c r="I36" s="782"/>
      <c r="J36" s="782"/>
      <c r="K36" s="782"/>
      <c r="L36" s="782"/>
      <c r="M36" s="782"/>
      <c r="N36" s="782"/>
      <c r="O36" s="782"/>
      <c r="P36" s="783"/>
      <c r="Q36" s="784"/>
      <c r="R36" s="785"/>
      <c r="S36" s="785"/>
      <c r="T36" s="785"/>
      <c r="U36" s="785"/>
      <c r="V36" s="785"/>
      <c r="W36" s="785"/>
      <c r="X36" s="785"/>
      <c r="Y36" s="785"/>
      <c r="Z36" s="785"/>
      <c r="AA36" s="785"/>
      <c r="AB36" s="785"/>
      <c r="AC36" s="785"/>
      <c r="AD36" s="785"/>
      <c r="AE36" s="786"/>
      <c r="AF36" s="787"/>
      <c r="AG36" s="788"/>
      <c r="AH36" s="788"/>
      <c r="AI36" s="788"/>
      <c r="AJ36" s="789"/>
      <c r="AK36" s="835"/>
      <c r="AL36" s="831"/>
      <c r="AM36" s="831"/>
      <c r="AN36" s="831"/>
      <c r="AO36" s="831"/>
      <c r="AP36" s="831"/>
      <c r="AQ36" s="831"/>
      <c r="AR36" s="831"/>
      <c r="AS36" s="831"/>
      <c r="AT36" s="831"/>
      <c r="AU36" s="831"/>
      <c r="AV36" s="831"/>
      <c r="AW36" s="831"/>
      <c r="AX36" s="831"/>
      <c r="AY36" s="831"/>
      <c r="AZ36" s="832"/>
      <c r="BA36" s="832"/>
      <c r="BB36" s="832"/>
      <c r="BC36" s="832"/>
      <c r="BD36" s="832"/>
      <c r="BE36" s="833"/>
      <c r="BF36" s="833"/>
      <c r="BG36" s="833"/>
      <c r="BH36" s="833"/>
      <c r="BI36" s="834"/>
      <c r="BJ36" s="214"/>
      <c r="BK36" s="214"/>
      <c r="BL36" s="214"/>
      <c r="BM36" s="214"/>
      <c r="BN36" s="214"/>
      <c r="BO36" s="223"/>
      <c r="BP36" s="223"/>
      <c r="BQ36" s="220">
        <v>30</v>
      </c>
      <c r="BR36" s="221"/>
      <c r="BS36" s="774"/>
      <c r="BT36" s="775"/>
      <c r="BU36" s="775"/>
      <c r="BV36" s="775"/>
      <c r="BW36" s="775"/>
      <c r="BX36" s="775"/>
      <c r="BY36" s="775"/>
      <c r="BZ36" s="775"/>
      <c r="CA36" s="775"/>
      <c r="CB36" s="775"/>
      <c r="CC36" s="775"/>
      <c r="CD36" s="775"/>
      <c r="CE36" s="775"/>
      <c r="CF36" s="775"/>
      <c r="CG36" s="776"/>
      <c r="CH36" s="777"/>
      <c r="CI36" s="778"/>
      <c r="CJ36" s="778"/>
      <c r="CK36" s="778"/>
      <c r="CL36" s="779"/>
      <c r="CM36" s="777"/>
      <c r="CN36" s="778"/>
      <c r="CO36" s="778"/>
      <c r="CP36" s="778"/>
      <c r="CQ36" s="779"/>
      <c r="CR36" s="777"/>
      <c r="CS36" s="778"/>
      <c r="CT36" s="778"/>
      <c r="CU36" s="778"/>
      <c r="CV36" s="779"/>
      <c r="CW36" s="777"/>
      <c r="CX36" s="778"/>
      <c r="CY36" s="778"/>
      <c r="CZ36" s="778"/>
      <c r="DA36" s="779"/>
      <c r="DB36" s="777"/>
      <c r="DC36" s="778"/>
      <c r="DD36" s="778"/>
      <c r="DE36" s="778"/>
      <c r="DF36" s="779"/>
      <c r="DG36" s="777"/>
      <c r="DH36" s="778"/>
      <c r="DI36" s="778"/>
      <c r="DJ36" s="778"/>
      <c r="DK36" s="779"/>
      <c r="DL36" s="777"/>
      <c r="DM36" s="778"/>
      <c r="DN36" s="778"/>
      <c r="DO36" s="778"/>
      <c r="DP36" s="779"/>
      <c r="DQ36" s="777"/>
      <c r="DR36" s="778"/>
      <c r="DS36" s="778"/>
      <c r="DT36" s="778"/>
      <c r="DU36" s="779"/>
      <c r="DV36" s="774"/>
      <c r="DW36" s="775"/>
      <c r="DX36" s="775"/>
      <c r="DY36" s="775"/>
      <c r="DZ36" s="780"/>
      <c r="EA36" s="212"/>
    </row>
    <row r="37" spans="1:131" ht="26.25" customHeight="1" x14ac:dyDescent="0.2">
      <c r="A37" s="224">
        <v>10</v>
      </c>
      <c r="B37" s="781"/>
      <c r="C37" s="782"/>
      <c r="D37" s="782"/>
      <c r="E37" s="782"/>
      <c r="F37" s="782"/>
      <c r="G37" s="782"/>
      <c r="H37" s="782"/>
      <c r="I37" s="782"/>
      <c r="J37" s="782"/>
      <c r="K37" s="782"/>
      <c r="L37" s="782"/>
      <c r="M37" s="782"/>
      <c r="N37" s="782"/>
      <c r="O37" s="782"/>
      <c r="P37" s="783"/>
      <c r="Q37" s="784"/>
      <c r="R37" s="785"/>
      <c r="S37" s="785"/>
      <c r="T37" s="785"/>
      <c r="U37" s="785"/>
      <c r="V37" s="785"/>
      <c r="W37" s="785"/>
      <c r="X37" s="785"/>
      <c r="Y37" s="785"/>
      <c r="Z37" s="785"/>
      <c r="AA37" s="785"/>
      <c r="AB37" s="785"/>
      <c r="AC37" s="785"/>
      <c r="AD37" s="785"/>
      <c r="AE37" s="786"/>
      <c r="AF37" s="787"/>
      <c r="AG37" s="788"/>
      <c r="AH37" s="788"/>
      <c r="AI37" s="788"/>
      <c r="AJ37" s="789"/>
      <c r="AK37" s="835"/>
      <c r="AL37" s="831"/>
      <c r="AM37" s="831"/>
      <c r="AN37" s="831"/>
      <c r="AO37" s="831"/>
      <c r="AP37" s="831"/>
      <c r="AQ37" s="831"/>
      <c r="AR37" s="831"/>
      <c r="AS37" s="831"/>
      <c r="AT37" s="831"/>
      <c r="AU37" s="831"/>
      <c r="AV37" s="831"/>
      <c r="AW37" s="831"/>
      <c r="AX37" s="831"/>
      <c r="AY37" s="831"/>
      <c r="AZ37" s="832"/>
      <c r="BA37" s="832"/>
      <c r="BB37" s="832"/>
      <c r="BC37" s="832"/>
      <c r="BD37" s="832"/>
      <c r="BE37" s="833"/>
      <c r="BF37" s="833"/>
      <c r="BG37" s="833"/>
      <c r="BH37" s="833"/>
      <c r="BI37" s="834"/>
      <c r="BJ37" s="214"/>
      <c r="BK37" s="214"/>
      <c r="BL37" s="214"/>
      <c r="BM37" s="214"/>
      <c r="BN37" s="214"/>
      <c r="BO37" s="223"/>
      <c r="BP37" s="223"/>
      <c r="BQ37" s="220">
        <v>31</v>
      </c>
      <c r="BR37" s="221"/>
      <c r="BS37" s="774"/>
      <c r="BT37" s="775"/>
      <c r="BU37" s="775"/>
      <c r="BV37" s="775"/>
      <c r="BW37" s="775"/>
      <c r="BX37" s="775"/>
      <c r="BY37" s="775"/>
      <c r="BZ37" s="775"/>
      <c r="CA37" s="775"/>
      <c r="CB37" s="775"/>
      <c r="CC37" s="775"/>
      <c r="CD37" s="775"/>
      <c r="CE37" s="775"/>
      <c r="CF37" s="775"/>
      <c r="CG37" s="776"/>
      <c r="CH37" s="777"/>
      <c r="CI37" s="778"/>
      <c r="CJ37" s="778"/>
      <c r="CK37" s="778"/>
      <c r="CL37" s="779"/>
      <c r="CM37" s="777"/>
      <c r="CN37" s="778"/>
      <c r="CO37" s="778"/>
      <c r="CP37" s="778"/>
      <c r="CQ37" s="779"/>
      <c r="CR37" s="777"/>
      <c r="CS37" s="778"/>
      <c r="CT37" s="778"/>
      <c r="CU37" s="778"/>
      <c r="CV37" s="779"/>
      <c r="CW37" s="777"/>
      <c r="CX37" s="778"/>
      <c r="CY37" s="778"/>
      <c r="CZ37" s="778"/>
      <c r="DA37" s="779"/>
      <c r="DB37" s="777"/>
      <c r="DC37" s="778"/>
      <c r="DD37" s="778"/>
      <c r="DE37" s="778"/>
      <c r="DF37" s="779"/>
      <c r="DG37" s="777"/>
      <c r="DH37" s="778"/>
      <c r="DI37" s="778"/>
      <c r="DJ37" s="778"/>
      <c r="DK37" s="779"/>
      <c r="DL37" s="777"/>
      <c r="DM37" s="778"/>
      <c r="DN37" s="778"/>
      <c r="DO37" s="778"/>
      <c r="DP37" s="779"/>
      <c r="DQ37" s="777"/>
      <c r="DR37" s="778"/>
      <c r="DS37" s="778"/>
      <c r="DT37" s="778"/>
      <c r="DU37" s="779"/>
      <c r="DV37" s="774"/>
      <c r="DW37" s="775"/>
      <c r="DX37" s="775"/>
      <c r="DY37" s="775"/>
      <c r="DZ37" s="780"/>
      <c r="EA37" s="212"/>
    </row>
    <row r="38" spans="1:131" ht="26.25" customHeight="1" x14ac:dyDescent="0.2">
      <c r="A38" s="224">
        <v>11</v>
      </c>
      <c r="B38" s="781"/>
      <c r="C38" s="782"/>
      <c r="D38" s="782"/>
      <c r="E38" s="782"/>
      <c r="F38" s="782"/>
      <c r="G38" s="782"/>
      <c r="H38" s="782"/>
      <c r="I38" s="782"/>
      <c r="J38" s="782"/>
      <c r="K38" s="782"/>
      <c r="L38" s="782"/>
      <c r="M38" s="782"/>
      <c r="N38" s="782"/>
      <c r="O38" s="782"/>
      <c r="P38" s="783"/>
      <c r="Q38" s="784"/>
      <c r="R38" s="785"/>
      <c r="S38" s="785"/>
      <c r="T38" s="785"/>
      <c r="U38" s="785"/>
      <c r="V38" s="785"/>
      <c r="W38" s="785"/>
      <c r="X38" s="785"/>
      <c r="Y38" s="785"/>
      <c r="Z38" s="785"/>
      <c r="AA38" s="785"/>
      <c r="AB38" s="785"/>
      <c r="AC38" s="785"/>
      <c r="AD38" s="785"/>
      <c r="AE38" s="786"/>
      <c r="AF38" s="787"/>
      <c r="AG38" s="788"/>
      <c r="AH38" s="788"/>
      <c r="AI38" s="788"/>
      <c r="AJ38" s="789"/>
      <c r="AK38" s="835"/>
      <c r="AL38" s="831"/>
      <c r="AM38" s="831"/>
      <c r="AN38" s="831"/>
      <c r="AO38" s="831"/>
      <c r="AP38" s="831"/>
      <c r="AQ38" s="831"/>
      <c r="AR38" s="831"/>
      <c r="AS38" s="831"/>
      <c r="AT38" s="831"/>
      <c r="AU38" s="831"/>
      <c r="AV38" s="831"/>
      <c r="AW38" s="831"/>
      <c r="AX38" s="831"/>
      <c r="AY38" s="831"/>
      <c r="AZ38" s="832"/>
      <c r="BA38" s="832"/>
      <c r="BB38" s="832"/>
      <c r="BC38" s="832"/>
      <c r="BD38" s="832"/>
      <c r="BE38" s="833"/>
      <c r="BF38" s="833"/>
      <c r="BG38" s="833"/>
      <c r="BH38" s="833"/>
      <c r="BI38" s="834"/>
      <c r="BJ38" s="214"/>
      <c r="BK38" s="214"/>
      <c r="BL38" s="214"/>
      <c r="BM38" s="214"/>
      <c r="BN38" s="214"/>
      <c r="BO38" s="223"/>
      <c r="BP38" s="223"/>
      <c r="BQ38" s="220">
        <v>32</v>
      </c>
      <c r="BR38" s="221"/>
      <c r="BS38" s="774"/>
      <c r="BT38" s="775"/>
      <c r="BU38" s="775"/>
      <c r="BV38" s="775"/>
      <c r="BW38" s="775"/>
      <c r="BX38" s="775"/>
      <c r="BY38" s="775"/>
      <c r="BZ38" s="775"/>
      <c r="CA38" s="775"/>
      <c r="CB38" s="775"/>
      <c r="CC38" s="775"/>
      <c r="CD38" s="775"/>
      <c r="CE38" s="775"/>
      <c r="CF38" s="775"/>
      <c r="CG38" s="776"/>
      <c r="CH38" s="777"/>
      <c r="CI38" s="778"/>
      <c r="CJ38" s="778"/>
      <c r="CK38" s="778"/>
      <c r="CL38" s="779"/>
      <c r="CM38" s="777"/>
      <c r="CN38" s="778"/>
      <c r="CO38" s="778"/>
      <c r="CP38" s="778"/>
      <c r="CQ38" s="779"/>
      <c r="CR38" s="777"/>
      <c r="CS38" s="778"/>
      <c r="CT38" s="778"/>
      <c r="CU38" s="778"/>
      <c r="CV38" s="779"/>
      <c r="CW38" s="777"/>
      <c r="CX38" s="778"/>
      <c r="CY38" s="778"/>
      <c r="CZ38" s="778"/>
      <c r="DA38" s="779"/>
      <c r="DB38" s="777"/>
      <c r="DC38" s="778"/>
      <c r="DD38" s="778"/>
      <c r="DE38" s="778"/>
      <c r="DF38" s="779"/>
      <c r="DG38" s="777"/>
      <c r="DH38" s="778"/>
      <c r="DI38" s="778"/>
      <c r="DJ38" s="778"/>
      <c r="DK38" s="779"/>
      <c r="DL38" s="777"/>
      <c r="DM38" s="778"/>
      <c r="DN38" s="778"/>
      <c r="DO38" s="778"/>
      <c r="DP38" s="779"/>
      <c r="DQ38" s="777"/>
      <c r="DR38" s="778"/>
      <c r="DS38" s="778"/>
      <c r="DT38" s="778"/>
      <c r="DU38" s="779"/>
      <c r="DV38" s="774"/>
      <c r="DW38" s="775"/>
      <c r="DX38" s="775"/>
      <c r="DY38" s="775"/>
      <c r="DZ38" s="780"/>
      <c r="EA38" s="212"/>
    </row>
    <row r="39" spans="1:131" ht="26.25" customHeight="1" x14ac:dyDescent="0.2">
      <c r="A39" s="224">
        <v>12</v>
      </c>
      <c r="B39" s="781"/>
      <c r="C39" s="782"/>
      <c r="D39" s="782"/>
      <c r="E39" s="782"/>
      <c r="F39" s="782"/>
      <c r="G39" s="782"/>
      <c r="H39" s="782"/>
      <c r="I39" s="782"/>
      <c r="J39" s="782"/>
      <c r="K39" s="782"/>
      <c r="L39" s="782"/>
      <c r="M39" s="782"/>
      <c r="N39" s="782"/>
      <c r="O39" s="782"/>
      <c r="P39" s="783"/>
      <c r="Q39" s="784"/>
      <c r="R39" s="785"/>
      <c r="S39" s="785"/>
      <c r="T39" s="785"/>
      <c r="U39" s="785"/>
      <c r="V39" s="785"/>
      <c r="W39" s="785"/>
      <c r="X39" s="785"/>
      <c r="Y39" s="785"/>
      <c r="Z39" s="785"/>
      <c r="AA39" s="785"/>
      <c r="AB39" s="785"/>
      <c r="AC39" s="785"/>
      <c r="AD39" s="785"/>
      <c r="AE39" s="786"/>
      <c r="AF39" s="787"/>
      <c r="AG39" s="788"/>
      <c r="AH39" s="788"/>
      <c r="AI39" s="788"/>
      <c r="AJ39" s="789"/>
      <c r="AK39" s="835"/>
      <c r="AL39" s="831"/>
      <c r="AM39" s="831"/>
      <c r="AN39" s="831"/>
      <c r="AO39" s="831"/>
      <c r="AP39" s="831"/>
      <c r="AQ39" s="831"/>
      <c r="AR39" s="831"/>
      <c r="AS39" s="831"/>
      <c r="AT39" s="831"/>
      <c r="AU39" s="831"/>
      <c r="AV39" s="831"/>
      <c r="AW39" s="831"/>
      <c r="AX39" s="831"/>
      <c r="AY39" s="831"/>
      <c r="AZ39" s="832"/>
      <c r="BA39" s="832"/>
      <c r="BB39" s="832"/>
      <c r="BC39" s="832"/>
      <c r="BD39" s="832"/>
      <c r="BE39" s="833"/>
      <c r="BF39" s="833"/>
      <c r="BG39" s="833"/>
      <c r="BH39" s="833"/>
      <c r="BI39" s="834"/>
      <c r="BJ39" s="214"/>
      <c r="BK39" s="214"/>
      <c r="BL39" s="214"/>
      <c r="BM39" s="214"/>
      <c r="BN39" s="214"/>
      <c r="BO39" s="223"/>
      <c r="BP39" s="223"/>
      <c r="BQ39" s="220">
        <v>33</v>
      </c>
      <c r="BR39" s="221"/>
      <c r="BS39" s="774"/>
      <c r="BT39" s="775"/>
      <c r="BU39" s="775"/>
      <c r="BV39" s="775"/>
      <c r="BW39" s="775"/>
      <c r="BX39" s="775"/>
      <c r="BY39" s="775"/>
      <c r="BZ39" s="775"/>
      <c r="CA39" s="775"/>
      <c r="CB39" s="775"/>
      <c r="CC39" s="775"/>
      <c r="CD39" s="775"/>
      <c r="CE39" s="775"/>
      <c r="CF39" s="775"/>
      <c r="CG39" s="776"/>
      <c r="CH39" s="777"/>
      <c r="CI39" s="778"/>
      <c r="CJ39" s="778"/>
      <c r="CK39" s="778"/>
      <c r="CL39" s="779"/>
      <c r="CM39" s="777"/>
      <c r="CN39" s="778"/>
      <c r="CO39" s="778"/>
      <c r="CP39" s="778"/>
      <c r="CQ39" s="779"/>
      <c r="CR39" s="777"/>
      <c r="CS39" s="778"/>
      <c r="CT39" s="778"/>
      <c r="CU39" s="778"/>
      <c r="CV39" s="779"/>
      <c r="CW39" s="777"/>
      <c r="CX39" s="778"/>
      <c r="CY39" s="778"/>
      <c r="CZ39" s="778"/>
      <c r="DA39" s="779"/>
      <c r="DB39" s="777"/>
      <c r="DC39" s="778"/>
      <c r="DD39" s="778"/>
      <c r="DE39" s="778"/>
      <c r="DF39" s="779"/>
      <c r="DG39" s="777"/>
      <c r="DH39" s="778"/>
      <c r="DI39" s="778"/>
      <c r="DJ39" s="778"/>
      <c r="DK39" s="779"/>
      <c r="DL39" s="777"/>
      <c r="DM39" s="778"/>
      <c r="DN39" s="778"/>
      <c r="DO39" s="778"/>
      <c r="DP39" s="779"/>
      <c r="DQ39" s="777"/>
      <c r="DR39" s="778"/>
      <c r="DS39" s="778"/>
      <c r="DT39" s="778"/>
      <c r="DU39" s="779"/>
      <c r="DV39" s="774"/>
      <c r="DW39" s="775"/>
      <c r="DX39" s="775"/>
      <c r="DY39" s="775"/>
      <c r="DZ39" s="780"/>
      <c r="EA39" s="212"/>
    </row>
    <row r="40" spans="1:131" ht="26.25" customHeight="1" x14ac:dyDescent="0.2">
      <c r="A40" s="220">
        <v>13</v>
      </c>
      <c r="B40" s="781"/>
      <c r="C40" s="782"/>
      <c r="D40" s="782"/>
      <c r="E40" s="782"/>
      <c r="F40" s="782"/>
      <c r="G40" s="782"/>
      <c r="H40" s="782"/>
      <c r="I40" s="782"/>
      <c r="J40" s="782"/>
      <c r="K40" s="782"/>
      <c r="L40" s="782"/>
      <c r="M40" s="782"/>
      <c r="N40" s="782"/>
      <c r="O40" s="782"/>
      <c r="P40" s="783"/>
      <c r="Q40" s="784"/>
      <c r="R40" s="785"/>
      <c r="S40" s="785"/>
      <c r="T40" s="785"/>
      <c r="U40" s="785"/>
      <c r="V40" s="785"/>
      <c r="W40" s="785"/>
      <c r="X40" s="785"/>
      <c r="Y40" s="785"/>
      <c r="Z40" s="785"/>
      <c r="AA40" s="785"/>
      <c r="AB40" s="785"/>
      <c r="AC40" s="785"/>
      <c r="AD40" s="785"/>
      <c r="AE40" s="786"/>
      <c r="AF40" s="787"/>
      <c r="AG40" s="788"/>
      <c r="AH40" s="788"/>
      <c r="AI40" s="788"/>
      <c r="AJ40" s="789"/>
      <c r="AK40" s="835"/>
      <c r="AL40" s="831"/>
      <c r="AM40" s="831"/>
      <c r="AN40" s="831"/>
      <c r="AO40" s="831"/>
      <c r="AP40" s="831"/>
      <c r="AQ40" s="831"/>
      <c r="AR40" s="831"/>
      <c r="AS40" s="831"/>
      <c r="AT40" s="831"/>
      <c r="AU40" s="831"/>
      <c r="AV40" s="831"/>
      <c r="AW40" s="831"/>
      <c r="AX40" s="831"/>
      <c r="AY40" s="831"/>
      <c r="AZ40" s="832"/>
      <c r="BA40" s="832"/>
      <c r="BB40" s="832"/>
      <c r="BC40" s="832"/>
      <c r="BD40" s="832"/>
      <c r="BE40" s="833"/>
      <c r="BF40" s="833"/>
      <c r="BG40" s="833"/>
      <c r="BH40" s="833"/>
      <c r="BI40" s="834"/>
      <c r="BJ40" s="214"/>
      <c r="BK40" s="214"/>
      <c r="BL40" s="214"/>
      <c r="BM40" s="214"/>
      <c r="BN40" s="214"/>
      <c r="BO40" s="223"/>
      <c r="BP40" s="223"/>
      <c r="BQ40" s="220">
        <v>34</v>
      </c>
      <c r="BR40" s="221"/>
      <c r="BS40" s="774"/>
      <c r="BT40" s="775"/>
      <c r="BU40" s="775"/>
      <c r="BV40" s="775"/>
      <c r="BW40" s="775"/>
      <c r="BX40" s="775"/>
      <c r="BY40" s="775"/>
      <c r="BZ40" s="775"/>
      <c r="CA40" s="775"/>
      <c r="CB40" s="775"/>
      <c r="CC40" s="775"/>
      <c r="CD40" s="775"/>
      <c r="CE40" s="775"/>
      <c r="CF40" s="775"/>
      <c r="CG40" s="776"/>
      <c r="CH40" s="777"/>
      <c r="CI40" s="778"/>
      <c r="CJ40" s="778"/>
      <c r="CK40" s="778"/>
      <c r="CL40" s="779"/>
      <c r="CM40" s="777"/>
      <c r="CN40" s="778"/>
      <c r="CO40" s="778"/>
      <c r="CP40" s="778"/>
      <c r="CQ40" s="779"/>
      <c r="CR40" s="777"/>
      <c r="CS40" s="778"/>
      <c r="CT40" s="778"/>
      <c r="CU40" s="778"/>
      <c r="CV40" s="779"/>
      <c r="CW40" s="777"/>
      <c r="CX40" s="778"/>
      <c r="CY40" s="778"/>
      <c r="CZ40" s="778"/>
      <c r="DA40" s="779"/>
      <c r="DB40" s="777"/>
      <c r="DC40" s="778"/>
      <c r="DD40" s="778"/>
      <c r="DE40" s="778"/>
      <c r="DF40" s="779"/>
      <c r="DG40" s="777"/>
      <c r="DH40" s="778"/>
      <c r="DI40" s="778"/>
      <c r="DJ40" s="778"/>
      <c r="DK40" s="779"/>
      <c r="DL40" s="777"/>
      <c r="DM40" s="778"/>
      <c r="DN40" s="778"/>
      <c r="DO40" s="778"/>
      <c r="DP40" s="779"/>
      <c r="DQ40" s="777"/>
      <c r="DR40" s="778"/>
      <c r="DS40" s="778"/>
      <c r="DT40" s="778"/>
      <c r="DU40" s="779"/>
      <c r="DV40" s="774"/>
      <c r="DW40" s="775"/>
      <c r="DX40" s="775"/>
      <c r="DY40" s="775"/>
      <c r="DZ40" s="780"/>
      <c r="EA40" s="212"/>
    </row>
    <row r="41" spans="1:131" ht="26.25" customHeight="1" x14ac:dyDescent="0.2">
      <c r="A41" s="220">
        <v>14</v>
      </c>
      <c r="B41" s="781"/>
      <c r="C41" s="782"/>
      <c r="D41" s="782"/>
      <c r="E41" s="782"/>
      <c r="F41" s="782"/>
      <c r="G41" s="782"/>
      <c r="H41" s="782"/>
      <c r="I41" s="782"/>
      <c r="J41" s="782"/>
      <c r="K41" s="782"/>
      <c r="L41" s="782"/>
      <c r="M41" s="782"/>
      <c r="N41" s="782"/>
      <c r="O41" s="782"/>
      <c r="P41" s="783"/>
      <c r="Q41" s="784"/>
      <c r="R41" s="785"/>
      <c r="S41" s="785"/>
      <c r="T41" s="785"/>
      <c r="U41" s="785"/>
      <c r="V41" s="785"/>
      <c r="W41" s="785"/>
      <c r="X41" s="785"/>
      <c r="Y41" s="785"/>
      <c r="Z41" s="785"/>
      <c r="AA41" s="785"/>
      <c r="AB41" s="785"/>
      <c r="AC41" s="785"/>
      <c r="AD41" s="785"/>
      <c r="AE41" s="786"/>
      <c r="AF41" s="787"/>
      <c r="AG41" s="788"/>
      <c r="AH41" s="788"/>
      <c r="AI41" s="788"/>
      <c r="AJ41" s="789"/>
      <c r="AK41" s="835"/>
      <c r="AL41" s="831"/>
      <c r="AM41" s="831"/>
      <c r="AN41" s="831"/>
      <c r="AO41" s="831"/>
      <c r="AP41" s="831"/>
      <c r="AQ41" s="831"/>
      <c r="AR41" s="831"/>
      <c r="AS41" s="831"/>
      <c r="AT41" s="831"/>
      <c r="AU41" s="831"/>
      <c r="AV41" s="831"/>
      <c r="AW41" s="831"/>
      <c r="AX41" s="831"/>
      <c r="AY41" s="831"/>
      <c r="AZ41" s="832"/>
      <c r="BA41" s="832"/>
      <c r="BB41" s="832"/>
      <c r="BC41" s="832"/>
      <c r="BD41" s="832"/>
      <c r="BE41" s="833"/>
      <c r="BF41" s="833"/>
      <c r="BG41" s="833"/>
      <c r="BH41" s="833"/>
      <c r="BI41" s="834"/>
      <c r="BJ41" s="214"/>
      <c r="BK41" s="214"/>
      <c r="BL41" s="214"/>
      <c r="BM41" s="214"/>
      <c r="BN41" s="214"/>
      <c r="BO41" s="223"/>
      <c r="BP41" s="223"/>
      <c r="BQ41" s="220">
        <v>35</v>
      </c>
      <c r="BR41" s="221"/>
      <c r="BS41" s="774"/>
      <c r="BT41" s="775"/>
      <c r="BU41" s="775"/>
      <c r="BV41" s="775"/>
      <c r="BW41" s="775"/>
      <c r="BX41" s="775"/>
      <c r="BY41" s="775"/>
      <c r="BZ41" s="775"/>
      <c r="CA41" s="775"/>
      <c r="CB41" s="775"/>
      <c r="CC41" s="775"/>
      <c r="CD41" s="775"/>
      <c r="CE41" s="775"/>
      <c r="CF41" s="775"/>
      <c r="CG41" s="776"/>
      <c r="CH41" s="777"/>
      <c r="CI41" s="778"/>
      <c r="CJ41" s="778"/>
      <c r="CK41" s="778"/>
      <c r="CL41" s="779"/>
      <c r="CM41" s="777"/>
      <c r="CN41" s="778"/>
      <c r="CO41" s="778"/>
      <c r="CP41" s="778"/>
      <c r="CQ41" s="779"/>
      <c r="CR41" s="777"/>
      <c r="CS41" s="778"/>
      <c r="CT41" s="778"/>
      <c r="CU41" s="778"/>
      <c r="CV41" s="779"/>
      <c r="CW41" s="777"/>
      <c r="CX41" s="778"/>
      <c r="CY41" s="778"/>
      <c r="CZ41" s="778"/>
      <c r="DA41" s="779"/>
      <c r="DB41" s="777"/>
      <c r="DC41" s="778"/>
      <c r="DD41" s="778"/>
      <c r="DE41" s="778"/>
      <c r="DF41" s="779"/>
      <c r="DG41" s="777"/>
      <c r="DH41" s="778"/>
      <c r="DI41" s="778"/>
      <c r="DJ41" s="778"/>
      <c r="DK41" s="779"/>
      <c r="DL41" s="777"/>
      <c r="DM41" s="778"/>
      <c r="DN41" s="778"/>
      <c r="DO41" s="778"/>
      <c r="DP41" s="779"/>
      <c r="DQ41" s="777"/>
      <c r="DR41" s="778"/>
      <c r="DS41" s="778"/>
      <c r="DT41" s="778"/>
      <c r="DU41" s="779"/>
      <c r="DV41" s="774"/>
      <c r="DW41" s="775"/>
      <c r="DX41" s="775"/>
      <c r="DY41" s="775"/>
      <c r="DZ41" s="780"/>
      <c r="EA41" s="212"/>
    </row>
    <row r="42" spans="1:131" ht="26.25" customHeight="1" x14ac:dyDescent="0.2">
      <c r="A42" s="220">
        <v>15</v>
      </c>
      <c r="B42" s="781"/>
      <c r="C42" s="782"/>
      <c r="D42" s="782"/>
      <c r="E42" s="782"/>
      <c r="F42" s="782"/>
      <c r="G42" s="782"/>
      <c r="H42" s="782"/>
      <c r="I42" s="782"/>
      <c r="J42" s="782"/>
      <c r="K42" s="782"/>
      <c r="L42" s="782"/>
      <c r="M42" s="782"/>
      <c r="N42" s="782"/>
      <c r="O42" s="782"/>
      <c r="P42" s="783"/>
      <c r="Q42" s="784"/>
      <c r="R42" s="785"/>
      <c r="S42" s="785"/>
      <c r="T42" s="785"/>
      <c r="U42" s="785"/>
      <c r="V42" s="785"/>
      <c r="W42" s="785"/>
      <c r="X42" s="785"/>
      <c r="Y42" s="785"/>
      <c r="Z42" s="785"/>
      <c r="AA42" s="785"/>
      <c r="AB42" s="785"/>
      <c r="AC42" s="785"/>
      <c r="AD42" s="785"/>
      <c r="AE42" s="786"/>
      <c r="AF42" s="787"/>
      <c r="AG42" s="788"/>
      <c r="AH42" s="788"/>
      <c r="AI42" s="788"/>
      <c r="AJ42" s="789"/>
      <c r="AK42" s="835"/>
      <c r="AL42" s="831"/>
      <c r="AM42" s="831"/>
      <c r="AN42" s="831"/>
      <c r="AO42" s="831"/>
      <c r="AP42" s="831"/>
      <c r="AQ42" s="831"/>
      <c r="AR42" s="831"/>
      <c r="AS42" s="831"/>
      <c r="AT42" s="831"/>
      <c r="AU42" s="831"/>
      <c r="AV42" s="831"/>
      <c r="AW42" s="831"/>
      <c r="AX42" s="831"/>
      <c r="AY42" s="831"/>
      <c r="AZ42" s="832"/>
      <c r="BA42" s="832"/>
      <c r="BB42" s="832"/>
      <c r="BC42" s="832"/>
      <c r="BD42" s="832"/>
      <c r="BE42" s="833"/>
      <c r="BF42" s="833"/>
      <c r="BG42" s="833"/>
      <c r="BH42" s="833"/>
      <c r="BI42" s="834"/>
      <c r="BJ42" s="214"/>
      <c r="BK42" s="214"/>
      <c r="BL42" s="214"/>
      <c r="BM42" s="214"/>
      <c r="BN42" s="214"/>
      <c r="BO42" s="223"/>
      <c r="BP42" s="223"/>
      <c r="BQ42" s="220">
        <v>36</v>
      </c>
      <c r="BR42" s="221"/>
      <c r="BS42" s="774"/>
      <c r="BT42" s="775"/>
      <c r="BU42" s="775"/>
      <c r="BV42" s="775"/>
      <c r="BW42" s="775"/>
      <c r="BX42" s="775"/>
      <c r="BY42" s="775"/>
      <c r="BZ42" s="775"/>
      <c r="CA42" s="775"/>
      <c r="CB42" s="775"/>
      <c r="CC42" s="775"/>
      <c r="CD42" s="775"/>
      <c r="CE42" s="775"/>
      <c r="CF42" s="775"/>
      <c r="CG42" s="776"/>
      <c r="CH42" s="777"/>
      <c r="CI42" s="778"/>
      <c r="CJ42" s="778"/>
      <c r="CK42" s="778"/>
      <c r="CL42" s="779"/>
      <c r="CM42" s="777"/>
      <c r="CN42" s="778"/>
      <c r="CO42" s="778"/>
      <c r="CP42" s="778"/>
      <c r="CQ42" s="779"/>
      <c r="CR42" s="777"/>
      <c r="CS42" s="778"/>
      <c r="CT42" s="778"/>
      <c r="CU42" s="778"/>
      <c r="CV42" s="779"/>
      <c r="CW42" s="777"/>
      <c r="CX42" s="778"/>
      <c r="CY42" s="778"/>
      <c r="CZ42" s="778"/>
      <c r="DA42" s="779"/>
      <c r="DB42" s="777"/>
      <c r="DC42" s="778"/>
      <c r="DD42" s="778"/>
      <c r="DE42" s="778"/>
      <c r="DF42" s="779"/>
      <c r="DG42" s="777"/>
      <c r="DH42" s="778"/>
      <c r="DI42" s="778"/>
      <c r="DJ42" s="778"/>
      <c r="DK42" s="779"/>
      <c r="DL42" s="777"/>
      <c r="DM42" s="778"/>
      <c r="DN42" s="778"/>
      <c r="DO42" s="778"/>
      <c r="DP42" s="779"/>
      <c r="DQ42" s="777"/>
      <c r="DR42" s="778"/>
      <c r="DS42" s="778"/>
      <c r="DT42" s="778"/>
      <c r="DU42" s="779"/>
      <c r="DV42" s="774"/>
      <c r="DW42" s="775"/>
      <c r="DX42" s="775"/>
      <c r="DY42" s="775"/>
      <c r="DZ42" s="780"/>
      <c r="EA42" s="212"/>
    </row>
    <row r="43" spans="1:131" ht="26.25" customHeight="1" x14ac:dyDescent="0.2">
      <c r="A43" s="220">
        <v>16</v>
      </c>
      <c r="B43" s="781"/>
      <c r="C43" s="782"/>
      <c r="D43" s="782"/>
      <c r="E43" s="782"/>
      <c r="F43" s="782"/>
      <c r="G43" s="782"/>
      <c r="H43" s="782"/>
      <c r="I43" s="782"/>
      <c r="J43" s="782"/>
      <c r="K43" s="782"/>
      <c r="L43" s="782"/>
      <c r="M43" s="782"/>
      <c r="N43" s="782"/>
      <c r="O43" s="782"/>
      <c r="P43" s="783"/>
      <c r="Q43" s="784"/>
      <c r="R43" s="785"/>
      <c r="S43" s="785"/>
      <c r="T43" s="785"/>
      <c r="U43" s="785"/>
      <c r="V43" s="785"/>
      <c r="W43" s="785"/>
      <c r="X43" s="785"/>
      <c r="Y43" s="785"/>
      <c r="Z43" s="785"/>
      <c r="AA43" s="785"/>
      <c r="AB43" s="785"/>
      <c r="AC43" s="785"/>
      <c r="AD43" s="785"/>
      <c r="AE43" s="786"/>
      <c r="AF43" s="787"/>
      <c r="AG43" s="788"/>
      <c r="AH43" s="788"/>
      <c r="AI43" s="788"/>
      <c r="AJ43" s="789"/>
      <c r="AK43" s="835"/>
      <c r="AL43" s="831"/>
      <c r="AM43" s="831"/>
      <c r="AN43" s="831"/>
      <c r="AO43" s="831"/>
      <c r="AP43" s="831"/>
      <c r="AQ43" s="831"/>
      <c r="AR43" s="831"/>
      <c r="AS43" s="831"/>
      <c r="AT43" s="831"/>
      <c r="AU43" s="831"/>
      <c r="AV43" s="831"/>
      <c r="AW43" s="831"/>
      <c r="AX43" s="831"/>
      <c r="AY43" s="831"/>
      <c r="AZ43" s="832"/>
      <c r="BA43" s="832"/>
      <c r="BB43" s="832"/>
      <c r="BC43" s="832"/>
      <c r="BD43" s="832"/>
      <c r="BE43" s="833"/>
      <c r="BF43" s="833"/>
      <c r="BG43" s="833"/>
      <c r="BH43" s="833"/>
      <c r="BI43" s="834"/>
      <c r="BJ43" s="214"/>
      <c r="BK43" s="214"/>
      <c r="BL43" s="214"/>
      <c r="BM43" s="214"/>
      <c r="BN43" s="214"/>
      <c r="BO43" s="223"/>
      <c r="BP43" s="223"/>
      <c r="BQ43" s="220">
        <v>37</v>
      </c>
      <c r="BR43" s="221"/>
      <c r="BS43" s="774"/>
      <c r="BT43" s="775"/>
      <c r="BU43" s="775"/>
      <c r="BV43" s="775"/>
      <c r="BW43" s="775"/>
      <c r="BX43" s="775"/>
      <c r="BY43" s="775"/>
      <c r="BZ43" s="775"/>
      <c r="CA43" s="775"/>
      <c r="CB43" s="775"/>
      <c r="CC43" s="775"/>
      <c r="CD43" s="775"/>
      <c r="CE43" s="775"/>
      <c r="CF43" s="775"/>
      <c r="CG43" s="776"/>
      <c r="CH43" s="777"/>
      <c r="CI43" s="778"/>
      <c r="CJ43" s="778"/>
      <c r="CK43" s="778"/>
      <c r="CL43" s="779"/>
      <c r="CM43" s="777"/>
      <c r="CN43" s="778"/>
      <c r="CO43" s="778"/>
      <c r="CP43" s="778"/>
      <c r="CQ43" s="779"/>
      <c r="CR43" s="777"/>
      <c r="CS43" s="778"/>
      <c r="CT43" s="778"/>
      <c r="CU43" s="778"/>
      <c r="CV43" s="779"/>
      <c r="CW43" s="777"/>
      <c r="CX43" s="778"/>
      <c r="CY43" s="778"/>
      <c r="CZ43" s="778"/>
      <c r="DA43" s="779"/>
      <c r="DB43" s="777"/>
      <c r="DC43" s="778"/>
      <c r="DD43" s="778"/>
      <c r="DE43" s="778"/>
      <c r="DF43" s="779"/>
      <c r="DG43" s="777"/>
      <c r="DH43" s="778"/>
      <c r="DI43" s="778"/>
      <c r="DJ43" s="778"/>
      <c r="DK43" s="779"/>
      <c r="DL43" s="777"/>
      <c r="DM43" s="778"/>
      <c r="DN43" s="778"/>
      <c r="DO43" s="778"/>
      <c r="DP43" s="779"/>
      <c r="DQ43" s="777"/>
      <c r="DR43" s="778"/>
      <c r="DS43" s="778"/>
      <c r="DT43" s="778"/>
      <c r="DU43" s="779"/>
      <c r="DV43" s="774"/>
      <c r="DW43" s="775"/>
      <c r="DX43" s="775"/>
      <c r="DY43" s="775"/>
      <c r="DZ43" s="780"/>
      <c r="EA43" s="212"/>
    </row>
    <row r="44" spans="1:131" ht="26.25" customHeight="1" x14ac:dyDescent="0.2">
      <c r="A44" s="220">
        <v>17</v>
      </c>
      <c r="B44" s="781"/>
      <c r="C44" s="782"/>
      <c r="D44" s="782"/>
      <c r="E44" s="782"/>
      <c r="F44" s="782"/>
      <c r="G44" s="782"/>
      <c r="H44" s="782"/>
      <c r="I44" s="782"/>
      <c r="J44" s="782"/>
      <c r="K44" s="782"/>
      <c r="L44" s="782"/>
      <c r="M44" s="782"/>
      <c r="N44" s="782"/>
      <c r="O44" s="782"/>
      <c r="P44" s="783"/>
      <c r="Q44" s="784"/>
      <c r="R44" s="785"/>
      <c r="S44" s="785"/>
      <c r="T44" s="785"/>
      <c r="U44" s="785"/>
      <c r="V44" s="785"/>
      <c r="W44" s="785"/>
      <c r="X44" s="785"/>
      <c r="Y44" s="785"/>
      <c r="Z44" s="785"/>
      <c r="AA44" s="785"/>
      <c r="AB44" s="785"/>
      <c r="AC44" s="785"/>
      <c r="AD44" s="785"/>
      <c r="AE44" s="786"/>
      <c r="AF44" s="787"/>
      <c r="AG44" s="788"/>
      <c r="AH44" s="788"/>
      <c r="AI44" s="788"/>
      <c r="AJ44" s="789"/>
      <c r="AK44" s="835"/>
      <c r="AL44" s="831"/>
      <c r="AM44" s="831"/>
      <c r="AN44" s="831"/>
      <c r="AO44" s="831"/>
      <c r="AP44" s="831"/>
      <c r="AQ44" s="831"/>
      <c r="AR44" s="831"/>
      <c r="AS44" s="831"/>
      <c r="AT44" s="831"/>
      <c r="AU44" s="831"/>
      <c r="AV44" s="831"/>
      <c r="AW44" s="831"/>
      <c r="AX44" s="831"/>
      <c r="AY44" s="831"/>
      <c r="AZ44" s="832"/>
      <c r="BA44" s="832"/>
      <c r="BB44" s="832"/>
      <c r="BC44" s="832"/>
      <c r="BD44" s="832"/>
      <c r="BE44" s="833"/>
      <c r="BF44" s="833"/>
      <c r="BG44" s="833"/>
      <c r="BH44" s="833"/>
      <c r="BI44" s="834"/>
      <c r="BJ44" s="214"/>
      <c r="BK44" s="214"/>
      <c r="BL44" s="214"/>
      <c r="BM44" s="214"/>
      <c r="BN44" s="214"/>
      <c r="BO44" s="223"/>
      <c r="BP44" s="223"/>
      <c r="BQ44" s="220">
        <v>38</v>
      </c>
      <c r="BR44" s="221"/>
      <c r="BS44" s="774"/>
      <c r="BT44" s="775"/>
      <c r="BU44" s="775"/>
      <c r="BV44" s="775"/>
      <c r="BW44" s="775"/>
      <c r="BX44" s="775"/>
      <c r="BY44" s="775"/>
      <c r="BZ44" s="775"/>
      <c r="CA44" s="775"/>
      <c r="CB44" s="775"/>
      <c r="CC44" s="775"/>
      <c r="CD44" s="775"/>
      <c r="CE44" s="775"/>
      <c r="CF44" s="775"/>
      <c r="CG44" s="776"/>
      <c r="CH44" s="777"/>
      <c r="CI44" s="778"/>
      <c r="CJ44" s="778"/>
      <c r="CK44" s="778"/>
      <c r="CL44" s="779"/>
      <c r="CM44" s="777"/>
      <c r="CN44" s="778"/>
      <c r="CO44" s="778"/>
      <c r="CP44" s="778"/>
      <c r="CQ44" s="779"/>
      <c r="CR44" s="777"/>
      <c r="CS44" s="778"/>
      <c r="CT44" s="778"/>
      <c r="CU44" s="778"/>
      <c r="CV44" s="779"/>
      <c r="CW44" s="777"/>
      <c r="CX44" s="778"/>
      <c r="CY44" s="778"/>
      <c r="CZ44" s="778"/>
      <c r="DA44" s="779"/>
      <c r="DB44" s="777"/>
      <c r="DC44" s="778"/>
      <c r="DD44" s="778"/>
      <c r="DE44" s="778"/>
      <c r="DF44" s="779"/>
      <c r="DG44" s="777"/>
      <c r="DH44" s="778"/>
      <c r="DI44" s="778"/>
      <c r="DJ44" s="778"/>
      <c r="DK44" s="779"/>
      <c r="DL44" s="777"/>
      <c r="DM44" s="778"/>
      <c r="DN44" s="778"/>
      <c r="DO44" s="778"/>
      <c r="DP44" s="779"/>
      <c r="DQ44" s="777"/>
      <c r="DR44" s="778"/>
      <c r="DS44" s="778"/>
      <c r="DT44" s="778"/>
      <c r="DU44" s="779"/>
      <c r="DV44" s="774"/>
      <c r="DW44" s="775"/>
      <c r="DX44" s="775"/>
      <c r="DY44" s="775"/>
      <c r="DZ44" s="780"/>
      <c r="EA44" s="212"/>
    </row>
    <row r="45" spans="1:131" ht="26.25" customHeight="1" x14ac:dyDescent="0.2">
      <c r="A45" s="220">
        <v>18</v>
      </c>
      <c r="B45" s="781"/>
      <c r="C45" s="782"/>
      <c r="D45" s="782"/>
      <c r="E45" s="782"/>
      <c r="F45" s="782"/>
      <c r="G45" s="782"/>
      <c r="H45" s="782"/>
      <c r="I45" s="782"/>
      <c r="J45" s="782"/>
      <c r="K45" s="782"/>
      <c r="L45" s="782"/>
      <c r="M45" s="782"/>
      <c r="N45" s="782"/>
      <c r="O45" s="782"/>
      <c r="P45" s="783"/>
      <c r="Q45" s="784"/>
      <c r="R45" s="785"/>
      <c r="S45" s="785"/>
      <c r="T45" s="785"/>
      <c r="U45" s="785"/>
      <c r="V45" s="785"/>
      <c r="W45" s="785"/>
      <c r="X45" s="785"/>
      <c r="Y45" s="785"/>
      <c r="Z45" s="785"/>
      <c r="AA45" s="785"/>
      <c r="AB45" s="785"/>
      <c r="AC45" s="785"/>
      <c r="AD45" s="785"/>
      <c r="AE45" s="786"/>
      <c r="AF45" s="787"/>
      <c r="AG45" s="788"/>
      <c r="AH45" s="788"/>
      <c r="AI45" s="788"/>
      <c r="AJ45" s="789"/>
      <c r="AK45" s="835"/>
      <c r="AL45" s="831"/>
      <c r="AM45" s="831"/>
      <c r="AN45" s="831"/>
      <c r="AO45" s="831"/>
      <c r="AP45" s="831"/>
      <c r="AQ45" s="831"/>
      <c r="AR45" s="831"/>
      <c r="AS45" s="831"/>
      <c r="AT45" s="831"/>
      <c r="AU45" s="831"/>
      <c r="AV45" s="831"/>
      <c r="AW45" s="831"/>
      <c r="AX45" s="831"/>
      <c r="AY45" s="831"/>
      <c r="AZ45" s="832"/>
      <c r="BA45" s="832"/>
      <c r="BB45" s="832"/>
      <c r="BC45" s="832"/>
      <c r="BD45" s="832"/>
      <c r="BE45" s="833"/>
      <c r="BF45" s="833"/>
      <c r="BG45" s="833"/>
      <c r="BH45" s="833"/>
      <c r="BI45" s="834"/>
      <c r="BJ45" s="214"/>
      <c r="BK45" s="214"/>
      <c r="BL45" s="214"/>
      <c r="BM45" s="214"/>
      <c r="BN45" s="214"/>
      <c r="BO45" s="223"/>
      <c r="BP45" s="223"/>
      <c r="BQ45" s="220">
        <v>39</v>
      </c>
      <c r="BR45" s="221"/>
      <c r="BS45" s="774"/>
      <c r="BT45" s="775"/>
      <c r="BU45" s="775"/>
      <c r="BV45" s="775"/>
      <c r="BW45" s="775"/>
      <c r="BX45" s="775"/>
      <c r="BY45" s="775"/>
      <c r="BZ45" s="775"/>
      <c r="CA45" s="775"/>
      <c r="CB45" s="775"/>
      <c r="CC45" s="775"/>
      <c r="CD45" s="775"/>
      <c r="CE45" s="775"/>
      <c r="CF45" s="775"/>
      <c r="CG45" s="776"/>
      <c r="CH45" s="777"/>
      <c r="CI45" s="778"/>
      <c r="CJ45" s="778"/>
      <c r="CK45" s="778"/>
      <c r="CL45" s="779"/>
      <c r="CM45" s="777"/>
      <c r="CN45" s="778"/>
      <c r="CO45" s="778"/>
      <c r="CP45" s="778"/>
      <c r="CQ45" s="779"/>
      <c r="CR45" s="777"/>
      <c r="CS45" s="778"/>
      <c r="CT45" s="778"/>
      <c r="CU45" s="778"/>
      <c r="CV45" s="779"/>
      <c r="CW45" s="777"/>
      <c r="CX45" s="778"/>
      <c r="CY45" s="778"/>
      <c r="CZ45" s="778"/>
      <c r="DA45" s="779"/>
      <c r="DB45" s="777"/>
      <c r="DC45" s="778"/>
      <c r="DD45" s="778"/>
      <c r="DE45" s="778"/>
      <c r="DF45" s="779"/>
      <c r="DG45" s="777"/>
      <c r="DH45" s="778"/>
      <c r="DI45" s="778"/>
      <c r="DJ45" s="778"/>
      <c r="DK45" s="779"/>
      <c r="DL45" s="777"/>
      <c r="DM45" s="778"/>
      <c r="DN45" s="778"/>
      <c r="DO45" s="778"/>
      <c r="DP45" s="779"/>
      <c r="DQ45" s="777"/>
      <c r="DR45" s="778"/>
      <c r="DS45" s="778"/>
      <c r="DT45" s="778"/>
      <c r="DU45" s="779"/>
      <c r="DV45" s="774"/>
      <c r="DW45" s="775"/>
      <c r="DX45" s="775"/>
      <c r="DY45" s="775"/>
      <c r="DZ45" s="780"/>
      <c r="EA45" s="212"/>
    </row>
    <row r="46" spans="1:131" ht="26.25" customHeight="1" x14ac:dyDescent="0.2">
      <c r="A46" s="220">
        <v>19</v>
      </c>
      <c r="B46" s="781"/>
      <c r="C46" s="782"/>
      <c r="D46" s="782"/>
      <c r="E46" s="782"/>
      <c r="F46" s="782"/>
      <c r="G46" s="782"/>
      <c r="H46" s="782"/>
      <c r="I46" s="782"/>
      <c r="J46" s="782"/>
      <c r="K46" s="782"/>
      <c r="L46" s="782"/>
      <c r="M46" s="782"/>
      <c r="N46" s="782"/>
      <c r="O46" s="782"/>
      <c r="P46" s="783"/>
      <c r="Q46" s="784"/>
      <c r="R46" s="785"/>
      <c r="S46" s="785"/>
      <c r="T46" s="785"/>
      <c r="U46" s="785"/>
      <c r="V46" s="785"/>
      <c r="W46" s="785"/>
      <c r="X46" s="785"/>
      <c r="Y46" s="785"/>
      <c r="Z46" s="785"/>
      <c r="AA46" s="785"/>
      <c r="AB46" s="785"/>
      <c r="AC46" s="785"/>
      <c r="AD46" s="785"/>
      <c r="AE46" s="786"/>
      <c r="AF46" s="787"/>
      <c r="AG46" s="788"/>
      <c r="AH46" s="788"/>
      <c r="AI46" s="788"/>
      <c r="AJ46" s="789"/>
      <c r="AK46" s="835"/>
      <c r="AL46" s="831"/>
      <c r="AM46" s="831"/>
      <c r="AN46" s="831"/>
      <c r="AO46" s="831"/>
      <c r="AP46" s="831"/>
      <c r="AQ46" s="831"/>
      <c r="AR46" s="831"/>
      <c r="AS46" s="831"/>
      <c r="AT46" s="831"/>
      <c r="AU46" s="831"/>
      <c r="AV46" s="831"/>
      <c r="AW46" s="831"/>
      <c r="AX46" s="831"/>
      <c r="AY46" s="831"/>
      <c r="AZ46" s="832"/>
      <c r="BA46" s="832"/>
      <c r="BB46" s="832"/>
      <c r="BC46" s="832"/>
      <c r="BD46" s="832"/>
      <c r="BE46" s="833"/>
      <c r="BF46" s="833"/>
      <c r="BG46" s="833"/>
      <c r="BH46" s="833"/>
      <c r="BI46" s="834"/>
      <c r="BJ46" s="214"/>
      <c r="BK46" s="214"/>
      <c r="BL46" s="214"/>
      <c r="BM46" s="214"/>
      <c r="BN46" s="214"/>
      <c r="BO46" s="223"/>
      <c r="BP46" s="223"/>
      <c r="BQ46" s="220">
        <v>40</v>
      </c>
      <c r="BR46" s="221"/>
      <c r="BS46" s="774"/>
      <c r="BT46" s="775"/>
      <c r="BU46" s="775"/>
      <c r="BV46" s="775"/>
      <c r="BW46" s="775"/>
      <c r="BX46" s="775"/>
      <c r="BY46" s="775"/>
      <c r="BZ46" s="775"/>
      <c r="CA46" s="775"/>
      <c r="CB46" s="775"/>
      <c r="CC46" s="775"/>
      <c r="CD46" s="775"/>
      <c r="CE46" s="775"/>
      <c r="CF46" s="775"/>
      <c r="CG46" s="776"/>
      <c r="CH46" s="777"/>
      <c r="CI46" s="778"/>
      <c r="CJ46" s="778"/>
      <c r="CK46" s="778"/>
      <c r="CL46" s="779"/>
      <c r="CM46" s="777"/>
      <c r="CN46" s="778"/>
      <c r="CO46" s="778"/>
      <c r="CP46" s="778"/>
      <c r="CQ46" s="779"/>
      <c r="CR46" s="777"/>
      <c r="CS46" s="778"/>
      <c r="CT46" s="778"/>
      <c r="CU46" s="778"/>
      <c r="CV46" s="779"/>
      <c r="CW46" s="777"/>
      <c r="CX46" s="778"/>
      <c r="CY46" s="778"/>
      <c r="CZ46" s="778"/>
      <c r="DA46" s="779"/>
      <c r="DB46" s="777"/>
      <c r="DC46" s="778"/>
      <c r="DD46" s="778"/>
      <c r="DE46" s="778"/>
      <c r="DF46" s="779"/>
      <c r="DG46" s="777"/>
      <c r="DH46" s="778"/>
      <c r="DI46" s="778"/>
      <c r="DJ46" s="778"/>
      <c r="DK46" s="779"/>
      <c r="DL46" s="777"/>
      <c r="DM46" s="778"/>
      <c r="DN46" s="778"/>
      <c r="DO46" s="778"/>
      <c r="DP46" s="779"/>
      <c r="DQ46" s="777"/>
      <c r="DR46" s="778"/>
      <c r="DS46" s="778"/>
      <c r="DT46" s="778"/>
      <c r="DU46" s="779"/>
      <c r="DV46" s="774"/>
      <c r="DW46" s="775"/>
      <c r="DX46" s="775"/>
      <c r="DY46" s="775"/>
      <c r="DZ46" s="780"/>
      <c r="EA46" s="212"/>
    </row>
    <row r="47" spans="1:131" ht="26.25" customHeight="1" x14ac:dyDescent="0.2">
      <c r="A47" s="220">
        <v>20</v>
      </c>
      <c r="B47" s="781"/>
      <c r="C47" s="782"/>
      <c r="D47" s="782"/>
      <c r="E47" s="782"/>
      <c r="F47" s="782"/>
      <c r="G47" s="782"/>
      <c r="H47" s="782"/>
      <c r="I47" s="782"/>
      <c r="J47" s="782"/>
      <c r="K47" s="782"/>
      <c r="L47" s="782"/>
      <c r="M47" s="782"/>
      <c r="N47" s="782"/>
      <c r="O47" s="782"/>
      <c r="P47" s="783"/>
      <c r="Q47" s="784"/>
      <c r="R47" s="785"/>
      <c r="S47" s="785"/>
      <c r="T47" s="785"/>
      <c r="U47" s="785"/>
      <c r="V47" s="785"/>
      <c r="W47" s="785"/>
      <c r="X47" s="785"/>
      <c r="Y47" s="785"/>
      <c r="Z47" s="785"/>
      <c r="AA47" s="785"/>
      <c r="AB47" s="785"/>
      <c r="AC47" s="785"/>
      <c r="AD47" s="785"/>
      <c r="AE47" s="786"/>
      <c r="AF47" s="787"/>
      <c r="AG47" s="788"/>
      <c r="AH47" s="788"/>
      <c r="AI47" s="788"/>
      <c r="AJ47" s="789"/>
      <c r="AK47" s="835"/>
      <c r="AL47" s="831"/>
      <c r="AM47" s="831"/>
      <c r="AN47" s="831"/>
      <c r="AO47" s="831"/>
      <c r="AP47" s="831"/>
      <c r="AQ47" s="831"/>
      <c r="AR47" s="831"/>
      <c r="AS47" s="831"/>
      <c r="AT47" s="831"/>
      <c r="AU47" s="831"/>
      <c r="AV47" s="831"/>
      <c r="AW47" s="831"/>
      <c r="AX47" s="831"/>
      <c r="AY47" s="831"/>
      <c r="AZ47" s="832"/>
      <c r="BA47" s="832"/>
      <c r="BB47" s="832"/>
      <c r="BC47" s="832"/>
      <c r="BD47" s="832"/>
      <c r="BE47" s="833"/>
      <c r="BF47" s="833"/>
      <c r="BG47" s="833"/>
      <c r="BH47" s="833"/>
      <c r="BI47" s="834"/>
      <c r="BJ47" s="214"/>
      <c r="BK47" s="214"/>
      <c r="BL47" s="214"/>
      <c r="BM47" s="214"/>
      <c r="BN47" s="214"/>
      <c r="BO47" s="223"/>
      <c r="BP47" s="223"/>
      <c r="BQ47" s="220">
        <v>41</v>
      </c>
      <c r="BR47" s="221"/>
      <c r="BS47" s="774"/>
      <c r="BT47" s="775"/>
      <c r="BU47" s="775"/>
      <c r="BV47" s="775"/>
      <c r="BW47" s="775"/>
      <c r="BX47" s="775"/>
      <c r="BY47" s="775"/>
      <c r="BZ47" s="775"/>
      <c r="CA47" s="775"/>
      <c r="CB47" s="775"/>
      <c r="CC47" s="775"/>
      <c r="CD47" s="775"/>
      <c r="CE47" s="775"/>
      <c r="CF47" s="775"/>
      <c r="CG47" s="776"/>
      <c r="CH47" s="777"/>
      <c r="CI47" s="778"/>
      <c r="CJ47" s="778"/>
      <c r="CK47" s="778"/>
      <c r="CL47" s="779"/>
      <c r="CM47" s="777"/>
      <c r="CN47" s="778"/>
      <c r="CO47" s="778"/>
      <c r="CP47" s="778"/>
      <c r="CQ47" s="779"/>
      <c r="CR47" s="777"/>
      <c r="CS47" s="778"/>
      <c r="CT47" s="778"/>
      <c r="CU47" s="778"/>
      <c r="CV47" s="779"/>
      <c r="CW47" s="777"/>
      <c r="CX47" s="778"/>
      <c r="CY47" s="778"/>
      <c r="CZ47" s="778"/>
      <c r="DA47" s="779"/>
      <c r="DB47" s="777"/>
      <c r="DC47" s="778"/>
      <c r="DD47" s="778"/>
      <c r="DE47" s="778"/>
      <c r="DF47" s="779"/>
      <c r="DG47" s="777"/>
      <c r="DH47" s="778"/>
      <c r="DI47" s="778"/>
      <c r="DJ47" s="778"/>
      <c r="DK47" s="779"/>
      <c r="DL47" s="777"/>
      <c r="DM47" s="778"/>
      <c r="DN47" s="778"/>
      <c r="DO47" s="778"/>
      <c r="DP47" s="779"/>
      <c r="DQ47" s="777"/>
      <c r="DR47" s="778"/>
      <c r="DS47" s="778"/>
      <c r="DT47" s="778"/>
      <c r="DU47" s="779"/>
      <c r="DV47" s="774"/>
      <c r="DW47" s="775"/>
      <c r="DX47" s="775"/>
      <c r="DY47" s="775"/>
      <c r="DZ47" s="780"/>
      <c r="EA47" s="212"/>
    </row>
    <row r="48" spans="1:131" ht="26.25" customHeight="1" x14ac:dyDescent="0.2">
      <c r="A48" s="220">
        <v>21</v>
      </c>
      <c r="B48" s="781"/>
      <c r="C48" s="782"/>
      <c r="D48" s="782"/>
      <c r="E48" s="782"/>
      <c r="F48" s="782"/>
      <c r="G48" s="782"/>
      <c r="H48" s="782"/>
      <c r="I48" s="782"/>
      <c r="J48" s="782"/>
      <c r="K48" s="782"/>
      <c r="L48" s="782"/>
      <c r="M48" s="782"/>
      <c r="N48" s="782"/>
      <c r="O48" s="782"/>
      <c r="P48" s="783"/>
      <c r="Q48" s="784"/>
      <c r="R48" s="785"/>
      <c r="S48" s="785"/>
      <c r="T48" s="785"/>
      <c r="U48" s="785"/>
      <c r="V48" s="785"/>
      <c r="W48" s="785"/>
      <c r="X48" s="785"/>
      <c r="Y48" s="785"/>
      <c r="Z48" s="785"/>
      <c r="AA48" s="785"/>
      <c r="AB48" s="785"/>
      <c r="AC48" s="785"/>
      <c r="AD48" s="785"/>
      <c r="AE48" s="786"/>
      <c r="AF48" s="787"/>
      <c r="AG48" s="788"/>
      <c r="AH48" s="788"/>
      <c r="AI48" s="788"/>
      <c r="AJ48" s="789"/>
      <c r="AK48" s="835"/>
      <c r="AL48" s="831"/>
      <c r="AM48" s="831"/>
      <c r="AN48" s="831"/>
      <c r="AO48" s="831"/>
      <c r="AP48" s="831"/>
      <c r="AQ48" s="831"/>
      <c r="AR48" s="831"/>
      <c r="AS48" s="831"/>
      <c r="AT48" s="831"/>
      <c r="AU48" s="831"/>
      <c r="AV48" s="831"/>
      <c r="AW48" s="831"/>
      <c r="AX48" s="831"/>
      <c r="AY48" s="831"/>
      <c r="AZ48" s="832"/>
      <c r="BA48" s="832"/>
      <c r="BB48" s="832"/>
      <c r="BC48" s="832"/>
      <c r="BD48" s="832"/>
      <c r="BE48" s="833"/>
      <c r="BF48" s="833"/>
      <c r="BG48" s="833"/>
      <c r="BH48" s="833"/>
      <c r="BI48" s="834"/>
      <c r="BJ48" s="214"/>
      <c r="BK48" s="214"/>
      <c r="BL48" s="214"/>
      <c r="BM48" s="214"/>
      <c r="BN48" s="214"/>
      <c r="BO48" s="223"/>
      <c r="BP48" s="223"/>
      <c r="BQ48" s="220">
        <v>42</v>
      </c>
      <c r="BR48" s="221"/>
      <c r="BS48" s="774"/>
      <c r="BT48" s="775"/>
      <c r="BU48" s="775"/>
      <c r="BV48" s="775"/>
      <c r="BW48" s="775"/>
      <c r="BX48" s="775"/>
      <c r="BY48" s="775"/>
      <c r="BZ48" s="775"/>
      <c r="CA48" s="775"/>
      <c r="CB48" s="775"/>
      <c r="CC48" s="775"/>
      <c r="CD48" s="775"/>
      <c r="CE48" s="775"/>
      <c r="CF48" s="775"/>
      <c r="CG48" s="776"/>
      <c r="CH48" s="777"/>
      <c r="CI48" s="778"/>
      <c r="CJ48" s="778"/>
      <c r="CK48" s="778"/>
      <c r="CL48" s="779"/>
      <c r="CM48" s="777"/>
      <c r="CN48" s="778"/>
      <c r="CO48" s="778"/>
      <c r="CP48" s="778"/>
      <c r="CQ48" s="779"/>
      <c r="CR48" s="777"/>
      <c r="CS48" s="778"/>
      <c r="CT48" s="778"/>
      <c r="CU48" s="778"/>
      <c r="CV48" s="779"/>
      <c r="CW48" s="777"/>
      <c r="CX48" s="778"/>
      <c r="CY48" s="778"/>
      <c r="CZ48" s="778"/>
      <c r="DA48" s="779"/>
      <c r="DB48" s="777"/>
      <c r="DC48" s="778"/>
      <c r="DD48" s="778"/>
      <c r="DE48" s="778"/>
      <c r="DF48" s="779"/>
      <c r="DG48" s="777"/>
      <c r="DH48" s="778"/>
      <c r="DI48" s="778"/>
      <c r="DJ48" s="778"/>
      <c r="DK48" s="779"/>
      <c r="DL48" s="777"/>
      <c r="DM48" s="778"/>
      <c r="DN48" s="778"/>
      <c r="DO48" s="778"/>
      <c r="DP48" s="779"/>
      <c r="DQ48" s="777"/>
      <c r="DR48" s="778"/>
      <c r="DS48" s="778"/>
      <c r="DT48" s="778"/>
      <c r="DU48" s="779"/>
      <c r="DV48" s="774"/>
      <c r="DW48" s="775"/>
      <c r="DX48" s="775"/>
      <c r="DY48" s="775"/>
      <c r="DZ48" s="780"/>
      <c r="EA48" s="212"/>
    </row>
    <row r="49" spans="1:131" ht="26.25" customHeight="1" x14ac:dyDescent="0.2">
      <c r="A49" s="220">
        <v>22</v>
      </c>
      <c r="B49" s="781"/>
      <c r="C49" s="782"/>
      <c r="D49" s="782"/>
      <c r="E49" s="782"/>
      <c r="F49" s="782"/>
      <c r="G49" s="782"/>
      <c r="H49" s="782"/>
      <c r="I49" s="782"/>
      <c r="J49" s="782"/>
      <c r="K49" s="782"/>
      <c r="L49" s="782"/>
      <c r="M49" s="782"/>
      <c r="N49" s="782"/>
      <c r="O49" s="782"/>
      <c r="P49" s="783"/>
      <c r="Q49" s="784"/>
      <c r="R49" s="785"/>
      <c r="S49" s="785"/>
      <c r="T49" s="785"/>
      <c r="U49" s="785"/>
      <c r="V49" s="785"/>
      <c r="W49" s="785"/>
      <c r="X49" s="785"/>
      <c r="Y49" s="785"/>
      <c r="Z49" s="785"/>
      <c r="AA49" s="785"/>
      <c r="AB49" s="785"/>
      <c r="AC49" s="785"/>
      <c r="AD49" s="785"/>
      <c r="AE49" s="786"/>
      <c r="AF49" s="787"/>
      <c r="AG49" s="788"/>
      <c r="AH49" s="788"/>
      <c r="AI49" s="788"/>
      <c r="AJ49" s="789"/>
      <c r="AK49" s="835"/>
      <c r="AL49" s="831"/>
      <c r="AM49" s="831"/>
      <c r="AN49" s="831"/>
      <c r="AO49" s="831"/>
      <c r="AP49" s="831"/>
      <c r="AQ49" s="831"/>
      <c r="AR49" s="831"/>
      <c r="AS49" s="831"/>
      <c r="AT49" s="831"/>
      <c r="AU49" s="831"/>
      <c r="AV49" s="831"/>
      <c r="AW49" s="831"/>
      <c r="AX49" s="831"/>
      <c r="AY49" s="831"/>
      <c r="AZ49" s="832"/>
      <c r="BA49" s="832"/>
      <c r="BB49" s="832"/>
      <c r="BC49" s="832"/>
      <c r="BD49" s="832"/>
      <c r="BE49" s="833"/>
      <c r="BF49" s="833"/>
      <c r="BG49" s="833"/>
      <c r="BH49" s="833"/>
      <c r="BI49" s="834"/>
      <c r="BJ49" s="214"/>
      <c r="BK49" s="214"/>
      <c r="BL49" s="214"/>
      <c r="BM49" s="214"/>
      <c r="BN49" s="214"/>
      <c r="BO49" s="223"/>
      <c r="BP49" s="223"/>
      <c r="BQ49" s="220">
        <v>43</v>
      </c>
      <c r="BR49" s="221"/>
      <c r="BS49" s="774"/>
      <c r="BT49" s="775"/>
      <c r="BU49" s="775"/>
      <c r="BV49" s="775"/>
      <c r="BW49" s="775"/>
      <c r="BX49" s="775"/>
      <c r="BY49" s="775"/>
      <c r="BZ49" s="775"/>
      <c r="CA49" s="775"/>
      <c r="CB49" s="775"/>
      <c r="CC49" s="775"/>
      <c r="CD49" s="775"/>
      <c r="CE49" s="775"/>
      <c r="CF49" s="775"/>
      <c r="CG49" s="776"/>
      <c r="CH49" s="777"/>
      <c r="CI49" s="778"/>
      <c r="CJ49" s="778"/>
      <c r="CK49" s="778"/>
      <c r="CL49" s="779"/>
      <c r="CM49" s="777"/>
      <c r="CN49" s="778"/>
      <c r="CO49" s="778"/>
      <c r="CP49" s="778"/>
      <c r="CQ49" s="779"/>
      <c r="CR49" s="777"/>
      <c r="CS49" s="778"/>
      <c r="CT49" s="778"/>
      <c r="CU49" s="778"/>
      <c r="CV49" s="779"/>
      <c r="CW49" s="777"/>
      <c r="CX49" s="778"/>
      <c r="CY49" s="778"/>
      <c r="CZ49" s="778"/>
      <c r="DA49" s="779"/>
      <c r="DB49" s="777"/>
      <c r="DC49" s="778"/>
      <c r="DD49" s="778"/>
      <c r="DE49" s="778"/>
      <c r="DF49" s="779"/>
      <c r="DG49" s="777"/>
      <c r="DH49" s="778"/>
      <c r="DI49" s="778"/>
      <c r="DJ49" s="778"/>
      <c r="DK49" s="779"/>
      <c r="DL49" s="777"/>
      <c r="DM49" s="778"/>
      <c r="DN49" s="778"/>
      <c r="DO49" s="778"/>
      <c r="DP49" s="779"/>
      <c r="DQ49" s="777"/>
      <c r="DR49" s="778"/>
      <c r="DS49" s="778"/>
      <c r="DT49" s="778"/>
      <c r="DU49" s="779"/>
      <c r="DV49" s="774"/>
      <c r="DW49" s="775"/>
      <c r="DX49" s="775"/>
      <c r="DY49" s="775"/>
      <c r="DZ49" s="780"/>
      <c r="EA49" s="212"/>
    </row>
    <row r="50" spans="1:131" ht="26.25" customHeight="1" x14ac:dyDescent="0.2">
      <c r="A50" s="220">
        <v>23</v>
      </c>
      <c r="B50" s="781"/>
      <c r="C50" s="782"/>
      <c r="D50" s="782"/>
      <c r="E50" s="782"/>
      <c r="F50" s="782"/>
      <c r="G50" s="782"/>
      <c r="H50" s="782"/>
      <c r="I50" s="782"/>
      <c r="J50" s="782"/>
      <c r="K50" s="782"/>
      <c r="L50" s="782"/>
      <c r="M50" s="782"/>
      <c r="N50" s="782"/>
      <c r="O50" s="782"/>
      <c r="P50" s="783"/>
      <c r="Q50" s="836"/>
      <c r="R50" s="837"/>
      <c r="S50" s="837"/>
      <c r="T50" s="837"/>
      <c r="U50" s="837"/>
      <c r="V50" s="837"/>
      <c r="W50" s="837"/>
      <c r="X50" s="837"/>
      <c r="Y50" s="837"/>
      <c r="Z50" s="837"/>
      <c r="AA50" s="837"/>
      <c r="AB50" s="837"/>
      <c r="AC50" s="837"/>
      <c r="AD50" s="837"/>
      <c r="AE50" s="838"/>
      <c r="AF50" s="787"/>
      <c r="AG50" s="788"/>
      <c r="AH50" s="788"/>
      <c r="AI50" s="788"/>
      <c r="AJ50" s="789"/>
      <c r="AK50" s="840"/>
      <c r="AL50" s="837"/>
      <c r="AM50" s="837"/>
      <c r="AN50" s="837"/>
      <c r="AO50" s="837"/>
      <c r="AP50" s="837"/>
      <c r="AQ50" s="837"/>
      <c r="AR50" s="837"/>
      <c r="AS50" s="837"/>
      <c r="AT50" s="837"/>
      <c r="AU50" s="837"/>
      <c r="AV50" s="837"/>
      <c r="AW50" s="837"/>
      <c r="AX50" s="837"/>
      <c r="AY50" s="837"/>
      <c r="AZ50" s="839"/>
      <c r="BA50" s="839"/>
      <c r="BB50" s="839"/>
      <c r="BC50" s="839"/>
      <c r="BD50" s="839"/>
      <c r="BE50" s="833"/>
      <c r="BF50" s="833"/>
      <c r="BG50" s="833"/>
      <c r="BH50" s="833"/>
      <c r="BI50" s="834"/>
      <c r="BJ50" s="214"/>
      <c r="BK50" s="214"/>
      <c r="BL50" s="214"/>
      <c r="BM50" s="214"/>
      <c r="BN50" s="214"/>
      <c r="BO50" s="223"/>
      <c r="BP50" s="223"/>
      <c r="BQ50" s="220">
        <v>44</v>
      </c>
      <c r="BR50" s="221"/>
      <c r="BS50" s="774"/>
      <c r="BT50" s="775"/>
      <c r="BU50" s="775"/>
      <c r="BV50" s="775"/>
      <c r="BW50" s="775"/>
      <c r="BX50" s="775"/>
      <c r="BY50" s="775"/>
      <c r="BZ50" s="775"/>
      <c r="CA50" s="775"/>
      <c r="CB50" s="775"/>
      <c r="CC50" s="775"/>
      <c r="CD50" s="775"/>
      <c r="CE50" s="775"/>
      <c r="CF50" s="775"/>
      <c r="CG50" s="776"/>
      <c r="CH50" s="777"/>
      <c r="CI50" s="778"/>
      <c r="CJ50" s="778"/>
      <c r="CK50" s="778"/>
      <c r="CL50" s="779"/>
      <c r="CM50" s="777"/>
      <c r="CN50" s="778"/>
      <c r="CO50" s="778"/>
      <c r="CP50" s="778"/>
      <c r="CQ50" s="779"/>
      <c r="CR50" s="777"/>
      <c r="CS50" s="778"/>
      <c r="CT50" s="778"/>
      <c r="CU50" s="778"/>
      <c r="CV50" s="779"/>
      <c r="CW50" s="777"/>
      <c r="CX50" s="778"/>
      <c r="CY50" s="778"/>
      <c r="CZ50" s="778"/>
      <c r="DA50" s="779"/>
      <c r="DB50" s="777"/>
      <c r="DC50" s="778"/>
      <c r="DD50" s="778"/>
      <c r="DE50" s="778"/>
      <c r="DF50" s="779"/>
      <c r="DG50" s="777"/>
      <c r="DH50" s="778"/>
      <c r="DI50" s="778"/>
      <c r="DJ50" s="778"/>
      <c r="DK50" s="779"/>
      <c r="DL50" s="777"/>
      <c r="DM50" s="778"/>
      <c r="DN50" s="778"/>
      <c r="DO50" s="778"/>
      <c r="DP50" s="779"/>
      <c r="DQ50" s="777"/>
      <c r="DR50" s="778"/>
      <c r="DS50" s="778"/>
      <c r="DT50" s="778"/>
      <c r="DU50" s="779"/>
      <c r="DV50" s="774"/>
      <c r="DW50" s="775"/>
      <c r="DX50" s="775"/>
      <c r="DY50" s="775"/>
      <c r="DZ50" s="780"/>
      <c r="EA50" s="212"/>
    </row>
    <row r="51" spans="1:131" ht="26.25" customHeight="1" x14ac:dyDescent="0.2">
      <c r="A51" s="220">
        <v>24</v>
      </c>
      <c r="B51" s="781"/>
      <c r="C51" s="782"/>
      <c r="D51" s="782"/>
      <c r="E51" s="782"/>
      <c r="F51" s="782"/>
      <c r="G51" s="782"/>
      <c r="H51" s="782"/>
      <c r="I51" s="782"/>
      <c r="J51" s="782"/>
      <c r="K51" s="782"/>
      <c r="L51" s="782"/>
      <c r="M51" s="782"/>
      <c r="N51" s="782"/>
      <c r="O51" s="782"/>
      <c r="P51" s="783"/>
      <c r="Q51" s="836"/>
      <c r="R51" s="837"/>
      <c r="S51" s="837"/>
      <c r="T51" s="837"/>
      <c r="U51" s="837"/>
      <c r="V51" s="837"/>
      <c r="W51" s="837"/>
      <c r="X51" s="837"/>
      <c r="Y51" s="837"/>
      <c r="Z51" s="837"/>
      <c r="AA51" s="837"/>
      <c r="AB51" s="837"/>
      <c r="AC51" s="837"/>
      <c r="AD51" s="837"/>
      <c r="AE51" s="838"/>
      <c r="AF51" s="787"/>
      <c r="AG51" s="788"/>
      <c r="AH51" s="788"/>
      <c r="AI51" s="788"/>
      <c r="AJ51" s="789"/>
      <c r="AK51" s="840"/>
      <c r="AL51" s="837"/>
      <c r="AM51" s="837"/>
      <c r="AN51" s="837"/>
      <c r="AO51" s="837"/>
      <c r="AP51" s="837"/>
      <c r="AQ51" s="837"/>
      <c r="AR51" s="837"/>
      <c r="AS51" s="837"/>
      <c r="AT51" s="837"/>
      <c r="AU51" s="837"/>
      <c r="AV51" s="837"/>
      <c r="AW51" s="837"/>
      <c r="AX51" s="837"/>
      <c r="AY51" s="837"/>
      <c r="AZ51" s="839"/>
      <c r="BA51" s="839"/>
      <c r="BB51" s="839"/>
      <c r="BC51" s="839"/>
      <c r="BD51" s="839"/>
      <c r="BE51" s="833"/>
      <c r="BF51" s="833"/>
      <c r="BG51" s="833"/>
      <c r="BH51" s="833"/>
      <c r="BI51" s="834"/>
      <c r="BJ51" s="214"/>
      <c r="BK51" s="214"/>
      <c r="BL51" s="214"/>
      <c r="BM51" s="214"/>
      <c r="BN51" s="214"/>
      <c r="BO51" s="223"/>
      <c r="BP51" s="223"/>
      <c r="BQ51" s="220">
        <v>45</v>
      </c>
      <c r="BR51" s="221"/>
      <c r="BS51" s="774"/>
      <c r="BT51" s="775"/>
      <c r="BU51" s="775"/>
      <c r="BV51" s="775"/>
      <c r="BW51" s="775"/>
      <c r="BX51" s="775"/>
      <c r="BY51" s="775"/>
      <c r="BZ51" s="775"/>
      <c r="CA51" s="775"/>
      <c r="CB51" s="775"/>
      <c r="CC51" s="775"/>
      <c r="CD51" s="775"/>
      <c r="CE51" s="775"/>
      <c r="CF51" s="775"/>
      <c r="CG51" s="776"/>
      <c r="CH51" s="777"/>
      <c r="CI51" s="778"/>
      <c r="CJ51" s="778"/>
      <c r="CK51" s="778"/>
      <c r="CL51" s="779"/>
      <c r="CM51" s="777"/>
      <c r="CN51" s="778"/>
      <c r="CO51" s="778"/>
      <c r="CP51" s="778"/>
      <c r="CQ51" s="779"/>
      <c r="CR51" s="777"/>
      <c r="CS51" s="778"/>
      <c r="CT51" s="778"/>
      <c r="CU51" s="778"/>
      <c r="CV51" s="779"/>
      <c r="CW51" s="777"/>
      <c r="CX51" s="778"/>
      <c r="CY51" s="778"/>
      <c r="CZ51" s="778"/>
      <c r="DA51" s="779"/>
      <c r="DB51" s="777"/>
      <c r="DC51" s="778"/>
      <c r="DD51" s="778"/>
      <c r="DE51" s="778"/>
      <c r="DF51" s="779"/>
      <c r="DG51" s="777"/>
      <c r="DH51" s="778"/>
      <c r="DI51" s="778"/>
      <c r="DJ51" s="778"/>
      <c r="DK51" s="779"/>
      <c r="DL51" s="777"/>
      <c r="DM51" s="778"/>
      <c r="DN51" s="778"/>
      <c r="DO51" s="778"/>
      <c r="DP51" s="779"/>
      <c r="DQ51" s="777"/>
      <c r="DR51" s="778"/>
      <c r="DS51" s="778"/>
      <c r="DT51" s="778"/>
      <c r="DU51" s="779"/>
      <c r="DV51" s="774"/>
      <c r="DW51" s="775"/>
      <c r="DX51" s="775"/>
      <c r="DY51" s="775"/>
      <c r="DZ51" s="780"/>
      <c r="EA51" s="212"/>
    </row>
    <row r="52" spans="1:131" ht="26.25" customHeight="1" x14ac:dyDescent="0.2">
      <c r="A52" s="220">
        <v>25</v>
      </c>
      <c r="B52" s="781"/>
      <c r="C52" s="782"/>
      <c r="D52" s="782"/>
      <c r="E52" s="782"/>
      <c r="F52" s="782"/>
      <c r="G52" s="782"/>
      <c r="H52" s="782"/>
      <c r="I52" s="782"/>
      <c r="J52" s="782"/>
      <c r="K52" s="782"/>
      <c r="L52" s="782"/>
      <c r="M52" s="782"/>
      <c r="N52" s="782"/>
      <c r="O52" s="782"/>
      <c r="P52" s="783"/>
      <c r="Q52" s="836"/>
      <c r="R52" s="837"/>
      <c r="S52" s="837"/>
      <c r="T52" s="837"/>
      <c r="U52" s="837"/>
      <c r="V52" s="837"/>
      <c r="W52" s="837"/>
      <c r="X52" s="837"/>
      <c r="Y52" s="837"/>
      <c r="Z52" s="837"/>
      <c r="AA52" s="837"/>
      <c r="AB52" s="837"/>
      <c r="AC52" s="837"/>
      <c r="AD52" s="837"/>
      <c r="AE52" s="838"/>
      <c r="AF52" s="787"/>
      <c r="AG52" s="788"/>
      <c r="AH52" s="788"/>
      <c r="AI52" s="788"/>
      <c r="AJ52" s="789"/>
      <c r="AK52" s="840"/>
      <c r="AL52" s="837"/>
      <c r="AM52" s="837"/>
      <c r="AN52" s="837"/>
      <c r="AO52" s="837"/>
      <c r="AP52" s="837"/>
      <c r="AQ52" s="837"/>
      <c r="AR52" s="837"/>
      <c r="AS52" s="837"/>
      <c r="AT52" s="837"/>
      <c r="AU52" s="837"/>
      <c r="AV52" s="837"/>
      <c r="AW52" s="837"/>
      <c r="AX52" s="837"/>
      <c r="AY52" s="837"/>
      <c r="AZ52" s="839"/>
      <c r="BA52" s="839"/>
      <c r="BB52" s="839"/>
      <c r="BC52" s="839"/>
      <c r="BD52" s="839"/>
      <c r="BE52" s="833"/>
      <c r="BF52" s="833"/>
      <c r="BG52" s="833"/>
      <c r="BH52" s="833"/>
      <c r="BI52" s="834"/>
      <c r="BJ52" s="214"/>
      <c r="BK52" s="214"/>
      <c r="BL52" s="214"/>
      <c r="BM52" s="214"/>
      <c r="BN52" s="214"/>
      <c r="BO52" s="223"/>
      <c r="BP52" s="223"/>
      <c r="BQ52" s="220">
        <v>46</v>
      </c>
      <c r="BR52" s="221"/>
      <c r="BS52" s="774"/>
      <c r="BT52" s="775"/>
      <c r="BU52" s="775"/>
      <c r="BV52" s="775"/>
      <c r="BW52" s="775"/>
      <c r="BX52" s="775"/>
      <c r="BY52" s="775"/>
      <c r="BZ52" s="775"/>
      <c r="CA52" s="775"/>
      <c r="CB52" s="775"/>
      <c r="CC52" s="775"/>
      <c r="CD52" s="775"/>
      <c r="CE52" s="775"/>
      <c r="CF52" s="775"/>
      <c r="CG52" s="776"/>
      <c r="CH52" s="777"/>
      <c r="CI52" s="778"/>
      <c r="CJ52" s="778"/>
      <c r="CK52" s="778"/>
      <c r="CL52" s="779"/>
      <c r="CM52" s="777"/>
      <c r="CN52" s="778"/>
      <c r="CO52" s="778"/>
      <c r="CP52" s="778"/>
      <c r="CQ52" s="779"/>
      <c r="CR52" s="777"/>
      <c r="CS52" s="778"/>
      <c r="CT52" s="778"/>
      <c r="CU52" s="778"/>
      <c r="CV52" s="779"/>
      <c r="CW52" s="777"/>
      <c r="CX52" s="778"/>
      <c r="CY52" s="778"/>
      <c r="CZ52" s="778"/>
      <c r="DA52" s="779"/>
      <c r="DB52" s="777"/>
      <c r="DC52" s="778"/>
      <c r="DD52" s="778"/>
      <c r="DE52" s="778"/>
      <c r="DF52" s="779"/>
      <c r="DG52" s="777"/>
      <c r="DH52" s="778"/>
      <c r="DI52" s="778"/>
      <c r="DJ52" s="778"/>
      <c r="DK52" s="779"/>
      <c r="DL52" s="777"/>
      <c r="DM52" s="778"/>
      <c r="DN52" s="778"/>
      <c r="DO52" s="778"/>
      <c r="DP52" s="779"/>
      <c r="DQ52" s="777"/>
      <c r="DR52" s="778"/>
      <c r="DS52" s="778"/>
      <c r="DT52" s="778"/>
      <c r="DU52" s="779"/>
      <c r="DV52" s="774"/>
      <c r="DW52" s="775"/>
      <c r="DX52" s="775"/>
      <c r="DY52" s="775"/>
      <c r="DZ52" s="780"/>
      <c r="EA52" s="212"/>
    </row>
    <row r="53" spans="1:131" ht="26.25" customHeight="1" x14ac:dyDescent="0.2">
      <c r="A53" s="220">
        <v>26</v>
      </c>
      <c r="B53" s="781"/>
      <c r="C53" s="782"/>
      <c r="D53" s="782"/>
      <c r="E53" s="782"/>
      <c r="F53" s="782"/>
      <c r="G53" s="782"/>
      <c r="H53" s="782"/>
      <c r="I53" s="782"/>
      <c r="J53" s="782"/>
      <c r="K53" s="782"/>
      <c r="L53" s="782"/>
      <c r="M53" s="782"/>
      <c r="N53" s="782"/>
      <c r="O53" s="782"/>
      <c r="P53" s="783"/>
      <c r="Q53" s="836"/>
      <c r="R53" s="837"/>
      <c r="S53" s="837"/>
      <c r="T53" s="837"/>
      <c r="U53" s="837"/>
      <c r="V53" s="837"/>
      <c r="W53" s="837"/>
      <c r="X53" s="837"/>
      <c r="Y53" s="837"/>
      <c r="Z53" s="837"/>
      <c r="AA53" s="837"/>
      <c r="AB53" s="837"/>
      <c r="AC53" s="837"/>
      <c r="AD53" s="837"/>
      <c r="AE53" s="838"/>
      <c r="AF53" s="787"/>
      <c r="AG53" s="788"/>
      <c r="AH53" s="788"/>
      <c r="AI53" s="788"/>
      <c r="AJ53" s="789"/>
      <c r="AK53" s="840"/>
      <c r="AL53" s="837"/>
      <c r="AM53" s="837"/>
      <c r="AN53" s="837"/>
      <c r="AO53" s="837"/>
      <c r="AP53" s="837"/>
      <c r="AQ53" s="837"/>
      <c r="AR53" s="837"/>
      <c r="AS53" s="837"/>
      <c r="AT53" s="837"/>
      <c r="AU53" s="837"/>
      <c r="AV53" s="837"/>
      <c r="AW53" s="837"/>
      <c r="AX53" s="837"/>
      <c r="AY53" s="837"/>
      <c r="AZ53" s="839"/>
      <c r="BA53" s="839"/>
      <c r="BB53" s="839"/>
      <c r="BC53" s="839"/>
      <c r="BD53" s="839"/>
      <c r="BE53" s="833"/>
      <c r="BF53" s="833"/>
      <c r="BG53" s="833"/>
      <c r="BH53" s="833"/>
      <c r="BI53" s="834"/>
      <c r="BJ53" s="214"/>
      <c r="BK53" s="214"/>
      <c r="BL53" s="214"/>
      <c r="BM53" s="214"/>
      <c r="BN53" s="214"/>
      <c r="BO53" s="223"/>
      <c r="BP53" s="223"/>
      <c r="BQ53" s="220">
        <v>47</v>
      </c>
      <c r="BR53" s="221"/>
      <c r="BS53" s="774"/>
      <c r="BT53" s="775"/>
      <c r="BU53" s="775"/>
      <c r="BV53" s="775"/>
      <c r="BW53" s="775"/>
      <c r="BX53" s="775"/>
      <c r="BY53" s="775"/>
      <c r="BZ53" s="775"/>
      <c r="CA53" s="775"/>
      <c r="CB53" s="775"/>
      <c r="CC53" s="775"/>
      <c r="CD53" s="775"/>
      <c r="CE53" s="775"/>
      <c r="CF53" s="775"/>
      <c r="CG53" s="776"/>
      <c r="CH53" s="777"/>
      <c r="CI53" s="778"/>
      <c r="CJ53" s="778"/>
      <c r="CK53" s="778"/>
      <c r="CL53" s="779"/>
      <c r="CM53" s="777"/>
      <c r="CN53" s="778"/>
      <c r="CO53" s="778"/>
      <c r="CP53" s="778"/>
      <c r="CQ53" s="779"/>
      <c r="CR53" s="777"/>
      <c r="CS53" s="778"/>
      <c r="CT53" s="778"/>
      <c r="CU53" s="778"/>
      <c r="CV53" s="779"/>
      <c r="CW53" s="777"/>
      <c r="CX53" s="778"/>
      <c r="CY53" s="778"/>
      <c r="CZ53" s="778"/>
      <c r="DA53" s="779"/>
      <c r="DB53" s="777"/>
      <c r="DC53" s="778"/>
      <c r="DD53" s="778"/>
      <c r="DE53" s="778"/>
      <c r="DF53" s="779"/>
      <c r="DG53" s="777"/>
      <c r="DH53" s="778"/>
      <c r="DI53" s="778"/>
      <c r="DJ53" s="778"/>
      <c r="DK53" s="779"/>
      <c r="DL53" s="777"/>
      <c r="DM53" s="778"/>
      <c r="DN53" s="778"/>
      <c r="DO53" s="778"/>
      <c r="DP53" s="779"/>
      <c r="DQ53" s="777"/>
      <c r="DR53" s="778"/>
      <c r="DS53" s="778"/>
      <c r="DT53" s="778"/>
      <c r="DU53" s="779"/>
      <c r="DV53" s="774"/>
      <c r="DW53" s="775"/>
      <c r="DX53" s="775"/>
      <c r="DY53" s="775"/>
      <c r="DZ53" s="780"/>
      <c r="EA53" s="212"/>
    </row>
    <row r="54" spans="1:131" ht="26.25" customHeight="1" x14ac:dyDescent="0.2">
      <c r="A54" s="220">
        <v>27</v>
      </c>
      <c r="B54" s="781"/>
      <c r="C54" s="782"/>
      <c r="D54" s="782"/>
      <c r="E54" s="782"/>
      <c r="F54" s="782"/>
      <c r="G54" s="782"/>
      <c r="H54" s="782"/>
      <c r="I54" s="782"/>
      <c r="J54" s="782"/>
      <c r="K54" s="782"/>
      <c r="L54" s="782"/>
      <c r="M54" s="782"/>
      <c r="N54" s="782"/>
      <c r="O54" s="782"/>
      <c r="P54" s="783"/>
      <c r="Q54" s="836"/>
      <c r="R54" s="837"/>
      <c r="S54" s="837"/>
      <c r="T54" s="837"/>
      <c r="U54" s="837"/>
      <c r="V54" s="837"/>
      <c r="W54" s="837"/>
      <c r="X54" s="837"/>
      <c r="Y54" s="837"/>
      <c r="Z54" s="837"/>
      <c r="AA54" s="837"/>
      <c r="AB54" s="837"/>
      <c r="AC54" s="837"/>
      <c r="AD54" s="837"/>
      <c r="AE54" s="838"/>
      <c r="AF54" s="787"/>
      <c r="AG54" s="788"/>
      <c r="AH54" s="788"/>
      <c r="AI54" s="788"/>
      <c r="AJ54" s="789"/>
      <c r="AK54" s="840"/>
      <c r="AL54" s="837"/>
      <c r="AM54" s="837"/>
      <c r="AN54" s="837"/>
      <c r="AO54" s="837"/>
      <c r="AP54" s="837"/>
      <c r="AQ54" s="837"/>
      <c r="AR54" s="837"/>
      <c r="AS54" s="837"/>
      <c r="AT54" s="837"/>
      <c r="AU54" s="837"/>
      <c r="AV54" s="837"/>
      <c r="AW54" s="837"/>
      <c r="AX54" s="837"/>
      <c r="AY54" s="837"/>
      <c r="AZ54" s="839"/>
      <c r="BA54" s="839"/>
      <c r="BB54" s="839"/>
      <c r="BC54" s="839"/>
      <c r="BD54" s="839"/>
      <c r="BE54" s="833"/>
      <c r="BF54" s="833"/>
      <c r="BG54" s="833"/>
      <c r="BH54" s="833"/>
      <c r="BI54" s="834"/>
      <c r="BJ54" s="214"/>
      <c r="BK54" s="214"/>
      <c r="BL54" s="214"/>
      <c r="BM54" s="214"/>
      <c r="BN54" s="214"/>
      <c r="BO54" s="223"/>
      <c r="BP54" s="223"/>
      <c r="BQ54" s="220">
        <v>48</v>
      </c>
      <c r="BR54" s="221"/>
      <c r="BS54" s="774"/>
      <c r="BT54" s="775"/>
      <c r="BU54" s="775"/>
      <c r="BV54" s="775"/>
      <c r="BW54" s="775"/>
      <c r="BX54" s="775"/>
      <c r="BY54" s="775"/>
      <c r="BZ54" s="775"/>
      <c r="CA54" s="775"/>
      <c r="CB54" s="775"/>
      <c r="CC54" s="775"/>
      <c r="CD54" s="775"/>
      <c r="CE54" s="775"/>
      <c r="CF54" s="775"/>
      <c r="CG54" s="776"/>
      <c r="CH54" s="777"/>
      <c r="CI54" s="778"/>
      <c r="CJ54" s="778"/>
      <c r="CK54" s="778"/>
      <c r="CL54" s="779"/>
      <c r="CM54" s="777"/>
      <c r="CN54" s="778"/>
      <c r="CO54" s="778"/>
      <c r="CP54" s="778"/>
      <c r="CQ54" s="779"/>
      <c r="CR54" s="777"/>
      <c r="CS54" s="778"/>
      <c r="CT54" s="778"/>
      <c r="CU54" s="778"/>
      <c r="CV54" s="779"/>
      <c r="CW54" s="777"/>
      <c r="CX54" s="778"/>
      <c r="CY54" s="778"/>
      <c r="CZ54" s="778"/>
      <c r="DA54" s="779"/>
      <c r="DB54" s="777"/>
      <c r="DC54" s="778"/>
      <c r="DD54" s="778"/>
      <c r="DE54" s="778"/>
      <c r="DF54" s="779"/>
      <c r="DG54" s="777"/>
      <c r="DH54" s="778"/>
      <c r="DI54" s="778"/>
      <c r="DJ54" s="778"/>
      <c r="DK54" s="779"/>
      <c r="DL54" s="777"/>
      <c r="DM54" s="778"/>
      <c r="DN54" s="778"/>
      <c r="DO54" s="778"/>
      <c r="DP54" s="779"/>
      <c r="DQ54" s="777"/>
      <c r="DR54" s="778"/>
      <c r="DS54" s="778"/>
      <c r="DT54" s="778"/>
      <c r="DU54" s="779"/>
      <c r="DV54" s="774"/>
      <c r="DW54" s="775"/>
      <c r="DX54" s="775"/>
      <c r="DY54" s="775"/>
      <c r="DZ54" s="780"/>
      <c r="EA54" s="212"/>
    </row>
    <row r="55" spans="1:131" ht="26.25" customHeight="1" x14ac:dyDescent="0.2">
      <c r="A55" s="220">
        <v>28</v>
      </c>
      <c r="B55" s="781"/>
      <c r="C55" s="782"/>
      <c r="D55" s="782"/>
      <c r="E55" s="782"/>
      <c r="F55" s="782"/>
      <c r="G55" s="782"/>
      <c r="H55" s="782"/>
      <c r="I55" s="782"/>
      <c r="J55" s="782"/>
      <c r="K55" s="782"/>
      <c r="L55" s="782"/>
      <c r="M55" s="782"/>
      <c r="N55" s="782"/>
      <c r="O55" s="782"/>
      <c r="P55" s="783"/>
      <c r="Q55" s="836"/>
      <c r="R55" s="837"/>
      <c r="S55" s="837"/>
      <c r="T55" s="837"/>
      <c r="U55" s="837"/>
      <c r="V55" s="837"/>
      <c r="W55" s="837"/>
      <c r="X55" s="837"/>
      <c r="Y55" s="837"/>
      <c r="Z55" s="837"/>
      <c r="AA55" s="837"/>
      <c r="AB55" s="837"/>
      <c r="AC55" s="837"/>
      <c r="AD55" s="837"/>
      <c r="AE55" s="838"/>
      <c r="AF55" s="787"/>
      <c r="AG55" s="788"/>
      <c r="AH55" s="788"/>
      <c r="AI55" s="788"/>
      <c r="AJ55" s="789"/>
      <c r="AK55" s="840"/>
      <c r="AL55" s="837"/>
      <c r="AM55" s="837"/>
      <c r="AN55" s="837"/>
      <c r="AO55" s="837"/>
      <c r="AP55" s="837"/>
      <c r="AQ55" s="837"/>
      <c r="AR55" s="837"/>
      <c r="AS55" s="837"/>
      <c r="AT55" s="837"/>
      <c r="AU55" s="837"/>
      <c r="AV55" s="837"/>
      <c r="AW55" s="837"/>
      <c r="AX55" s="837"/>
      <c r="AY55" s="837"/>
      <c r="AZ55" s="839"/>
      <c r="BA55" s="839"/>
      <c r="BB55" s="839"/>
      <c r="BC55" s="839"/>
      <c r="BD55" s="839"/>
      <c r="BE55" s="833"/>
      <c r="BF55" s="833"/>
      <c r="BG55" s="833"/>
      <c r="BH55" s="833"/>
      <c r="BI55" s="834"/>
      <c r="BJ55" s="214"/>
      <c r="BK55" s="214"/>
      <c r="BL55" s="214"/>
      <c r="BM55" s="214"/>
      <c r="BN55" s="214"/>
      <c r="BO55" s="223"/>
      <c r="BP55" s="223"/>
      <c r="BQ55" s="220">
        <v>49</v>
      </c>
      <c r="BR55" s="221"/>
      <c r="BS55" s="774"/>
      <c r="BT55" s="775"/>
      <c r="BU55" s="775"/>
      <c r="BV55" s="775"/>
      <c r="BW55" s="775"/>
      <c r="BX55" s="775"/>
      <c r="BY55" s="775"/>
      <c r="BZ55" s="775"/>
      <c r="CA55" s="775"/>
      <c r="CB55" s="775"/>
      <c r="CC55" s="775"/>
      <c r="CD55" s="775"/>
      <c r="CE55" s="775"/>
      <c r="CF55" s="775"/>
      <c r="CG55" s="776"/>
      <c r="CH55" s="777"/>
      <c r="CI55" s="778"/>
      <c r="CJ55" s="778"/>
      <c r="CK55" s="778"/>
      <c r="CL55" s="779"/>
      <c r="CM55" s="777"/>
      <c r="CN55" s="778"/>
      <c r="CO55" s="778"/>
      <c r="CP55" s="778"/>
      <c r="CQ55" s="779"/>
      <c r="CR55" s="777"/>
      <c r="CS55" s="778"/>
      <c r="CT55" s="778"/>
      <c r="CU55" s="778"/>
      <c r="CV55" s="779"/>
      <c r="CW55" s="777"/>
      <c r="CX55" s="778"/>
      <c r="CY55" s="778"/>
      <c r="CZ55" s="778"/>
      <c r="DA55" s="779"/>
      <c r="DB55" s="777"/>
      <c r="DC55" s="778"/>
      <c r="DD55" s="778"/>
      <c r="DE55" s="778"/>
      <c r="DF55" s="779"/>
      <c r="DG55" s="777"/>
      <c r="DH55" s="778"/>
      <c r="DI55" s="778"/>
      <c r="DJ55" s="778"/>
      <c r="DK55" s="779"/>
      <c r="DL55" s="777"/>
      <c r="DM55" s="778"/>
      <c r="DN55" s="778"/>
      <c r="DO55" s="778"/>
      <c r="DP55" s="779"/>
      <c r="DQ55" s="777"/>
      <c r="DR55" s="778"/>
      <c r="DS55" s="778"/>
      <c r="DT55" s="778"/>
      <c r="DU55" s="779"/>
      <c r="DV55" s="774"/>
      <c r="DW55" s="775"/>
      <c r="DX55" s="775"/>
      <c r="DY55" s="775"/>
      <c r="DZ55" s="780"/>
      <c r="EA55" s="212"/>
    </row>
    <row r="56" spans="1:131" ht="26.25" customHeight="1" x14ac:dyDescent="0.2">
      <c r="A56" s="220">
        <v>29</v>
      </c>
      <c r="B56" s="781"/>
      <c r="C56" s="782"/>
      <c r="D56" s="782"/>
      <c r="E56" s="782"/>
      <c r="F56" s="782"/>
      <c r="G56" s="782"/>
      <c r="H56" s="782"/>
      <c r="I56" s="782"/>
      <c r="J56" s="782"/>
      <c r="K56" s="782"/>
      <c r="L56" s="782"/>
      <c r="M56" s="782"/>
      <c r="N56" s="782"/>
      <c r="O56" s="782"/>
      <c r="P56" s="783"/>
      <c r="Q56" s="836"/>
      <c r="R56" s="837"/>
      <c r="S56" s="837"/>
      <c r="T56" s="837"/>
      <c r="U56" s="837"/>
      <c r="V56" s="837"/>
      <c r="W56" s="837"/>
      <c r="X56" s="837"/>
      <c r="Y56" s="837"/>
      <c r="Z56" s="837"/>
      <c r="AA56" s="837"/>
      <c r="AB56" s="837"/>
      <c r="AC56" s="837"/>
      <c r="AD56" s="837"/>
      <c r="AE56" s="838"/>
      <c r="AF56" s="787"/>
      <c r="AG56" s="788"/>
      <c r="AH56" s="788"/>
      <c r="AI56" s="788"/>
      <c r="AJ56" s="789"/>
      <c r="AK56" s="840"/>
      <c r="AL56" s="837"/>
      <c r="AM56" s="837"/>
      <c r="AN56" s="837"/>
      <c r="AO56" s="837"/>
      <c r="AP56" s="837"/>
      <c r="AQ56" s="837"/>
      <c r="AR56" s="837"/>
      <c r="AS56" s="837"/>
      <c r="AT56" s="837"/>
      <c r="AU56" s="837"/>
      <c r="AV56" s="837"/>
      <c r="AW56" s="837"/>
      <c r="AX56" s="837"/>
      <c r="AY56" s="837"/>
      <c r="AZ56" s="839"/>
      <c r="BA56" s="839"/>
      <c r="BB56" s="839"/>
      <c r="BC56" s="839"/>
      <c r="BD56" s="839"/>
      <c r="BE56" s="833"/>
      <c r="BF56" s="833"/>
      <c r="BG56" s="833"/>
      <c r="BH56" s="833"/>
      <c r="BI56" s="834"/>
      <c r="BJ56" s="214"/>
      <c r="BK56" s="214"/>
      <c r="BL56" s="214"/>
      <c r="BM56" s="214"/>
      <c r="BN56" s="214"/>
      <c r="BO56" s="223"/>
      <c r="BP56" s="223"/>
      <c r="BQ56" s="220">
        <v>50</v>
      </c>
      <c r="BR56" s="221"/>
      <c r="BS56" s="774"/>
      <c r="BT56" s="775"/>
      <c r="BU56" s="775"/>
      <c r="BV56" s="775"/>
      <c r="BW56" s="775"/>
      <c r="BX56" s="775"/>
      <c r="BY56" s="775"/>
      <c r="BZ56" s="775"/>
      <c r="CA56" s="775"/>
      <c r="CB56" s="775"/>
      <c r="CC56" s="775"/>
      <c r="CD56" s="775"/>
      <c r="CE56" s="775"/>
      <c r="CF56" s="775"/>
      <c r="CG56" s="776"/>
      <c r="CH56" s="777"/>
      <c r="CI56" s="778"/>
      <c r="CJ56" s="778"/>
      <c r="CK56" s="778"/>
      <c r="CL56" s="779"/>
      <c r="CM56" s="777"/>
      <c r="CN56" s="778"/>
      <c r="CO56" s="778"/>
      <c r="CP56" s="778"/>
      <c r="CQ56" s="779"/>
      <c r="CR56" s="777"/>
      <c r="CS56" s="778"/>
      <c r="CT56" s="778"/>
      <c r="CU56" s="778"/>
      <c r="CV56" s="779"/>
      <c r="CW56" s="777"/>
      <c r="CX56" s="778"/>
      <c r="CY56" s="778"/>
      <c r="CZ56" s="778"/>
      <c r="DA56" s="779"/>
      <c r="DB56" s="777"/>
      <c r="DC56" s="778"/>
      <c r="DD56" s="778"/>
      <c r="DE56" s="778"/>
      <c r="DF56" s="779"/>
      <c r="DG56" s="777"/>
      <c r="DH56" s="778"/>
      <c r="DI56" s="778"/>
      <c r="DJ56" s="778"/>
      <c r="DK56" s="779"/>
      <c r="DL56" s="777"/>
      <c r="DM56" s="778"/>
      <c r="DN56" s="778"/>
      <c r="DO56" s="778"/>
      <c r="DP56" s="779"/>
      <c r="DQ56" s="777"/>
      <c r="DR56" s="778"/>
      <c r="DS56" s="778"/>
      <c r="DT56" s="778"/>
      <c r="DU56" s="779"/>
      <c r="DV56" s="774"/>
      <c r="DW56" s="775"/>
      <c r="DX56" s="775"/>
      <c r="DY56" s="775"/>
      <c r="DZ56" s="780"/>
      <c r="EA56" s="212"/>
    </row>
    <row r="57" spans="1:131" ht="26.25" customHeight="1" x14ac:dyDescent="0.2">
      <c r="A57" s="220">
        <v>30</v>
      </c>
      <c r="B57" s="781"/>
      <c r="C57" s="782"/>
      <c r="D57" s="782"/>
      <c r="E57" s="782"/>
      <c r="F57" s="782"/>
      <c r="G57" s="782"/>
      <c r="H57" s="782"/>
      <c r="I57" s="782"/>
      <c r="J57" s="782"/>
      <c r="K57" s="782"/>
      <c r="L57" s="782"/>
      <c r="M57" s="782"/>
      <c r="N57" s="782"/>
      <c r="O57" s="782"/>
      <c r="P57" s="783"/>
      <c r="Q57" s="836"/>
      <c r="R57" s="837"/>
      <c r="S57" s="837"/>
      <c r="T57" s="837"/>
      <c r="U57" s="837"/>
      <c r="V57" s="837"/>
      <c r="W57" s="837"/>
      <c r="X57" s="837"/>
      <c r="Y57" s="837"/>
      <c r="Z57" s="837"/>
      <c r="AA57" s="837"/>
      <c r="AB57" s="837"/>
      <c r="AC57" s="837"/>
      <c r="AD57" s="837"/>
      <c r="AE57" s="838"/>
      <c r="AF57" s="787"/>
      <c r="AG57" s="788"/>
      <c r="AH57" s="788"/>
      <c r="AI57" s="788"/>
      <c r="AJ57" s="789"/>
      <c r="AK57" s="840"/>
      <c r="AL57" s="837"/>
      <c r="AM57" s="837"/>
      <c r="AN57" s="837"/>
      <c r="AO57" s="837"/>
      <c r="AP57" s="837"/>
      <c r="AQ57" s="837"/>
      <c r="AR57" s="837"/>
      <c r="AS57" s="837"/>
      <c r="AT57" s="837"/>
      <c r="AU57" s="837"/>
      <c r="AV57" s="837"/>
      <c r="AW57" s="837"/>
      <c r="AX57" s="837"/>
      <c r="AY57" s="837"/>
      <c r="AZ57" s="839"/>
      <c r="BA57" s="839"/>
      <c r="BB57" s="839"/>
      <c r="BC57" s="839"/>
      <c r="BD57" s="839"/>
      <c r="BE57" s="833"/>
      <c r="BF57" s="833"/>
      <c r="BG57" s="833"/>
      <c r="BH57" s="833"/>
      <c r="BI57" s="834"/>
      <c r="BJ57" s="214"/>
      <c r="BK57" s="214"/>
      <c r="BL57" s="214"/>
      <c r="BM57" s="214"/>
      <c r="BN57" s="214"/>
      <c r="BO57" s="223"/>
      <c r="BP57" s="223"/>
      <c r="BQ57" s="220">
        <v>51</v>
      </c>
      <c r="BR57" s="221"/>
      <c r="BS57" s="774"/>
      <c r="BT57" s="775"/>
      <c r="BU57" s="775"/>
      <c r="BV57" s="775"/>
      <c r="BW57" s="775"/>
      <c r="BX57" s="775"/>
      <c r="BY57" s="775"/>
      <c r="BZ57" s="775"/>
      <c r="CA57" s="775"/>
      <c r="CB57" s="775"/>
      <c r="CC57" s="775"/>
      <c r="CD57" s="775"/>
      <c r="CE57" s="775"/>
      <c r="CF57" s="775"/>
      <c r="CG57" s="776"/>
      <c r="CH57" s="777"/>
      <c r="CI57" s="778"/>
      <c r="CJ57" s="778"/>
      <c r="CK57" s="778"/>
      <c r="CL57" s="779"/>
      <c r="CM57" s="777"/>
      <c r="CN57" s="778"/>
      <c r="CO57" s="778"/>
      <c r="CP57" s="778"/>
      <c r="CQ57" s="779"/>
      <c r="CR57" s="777"/>
      <c r="CS57" s="778"/>
      <c r="CT57" s="778"/>
      <c r="CU57" s="778"/>
      <c r="CV57" s="779"/>
      <c r="CW57" s="777"/>
      <c r="CX57" s="778"/>
      <c r="CY57" s="778"/>
      <c r="CZ57" s="778"/>
      <c r="DA57" s="779"/>
      <c r="DB57" s="777"/>
      <c r="DC57" s="778"/>
      <c r="DD57" s="778"/>
      <c r="DE57" s="778"/>
      <c r="DF57" s="779"/>
      <c r="DG57" s="777"/>
      <c r="DH57" s="778"/>
      <c r="DI57" s="778"/>
      <c r="DJ57" s="778"/>
      <c r="DK57" s="779"/>
      <c r="DL57" s="777"/>
      <c r="DM57" s="778"/>
      <c r="DN57" s="778"/>
      <c r="DO57" s="778"/>
      <c r="DP57" s="779"/>
      <c r="DQ57" s="777"/>
      <c r="DR57" s="778"/>
      <c r="DS57" s="778"/>
      <c r="DT57" s="778"/>
      <c r="DU57" s="779"/>
      <c r="DV57" s="774"/>
      <c r="DW57" s="775"/>
      <c r="DX57" s="775"/>
      <c r="DY57" s="775"/>
      <c r="DZ57" s="780"/>
      <c r="EA57" s="212"/>
    </row>
    <row r="58" spans="1:131" ht="26.25" customHeight="1" x14ac:dyDescent="0.2">
      <c r="A58" s="220">
        <v>31</v>
      </c>
      <c r="B58" s="781"/>
      <c r="C58" s="782"/>
      <c r="D58" s="782"/>
      <c r="E58" s="782"/>
      <c r="F58" s="782"/>
      <c r="G58" s="782"/>
      <c r="H58" s="782"/>
      <c r="I58" s="782"/>
      <c r="J58" s="782"/>
      <c r="K58" s="782"/>
      <c r="L58" s="782"/>
      <c r="M58" s="782"/>
      <c r="N58" s="782"/>
      <c r="O58" s="782"/>
      <c r="P58" s="783"/>
      <c r="Q58" s="836"/>
      <c r="R58" s="837"/>
      <c r="S58" s="837"/>
      <c r="T58" s="837"/>
      <c r="U58" s="837"/>
      <c r="V58" s="837"/>
      <c r="W58" s="837"/>
      <c r="X58" s="837"/>
      <c r="Y58" s="837"/>
      <c r="Z58" s="837"/>
      <c r="AA58" s="837"/>
      <c r="AB58" s="837"/>
      <c r="AC58" s="837"/>
      <c r="AD58" s="837"/>
      <c r="AE58" s="838"/>
      <c r="AF58" s="787"/>
      <c r="AG58" s="788"/>
      <c r="AH58" s="788"/>
      <c r="AI58" s="788"/>
      <c r="AJ58" s="789"/>
      <c r="AK58" s="840"/>
      <c r="AL58" s="837"/>
      <c r="AM58" s="837"/>
      <c r="AN58" s="837"/>
      <c r="AO58" s="837"/>
      <c r="AP58" s="837"/>
      <c r="AQ58" s="837"/>
      <c r="AR58" s="837"/>
      <c r="AS58" s="837"/>
      <c r="AT58" s="837"/>
      <c r="AU58" s="837"/>
      <c r="AV58" s="837"/>
      <c r="AW58" s="837"/>
      <c r="AX58" s="837"/>
      <c r="AY58" s="837"/>
      <c r="AZ58" s="839"/>
      <c r="BA58" s="839"/>
      <c r="BB58" s="839"/>
      <c r="BC58" s="839"/>
      <c r="BD58" s="839"/>
      <c r="BE58" s="833"/>
      <c r="BF58" s="833"/>
      <c r="BG58" s="833"/>
      <c r="BH58" s="833"/>
      <c r="BI58" s="834"/>
      <c r="BJ58" s="214"/>
      <c r="BK58" s="214"/>
      <c r="BL58" s="214"/>
      <c r="BM58" s="214"/>
      <c r="BN58" s="214"/>
      <c r="BO58" s="223"/>
      <c r="BP58" s="223"/>
      <c r="BQ58" s="220">
        <v>52</v>
      </c>
      <c r="BR58" s="221"/>
      <c r="BS58" s="774"/>
      <c r="BT58" s="775"/>
      <c r="BU58" s="775"/>
      <c r="BV58" s="775"/>
      <c r="BW58" s="775"/>
      <c r="BX58" s="775"/>
      <c r="BY58" s="775"/>
      <c r="BZ58" s="775"/>
      <c r="CA58" s="775"/>
      <c r="CB58" s="775"/>
      <c r="CC58" s="775"/>
      <c r="CD58" s="775"/>
      <c r="CE58" s="775"/>
      <c r="CF58" s="775"/>
      <c r="CG58" s="776"/>
      <c r="CH58" s="777"/>
      <c r="CI58" s="778"/>
      <c r="CJ58" s="778"/>
      <c r="CK58" s="778"/>
      <c r="CL58" s="779"/>
      <c r="CM58" s="777"/>
      <c r="CN58" s="778"/>
      <c r="CO58" s="778"/>
      <c r="CP58" s="778"/>
      <c r="CQ58" s="779"/>
      <c r="CR58" s="777"/>
      <c r="CS58" s="778"/>
      <c r="CT58" s="778"/>
      <c r="CU58" s="778"/>
      <c r="CV58" s="779"/>
      <c r="CW58" s="777"/>
      <c r="CX58" s="778"/>
      <c r="CY58" s="778"/>
      <c r="CZ58" s="778"/>
      <c r="DA58" s="779"/>
      <c r="DB58" s="777"/>
      <c r="DC58" s="778"/>
      <c r="DD58" s="778"/>
      <c r="DE58" s="778"/>
      <c r="DF58" s="779"/>
      <c r="DG58" s="777"/>
      <c r="DH58" s="778"/>
      <c r="DI58" s="778"/>
      <c r="DJ58" s="778"/>
      <c r="DK58" s="779"/>
      <c r="DL58" s="777"/>
      <c r="DM58" s="778"/>
      <c r="DN58" s="778"/>
      <c r="DO58" s="778"/>
      <c r="DP58" s="779"/>
      <c r="DQ58" s="777"/>
      <c r="DR58" s="778"/>
      <c r="DS58" s="778"/>
      <c r="DT58" s="778"/>
      <c r="DU58" s="779"/>
      <c r="DV58" s="774"/>
      <c r="DW58" s="775"/>
      <c r="DX58" s="775"/>
      <c r="DY58" s="775"/>
      <c r="DZ58" s="780"/>
      <c r="EA58" s="212"/>
    </row>
    <row r="59" spans="1:131" ht="26.25" customHeight="1" x14ac:dyDescent="0.2">
      <c r="A59" s="220">
        <v>32</v>
      </c>
      <c r="B59" s="781"/>
      <c r="C59" s="782"/>
      <c r="D59" s="782"/>
      <c r="E59" s="782"/>
      <c r="F59" s="782"/>
      <c r="G59" s="782"/>
      <c r="H59" s="782"/>
      <c r="I59" s="782"/>
      <c r="J59" s="782"/>
      <c r="K59" s="782"/>
      <c r="L59" s="782"/>
      <c r="M59" s="782"/>
      <c r="N59" s="782"/>
      <c r="O59" s="782"/>
      <c r="P59" s="783"/>
      <c r="Q59" s="836"/>
      <c r="R59" s="837"/>
      <c r="S59" s="837"/>
      <c r="T59" s="837"/>
      <c r="U59" s="837"/>
      <c r="V59" s="837"/>
      <c r="W59" s="837"/>
      <c r="X59" s="837"/>
      <c r="Y59" s="837"/>
      <c r="Z59" s="837"/>
      <c r="AA59" s="837"/>
      <c r="AB59" s="837"/>
      <c r="AC59" s="837"/>
      <c r="AD59" s="837"/>
      <c r="AE59" s="838"/>
      <c r="AF59" s="787"/>
      <c r="AG59" s="788"/>
      <c r="AH59" s="788"/>
      <c r="AI59" s="788"/>
      <c r="AJ59" s="789"/>
      <c r="AK59" s="840"/>
      <c r="AL59" s="837"/>
      <c r="AM59" s="837"/>
      <c r="AN59" s="837"/>
      <c r="AO59" s="837"/>
      <c r="AP59" s="837"/>
      <c r="AQ59" s="837"/>
      <c r="AR59" s="837"/>
      <c r="AS59" s="837"/>
      <c r="AT59" s="837"/>
      <c r="AU59" s="837"/>
      <c r="AV59" s="837"/>
      <c r="AW59" s="837"/>
      <c r="AX59" s="837"/>
      <c r="AY59" s="837"/>
      <c r="AZ59" s="839"/>
      <c r="BA59" s="839"/>
      <c r="BB59" s="839"/>
      <c r="BC59" s="839"/>
      <c r="BD59" s="839"/>
      <c r="BE59" s="833"/>
      <c r="BF59" s="833"/>
      <c r="BG59" s="833"/>
      <c r="BH59" s="833"/>
      <c r="BI59" s="834"/>
      <c r="BJ59" s="214"/>
      <c r="BK59" s="214"/>
      <c r="BL59" s="214"/>
      <c r="BM59" s="214"/>
      <c r="BN59" s="214"/>
      <c r="BO59" s="223"/>
      <c r="BP59" s="223"/>
      <c r="BQ59" s="220">
        <v>53</v>
      </c>
      <c r="BR59" s="221"/>
      <c r="BS59" s="774"/>
      <c r="BT59" s="775"/>
      <c r="BU59" s="775"/>
      <c r="BV59" s="775"/>
      <c r="BW59" s="775"/>
      <c r="BX59" s="775"/>
      <c r="BY59" s="775"/>
      <c r="BZ59" s="775"/>
      <c r="CA59" s="775"/>
      <c r="CB59" s="775"/>
      <c r="CC59" s="775"/>
      <c r="CD59" s="775"/>
      <c r="CE59" s="775"/>
      <c r="CF59" s="775"/>
      <c r="CG59" s="776"/>
      <c r="CH59" s="777"/>
      <c r="CI59" s="778"/>
      <c r="CJ59" s="778"/>
      <c r="CK59" s="778"/>
      <c r="CL59" s="779"/>
      <c r="CM59" s="777"/>
      <c r="CN59" s="778"/>
      <c r="CO59" s="778"/>
      <c r="CP59" s="778"/>
      <c r="CQ59" s="779"/>
      <c r="CR59" s="777"/>
      <c r="CS59" s="778"/>
      <c r="CT59" s="778"/>
      <c r="CU59" s="778"/>
      <c r="CV59" s="779"/>
      <c r="CW59" s="777"/>
      <c r="CX59" s="778"/>
      <c r="CY59" s="778"/>
      <c r="CZ59" s="778"/>
      <c r="DA59" s="779"/>
      <c r="DB59" s="777"/>
      <c r="DC59" s="778"/>
      <c r="DD59" s="778"/>
      <c r="DE59" s="778"/>
      <c r="DF59" s="779"/>
      <c r="DG59" s="777"/>
      <c r="DH59" s="778"/>
      <c r="DI59" s="778"/>
      <c r="DJ59" s="778"/>
      <c r="DK59" s="779"/>
      <c r="DL59" s="777"/>
      <c r="DM59" s="778"/>
      <c r="DN59" s="778"/>
      <c r="DO59" s="778"/>
      <c r="DP59" s="779"/>
      <c r="DQ59" s="777"/>
      <c r="DR59" s="778"/>
      <c r="DS59" s="778"/>
      <c r="DT59" s="778"/>
      <c r="DU59" s="779"/>
      <c r="DV59" s="774"/>
      <c r="DW59" s="775"/>
      <c r="DX59" s="775"/>
      <c r="DY59" s="775"/>
      <c r="DZ59" s="780"/>
      <c r="EA59" s="212"/>
    </row>
    <row r="60" spans="1:131" ht="26.25" customHeight="1" x14ac:dyDescent="0.2">
      <c r="A60" s="220">
        <v>33</v>
      </c>
      <c r="B60" s="781"/>
      <c r="C60" s="782"/>
      <c r="D60" s="782"/>
      <c r="E60" s="782"/>
      <c r="F60" s="782"/>
      <c r="G60" s="782"/>
      <c r="H60" s="782"/>
      <c r="I60" s="782"/>
      <c r="J60" s="782"/>
      <c r="K60" s="782"/>
      <c r="L60" s="782"/>
      <c r="M60" s="782"/>
      <c r="N60" s="782"/>
      <c r="O60" s="782"/>
      <c r="P60" s="783"/>
      <c r="Q60" s="836"/>
      <c r="R60" s="837"/>
      <c r="S60" s="837"/>
      <c r="T60" s="837"/>
      <c r="U60" s="837"/>
      <c r="V60" s="837"/>
      <c r="W60" s="837"/>
      <c r="X60" s="837"/>
      <c r="Y60" s="837"/>
      <c r="Z60" s="837"/>
      <c r="AA60" s="837"/>
      <c r="AB60" s="837"/>
      <c r="AC60" s="837"/>
      <c r="AD60" s="837"/>
      <c r="AE60" s="838"/>
      <c r="AF60" s="787"/>
      <c r="AG60" s="788"/>
      <c r="AH60" s="788"/>
      <c r="AI60" s="788"/>
      <c r="AJ60" s="789"/>
      <c r="AK60" s="840"/>
      <c r="AL60" s="837"/>
      <c r="AM60" s="837"/>
      <c r="AN60" s="837"/>
      <c r="AO60" s="837"/>
      <c r="AP60" s="837"/>
      <c r="AQ60" s="837"/>
      <c r="AR60" s="837"/>
      <c r="AS60" s="837"/>
      <c r="AT60" s="837"/>
      <c r="AU60" s="837"/>
      <c r="AV60" s="837"/>
      <c r="AW60" s="837"/>
      <c r="AX60" s="837"/>
      <c r="AY60" s="837"/>
      <c r="AZ60" s="839"/>
      <c r="BA60" s="839"/>
      <c r="BB60" s="839"/>
      <c r="BC60" s="839"/>
      <c r="BD60" s="839"/>
      <c r="BE60" s="833"/>
      <c r="BF60" s="833"/>
      <c r="BG60" s="833"/>
      <c r="BH60" s="833"/>
      <c r="BI60" s="834"/>
      <c r="BJ60" s="214"/>
      <c r="BK60" s="214"/>
      <c r="BL60" s="214"/>
      <c r="BM60" s="214"/>
      <c r="BN60" s="214"/>
      <c r="BO60" s="223"/>
      <c r="BP60" s="223"/>
      <c r="BQ60" s="220">
        <v>54</v>
      </c>
      <c r="BR60" s="221"/>
      <c r="BS60" s="774"/>
      <c r="BT60" s="775"/>
      <c r="BU60" s="775"/>
      <c r="BV60" s="775"/>
      <c r="BW60" s="775"/>
      <c r="BX60" s="775"/>
      <c r="BY60" s="775"/>
      <c r="BZ60" s="775"/>
      <c r="CA60" s="775"/>
      <c r="CB60" s="775"/>
      <c r="CC60" s="775"/>
      <c r="CD60" s="775"/>
      <c r="CE60" s="775"/>
      <c r="CF60" s="775"/>
      <c r="CG60" s="776"/>
      <c r="CH60" s="777"/>
      <c r="CI60" s="778"/>
      <c r="CJ60" s="778"/>
      <c r="CK60" s="778"/>
      <c r="CL60" s="779"/>
      <c r="CM60" s="777"/>
      <c r="CN60" s="778"/>
      <c r="CO60" s="778"/>
      <c r="CP60" s="778"/>
      <c r="CQ60" s="779"/>
      <c r="CR60" s="777"/>
      <c r="CS60" s="778"/>
      <c r="CT60" s="778"/>
      <c r="CU60" s="778"/>
      <c r="CV60" s="779"/>
      <c r="CW60" s="777"/>
      <c r="CX60" s="778"/>
      <c r="CY60" s="778"/>
      <c r="CZ60" s="778"/>
      <c r="DA60" s="779"/>
      <c r="DB60" s="777"/>
      <c r="DC60" s="778"/>
      <c r="DD60" s="778"/>
      <c r="DE60" s="778"/>
      <c r="DF60" s="779"/>
      <c r="DG60" s="777"/>
      <c r="DH60" s="778"/>
      <c r="DI60" s="778"/>
      <c r="DJ60" s="778"/>
      <c r="DK60" s="779"/>
      <c r="DL60" s="777"/>
      <c r="DM60" s="778"/>
      <c r="DN60" s="778"/>
      <c r="DO60" s="778"/>
      <c r="DP60" s="779"/>
      <c r="DQ60" s="777"/>
      <c r="DR60" s="778"/>
      <c r="DS60" s="778"/>
      <c r="DT60" s="778"/>
      <c r="DU60" s="779"/>
      <c r="DV60" s="774"/>
      <c r="DW60" s="775"/>
      <c r="DX60" s="775"/>
      <c r="DY60" s="775"/>
      <c r="DZ60" s="780"/>
      <c r="EA60" s="212"/>
    </row>
    <row r="61" spans="1:131" ht="26.25" customHeight="1" thickBot="1" x14ac:dyDescent="0.25">
      <c r="A61" s="220">
        <v>34</v>
      </c>
      <c r="B61" s="781"/>
      <c r="C61" s="782"/>
      <c r="D61" s="782"/>
      <c r="E61" s="782"/>
      <c r="F61" s="782"/>
      <c r="G61" s="782"/>
      <c r="H61" s="782"/>
      <c r="I61" s="782"/>
      <c r="J61" s="782"/>
      <c r="K61" s="782"/>
      <c r="L61" s="782"/>
      <c r="M61" s="782"/>
      <c r="N61" s="782"/>
      <c r="O61" s="782"/>
      <c r="P61" s="783"/>
      <c r="Q61" s="836"/>
      <c r="R61" s="837"/>
      <c r="S61" s="837"/>
      <c r="T61" s="837"/>
      <c r="U61" s="837"/>
      <c r="V61" s="837"/>
      <c r="W61" s="837"/>
      <c r="X61" s="837"/>
      <c r="Y61" s="837"/>
      <c r="Z61" s="837"/>
      <c r="AA61" s="837"/>
      <c r="AB61" s="837"/>
      <c r="AC61" s="837"/>
      <c r="AD61" s="837"/>
      <c r="AE61" s="838"/>
      <c r="AF61" s="787"/>
      <c r="AG61" s="788"/>
      <c r="AH61" s="788"/>
      <c r="AI61" s="788"/>
      <c r="AJ61" s="789"/>
      <c r="AK61" s="840"/>
      <c r="AL61" s="837"/>
      <c r="AM61" s="837"/>
      <c r="AN61" s="837"/>
      <c r="AO61" s="837"/>
      <c r="AP61" s="837"/>
      <c r="AQ61" s="837"/>
      <c r="AR61" s="837"/>
      <c r="AS61" s="837"/>
      <c r="AT61" s="837"/>
      <c r="AU61" s="837"/>
      <c r="AV61" s="837"/>
      <c r="AW61" s="837"/>
      <c r="AX61" s="837"/>
      <c r="AY61" s="837"/>
      <c r="AZ61" s="839"/>
      <c r="BA61" s="839"/>
      <c r="BB61" s="839"/>
      <c r="BC61" s="839"/>
      <c r="BD61" s="839"/>
      <c r="BE61" s="833"/>
      <c r="BF61" s="833"/>
      <c r="BG61" s="833"/>
      <c r="BH61" s="833"/>
      <c r="BI61" s="834"/>
      <c r="BJ61" s="214"/>
      <c r="BK61" s="214"/>
      <c r="BL61" s="214"/>
      <c r="BM61" s="214"/>
      <c r="BN61" s="214"/>
      <c r="BO61" s="223"/>
      <c r="BP61" s="223"/>
      <c r="BQ61" s="220">
        <v>55</v>
      </c>
      <c r="BR61" s="221"/>
      <c r="BS61" s="774"/>
      <c r="BT61" s="775"/>
      <c r="BU61" s="775"/>
      <c r="BV61" s="775"/>
      <c r="BW61" s="775"/>
      <c r="BX61" s="775"/>
      <c r="BY61" s="775"/>
      <c r="BZ61" s="775"/>
      <c r="CA61" s="775"/>
      <c r="CB61" s="775"/>
      <c r="CC61" s="775"/>
      <c r="CD61" s="775"/>
      <c r="CE61" s="775"/>
      <c r="CF61" s="775"/>
      <c r="CG61" s="776"/>
      <c r="CH61" s="777"/>
      <c r="CI61" s="778"/>
      <c r="CJ61" s="778"/>
      <c r="CK61" s="778"/>
      <c r="CL61" s="779"/>
      <c r="CM61" s="777"/>
      <c r="CN61" s="778"/>
      <c r="CO61" s="778"/>
      <c r="CP61" s="778"/>
      <c r="CQ61" s="779"/>
      <c r="CR61" s="777"/>
      <c r="CS61" s="778"/>
      <c r="CT61" s="778"/>
      <c r="CU61" s="778"/>
      <c r="CV61" s="779"/>
      <c r="CW61" s="777"/>
      <c r="CX61" s="778"/>
      <c r="CY61" s="778"/>
      <c r="CZ61" s="778"/>
      <c r="DA61" s="779"/>
      <c r="DB61" s="777"/>
      <c r="DC61" s="778"/>
      <c r="DD61" s="778"/>
      <c r="DE61" s="778"/>
      <c r="DF61" s="779"/>
      <c r="DG61" s="777"/>
      <c r="DH61" s="778"/>
      <c r="DI61" s="778"/>
      <c r="DJ61" s="778"/>
      <c r="DK61" s="779"/>
      <c r="DL61" s="777"/>
      <c r="DM61" s="778"/>
      <c r="DN61" s="778"/>
      <c r="DO61" s="778"/>
      <c r="DP61" s="779"/>
      <c r="DQ61" s="777"/>
      <c r="DR61" s="778"/>
      <c r="DS61" s="778"/>
      <c r="DT61" s="778"/>
      <c r="DU61" s="779"/>
      <c r="DV61" s="774"/>
      <c r="DW61" s="775"/>
      <c r="DX61" s="775"/>
      <c r="DY61" s="775"/>
      <c r="DZ61" s="780"/>
      <c r="EA61" s="212"/>
    </row>
    <row r="62" spans="1:131" ht="26.25" customHeight="1" x14ac:dyDescent="0.2">
      <c r="A62" s="220">
        <v>35</v>
      </c>
      <c r="B62" s="781"/>
      <c r="C62" s="782"/>
      <c r="D62" s="782"/>
      <c r="E62" s="782"/>
      <c r="F62" s="782"/>
      <c r="G62" s="782"/>
      <c r="H62" s="782"/>
      <c r="I62" s="782"/>
      <c r="J62" s="782"/>
      <c r="K62" s="782"/>
      <c r="L62" s="782"/>
      <c r="M62" s="782"/>
      <c r="N62" s="782"/>
      <c r="O62" s="782"/>
      <c r="P62" s="783"/>
      <c r="Q62" s="836"/>
      <c r="R62" s="837"/>
      <c r="S62" s="837"/>
      <c r="T62" s="837"/>
      <c r="U62" s="837"/>
      <c r="V62" s="837"/>
      <c r="W62" s="837"/>
      <c r="X62" s="837"/>
      <c r="Y62" s="837"/>
      <c r="Z62" s="837"/>
      <c r="AA62" s="837"/>
      <c r="AB62" s="837"/>
      <c r="AC62" s="837"/>
      <c r="AD62" s="837"/>
      <c r="AE62" s="838"/>
      <c r="AF62" s="787"/>
      <c r="AG62" s="788"/>
      <c r="AH62" s="788"/>
      <c r="AI62" s="788"/>
      <c r="AJ62" s="789"/>
      <c r="AK62" s="840"/>
      <c r="AL62" s="837"/>
      <c r="AM62" s="837"/>
      <c r="AN62" s="837"/>
      <c r="AO62" s="837"/>
      <c r="AP62" s="837"/>
      <c r="AQ62" s="837"/>
      <c r="AR62" s="837"/>
      <c r="AS62" s="837"/>
      <c r="AT62" s="837"/>
      <c r="AU62" s="837"/>
      <c r="AV62" s="837"/>
      <c r="AW62" s="837"/>
      <c r="AX62" s="837"/>
      <c r="AY62" s="837"/>
      <c r="AZ62" s="839"/>
      <c r="BA62" s="839"/>
      <c r="BB62" s="839"/>
      <c r="BC62" s="839"/>
      <c r="BD62" s="839"/>
      <c r="BE62" s="833"/>
      <c r="BF62" s="833"/>
      <c r="BG62" s="833"/>
      <c r="BH62" s="833"/>
      <c r="BI62" s="834"/>
      <c r="BJ62" s="848" t="s">
        <v>396</v>
      </c>
      <c r="BK62" s="807"/>
      <c r="BL62" s="807"/>
      <c r="BM62" s="807"/>
      <c r="BN62" s="808"/>
      <c r="BO62" s="223"/>
      <c r="BP62" s="223"/>
      <c r="BQ62" s="220">
        <v>56</v>
      </c>
      <c r="BR62" s="221"/>
      <c r="BS62" s="774"/>
      <c r="BT62" s="775"/>
      <c r="BU62" s="775"/>
      <c r="BV62" s="775"/>
      <c r="BW62" s="775"/>
      <c r="BX62" s="775"/>
      <c r="BY62" s="775"/>
      <c r="BZ62" s="775"/>
      <c r="CA62" s="775"/>
      <c r="CB62" s="775"/>
      <c r="CC62" s="775"/>
      <c r="CD62" s="775"/>
      <c r="CE62" s="775"/>
      <c r="CF62" s="775"/>
      <c r="CG62" s="776"/>
      <c r="CH62" s="777"/>
      <c r="CI62" s="778"/>
      <c r="CJ62" s="778"/>
      <c r="CK62" s="778"/>
      <c r="CL62" s="779"/>
      <c r="CM62" s="777"/>
      <c r="CN62" s="778"/>
      <c r="CO62" s="778"/>
      <c r="CP62" s="778"/>
      <c r="CQ62" s="779"/>
      <c r="CR62" s="777"/>
      <c r="CS62" s="778"/>
      <c r="CT62" s="778"/>
      <c r="CU62" s="778"/>
      <c r="CV62" s="779"/>
      <c r="CW62" s="777"/>
      <c r="CX62" s="778"/>
      <c r="CY62" s="778"/>
      <c r="CZ62" s="778"/>
      <c r="DA62" s="779"/>
      <c r="DB62" s="777"/>
      <c r="DC62" s="778"/>
      <c r="DD62" s="778"/>
      <c r="DE62" s="778"/>
      <c r="DF62" s="779"/>
      <c r="DG62" s="777"/>
      <c r="DH62" s="778"/>
      <c r="DI62" s="778"/>
      <c r="DJ62" s="778"/>
      <c r="DK62" s="779"/>
      <c r="DL62" s="777"/>
      <c r="DM62" s="778"/>
      <c r="DN62" s="778"/>
      <c r="DO62" s="778"/>
      <c r="DP62" s="779"/>
      <c r="DQ62" s="777"/>
      <c r="DR62" s="778"/>
      <c r="DS62" s="778"/>
      <c r="DT62" s="778"/>
      <c r="DU62" s="779"/>
      <c r="DV62" s="774"/>
      <c r="DW62" s="775"/>
      <c r="DX62" s="775"/>
      <c r="DY62" s="775"/>
      <c r="DZ62" s="780"/>
      <c r="EA62" s="212"/>
    </row>
    <row r="63" spans="1:131" ht="26.25" customHeight="1" thickBot="1" x14ac:dyDescent="0.25">
      <c r="A63" s="222" t="s">
        <v>377</v>
      </c>
      <c r="B63" s="790" t="s">
        <v>397</v>
      </c>
      <c r="C63" s="791"/>
      <c r="D63" s="791"/>
      <c r="E63" s="791"/>
      <c r="F63" s="791"/>
      <c r="G63" s="791"/>
      <c r="H63" s="791"/>
      <c r="I63" s="791"/>
      <c r="J63" s="791"/>
      <c r="K63" s="791"/>
      <c r="L63" s="791"/>
      <c r="M63" s="791"/>
      <c r="N63" s="791"/>
      <c r="O63" s="791"/>
      <c r="P63" s="792"/>
      <c r="Q63" s="841"/>
      <c r="R63" s="842"/>
      <c r="S63" s="842"/>
      <c r="T63" s="842"/>
      <c r="U63" s="842"/>
      <c r="V63" s="842"/>
      <c r="W63" s="842"/>
      <c r="X63" s="842"/>
      <c r="Y63" s="842"/>
      <c r="Z63" s="842"/>
      <c r="AA63" s="842"/>
      <c r="AB63" s="842"/>
      <c r="AC63" s="842"/>
      <c r="AD63" s="842"/>
      <c r="AE63" s="843"/>
      <c r="AF63" s="844">
        <v>58</v>
      </c>
      <c r="AG63" s="845"/>
      <c r="AH63" s="845"/>
      <c r="AI63" s="845"/>
      <c r="AJ63" s="846"/>
      <c r="AK63" s="847"/>
      <c r="AL63" s="842"/>
      <c r="AM63" s="842"/>
      <c r="AN63" s="842"/>
      <c r="AO63" s="842"/>
      <c r="AP63" s="845">
        <v>395</v>
      </c>
      <c r="AQ63" s="845"/>
      <c r="AR63" s="845"/>
      <c r="AS63" s="845"/>
      <c r="AT63" s="845"/>
      <c r="AU63" s="845"/>
      <c r="AV63" s="845"/>
      <c r="AW63" s="845"/>
      <c r="AX63" s="845"/>
      <c r="AY63" s="845"/>
      <c r="AZ63" s="849"/>
      <c r="BA63" s="849"/>
      <c r="BB63" s="849"/>
      <c r="BC63" s="849"/>
      <c r="BD63" s="849"/>
      <c r="BE63" s="850"/>
      <c r="BF63" s="850"/>
      <c r="BG63" s="850"/>
      <c r="BH63" s="850"/>
      <c r="BI63" s="851"/>
      <c r="BJ63" s="852" t="s">
        <v>122</v>
      </c>
      <c r="BK63" s="853"/>
      <c r="BL63" s="853"/>
      <c r="BM63" s="853"/>
      <c r="BN63" s="854"/>
      <c r="BO63" s="223"/>
      <c r="BP63" s="223"/>
      <c r="BQ63" s="220">
        <v>57</v>
      </c>
      <c r="BR63" s="221"/>
      <c r="BS63" s="774"/>
      <c r="BT63" s="775"/>
      <c r="BU63" s="775"/>
      <c r="BV63" s="775"/>
      <c r="BW63" s="775"/>
      <c r="BX63" s="775"/>
      <c r="BY63" s="775"/>
      <c r="BZ63" s="775"/>
      <c r="CA63" s="775"/>
      <c r="CB63" s="775"/>
      <c r="CC63" s="775"/>
      <c r="CD63" s="775"/>
      <c r="CE63" s="775"/>
      <c r="CF63" s="775"/>
      <c r="CG63" s="776"/>
      <c r="CH63" s="777"/>
      <c r="CI63" s="778"/>
      <c r="CJ63" s="778"/>
      <c r="CK63" s="778"/>
      <c r="CL63" s="779"/>
      <c r="CM63" s="777"/>
      <c r="CN63" s="778"/>
      <c r="CO63" s="778"/>
      <c r="CP63" s="778"/>
      <c r="CQ63" s="779"/>
      <c r="CR63" s="777"/>
      <c r="CS63" s="778"/>
      <c r="CT63" s="778"/>
      <c r="CU63" s="778"/>
      <c r="CV63" s="779"/>
      <c r="CW63" s="777"/>
      <c r="CX63" s="778"/>
      <c r="CY63" s="778"/>
      <c r="CZ63" s="778"/>
      <c r="DA63" s="779"/>
      <c r="DB63" s="777"/>
      <c r="DC63" s="778"/>
      <c r="DD63" s="778"/>
      <c r="DE63" s="778"/>
      <c r="DF63" s="779"/>
      <c r="DG63" s="777"/>
      <c r="DH63" s="778"/>
      <c r="DI63" s="778"/>
      <c r="DJ63" s="778"/>
      <c r="DK63" s="779"/>
      <c r="DL63" s="777"/>
      <c r="DM63" s="778"/>
      <c r="DN63" s="778"/>
      <c r="DO63" s="778"/>
      <c r="DP63" s="779"/>
      <c r="DQ63" s="777"/>
      <c r="DR63" s="778"/>
      <c r="DS63" s="778"/>
      <c r="DT63" s="778"/>
      <c r="DU63" s="779"/>
      <c r="DV63" s="774"/>
      <c r="DW63" s="775"/>
      <c r="DX63" s="775"/>
      <c r="DY63" s="775"/>
      <c r="DZ63" s="780"/>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74"/>
      <c r="BT64" s="775"/>
      <c r="BU64" s="775"/>
      <c r="BV64" s="775"/>
      <c r="BW64" s="775"/>
      <c r="BX64" s="775"/>
      <c r="BY64" s="775"/>
      <c r="BZ64" s="775"/>
      <c r="CA64" s="775"/>
      <c r="CB64" s="775"/>
      <c r="CC64" s="775"/>
      <c r="CD64" s="775"/>
      <c r="CE64" s="775"/>
      <c r="CF64" s="775"/>
      <c r="CG64" s="776"/>
      <c r="CH64" s="777"/>
      <c r="CI64" s="778"/>
      <c r="CJ64" s="778"/>
      <c r="CK64" s="778"/>
      <c r="CL64" s="779"/>
      <c r="CM64" s="777"/>
      <c r="CN64" s="778"/>
      <c r="CO64" s="778"/>
      <c r="CP64" s="778"/>
      <c r="CQ64" s="779"/>
      <c r="CR64" s="777"/>
      <c r="CS64" s="778"/>
      <c r="CT64" s="778"/>
      <c r="CU64" s="778"/>
      <c r="CV64" s="779"/>
      <c r="CW64" s="777"/>
      <c r="CX64" s="778"/>
      <c r="CY64" s="778"/>
      <c r="CZ64" s="778"/>
      <c r="DA64" s="779"/>
      <c r="DB64" s="777"/>
      <c r="DC64" s="778"/>
      <c r="DD64" s="778"/>
      <c r="DE64" s="778"/>
      <c r="DF64" s="779"/>
      <c r="DG64" s="777"/>
      <c r="DH64" s="778"/>
      <c r="DI64" s="778"/>
      <c r="DJ64" s="778"/>
      <c r="DK64" s="779"/>
      <c r="DL64" s="777"/>
      <c r="DM64" s="778"/>
      <c r="DN64" s="778"/>
      <c r="DO64" s="778"/>
      <c r="DP64" s="779"/>
      <c r="DQ64" s="777"/>
      <c r="DR64" s="778"/>
      <c r="DS64" s="778"/>
      <c r="DT64" s="778"/>
      <c r="DU64" s="779"/>
      <c r="DV64" s="774"/>
      <c r="DW64" s="775"/>
      <c r="DX64" s="775"/>
      <c r="DY64" s="775"/>
      <c r="DZ64" s="780"/>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74"/>
      <c r="BT65" s="775"/>
      <c r="BU65" s="775"/>
      <c r="BV65" s="775"/>
      <c r="BW65" s="775"/>
      <c r="BX65" s="775"/>
      <c r="BY65" s="775"/>
      <c r="BZ65" s="775"/>
      <c r="CA65" s="775"/>
      <c r="CB65" s="775"/>
      <c r="CC65" s="775"/>
      <c r="CD65" s="775"/>
      <c r="CE65" s="775"/>
      <c r="CF65" s="775"/>
      <c r="CG65" s="776"/>
      <c r="CH65" s="777"/>
      <c r="CI65" s="778"/>
      <c r="CJ65" s="778"/>
      <c r="CK65" s="778"/>
      <c r="CL65" s="779"/>
      <c r="CM65" s="777"/>
      <c r="CN65" s="778"/>
      <c r="CO65" s="778"/>
      <c r="CP65" s="778"/>
      <c r="CQ65" s="779"/>
      <c r="CR65" s="777"/>
      <c r="CS65" s="778"/>
      <c r="CT65" s="778"/>
      <c r="CU65" s="778"/>
      <c r="CV65" s="779"/>
      <c r="CW65" s="777"/>
      <c r="CX65" s="778"/>
      <c r="CY65" s="778"/>
      <c r="CZ65" s="778"/>
      <c r="DA65" s="779"/>
      <c r="DB65" s="777"/>
      <c r="DC65" s="778"/>
      <c r="DD65" s="778"/>
      <c r="DE65" s="778"/>
      <c r="DF65" s="779"/>
      <c r="DG65" s="777"/>
      <c r="DH65" s="778"/>
      <c r="DI65" s="778"/>
      <c r="DJ65" s="778"/>
      <c r="DK65" s="779"/>
      <c r="DL65" s="777"/>
      <c r="DM65" s="778"/>
      <c r="DN65" s="778"/>
      <c r="DO65" s="778"/>
      <c r="DP65" s="779"/>
      <c r="DQ65" s="777"/>
      <c r="DR65" s="778"/>
      <c r="DS65" s="778"/>
      <c r="DT65" s="778"/>
      <c r="DU65" s="779"/>
      <c r="DV65" s="774"/>
      <c r="DW65" s="775"/>
      <c r="DX65" s="775"/>
      <c r="DY65" s="775"/>
      <c r="DZ65" s="780"/>
      <c r="EA65" s="212"/>
    </row>
    <row r="66" spans="1:131" ht="26.25" customHeight="1" x14ac:dyDescent="0.2">
      <c r="A66" s="728" t="s">
        <v>399</v>
      </c>
      <c r="B66" s="729"/>
      <c r="C66" s="729"/>
      <c r="D66" s="729"/>
      <c r="E66" s="729"/>
      <c r="F66" s="729"/>
      <c r="G66" s="729"/>
      <c r="H66" s="729"/>
      <c r="I66" s="729"/>
      <c r="J66" s="729"/>
      <c r="K66" s="729"/>
      <c r="L66" s="729"/>
      <c r="M66" s="729"/>
      <c r="N66" s="729"/>
      <c r="O66" s="729"/>
      <c r="P66" s="730"/>
      <c r="Q66" s="734" t="s">
        <v>381</v>
      </c>
      <c r="R66" s="735"/>
      <c r="S66" s="735"/>
      <c r="T66" s="735"/>
      <c r="U66" s="736"/>
      <c r="V66" s="734" t="s">
        <v>382</v>
      </c>
      <c r="W66" s="735"/>
      <c r="X66" s="735"/>
      <c r="Y66" s="735"/>
      <c r="Z66" s="736"/>
      <c r="AA66" s="734" t="s">
        <v>383</v>
      </c>
      <c r="AB66" s="735"/>
      <c r="AC66" s="735"/>
      <c r="AD66" s="735"/>
      <c r="AE66" s="736"/>
      <c r="AF66" s="855" t="s">
        <v>384</v>
      </c>
      <c r="AG66" s="816"/>
      <c r="AH66" s="816"/>
      <c r="AI66" s="816"/>
      <c r="AJ66" s="856"/>
      <c r="AK66" s="734" t="s">
        <v>385</v>
      </c>
      <c r="AL66" s="729"/>
      <c r="AM66" s="729"/>
      <c r="AN66" s="729"/>
      <c r="AO66" s="730"/>
      <c r="AP66" s="734" t="s">
        <v>386</v>
      </c>
      <c r="AQ66" s="735"/>
      <c r="AR66" s="735"/>
      <c r="AS66" s="735"/>
      <c r="AT66" s="736"/>
      <c r="AU66" s="734" t="s">
        <v>400</v>
      </c>
      <c r="AV66" s="735"/>
      <c r="AW66" s="735"/>
      <c r="AX66" s="735"/>
      <c r="AY66" s="736"/>
      <c r="AZ66" s="734" t="s">
        <v>365</v>
      </c>
      <c r="BA66" s="735"/>
      <c r="BB66" s="735"/>
      <c r="BC66" s="735"/>
      <c r="BD66" s="741"/>
      <c r="BE66" s="223"/>
      <c r="BF66" s="223"/>
      <c r="BG66" s="223"/>
      <c r="BH66" s="223"/>
      <c r="BI66" s="223"/>
      <c r="BJ66" s="223"/>
      <c r="BK66" s="223"/>
      <c r="BL66" s="223"/>
      <c r="BM66" s="223"/>
      <c r="BN66" s="223"/>
      <c r="BO66" s="223"/>
      <c r="BP66" s="223"/>
      <c r="BQ66" s="220">
        <v>60</v>
      </c>
      <c r="BR66" s="225"/>
      <c r="BS66" s="860"/>
      <c r="BT66" s="861"/>
      <c r="BU66" s="861"/>
      <c r="BV66" s="861"/>
      <c r="BW66" s="861"/>
      <c r="BX66" s="861"/>
      <c r="BY66" s="861"/>
      <c r="BZ66" s="861"/>
      <c r="CA66" s="861"/>
      <c r="CB66" s="861"/>
      <c r="CC66" s="861"/>
      <c r="CD66" s="861"/>
      <c r="CE66" s="861"/>
      <c r="CF66" s="861"/>
      <c r="CG66" s="866"/>
      <c r="CH66" s="863"/>
      <c r="CI66" s="864"/>
      <c r="CJ66" s="864"/>
      <c r="CK66" s="864"/>
      <c r="CL66" s="865"/>
      <c r="CM66" s="863"/>
      <c r="CN66" s="864"/>
      <c r="CO66" s="864"/>
      <c r="CP66" s="864"/>
      <c r="CQ66" s="865"/>
      <c r="CR66" s="863"/>
      <c r="CS66" s="864"/>
      <c r="CT66" s="864"/>
      <c r="CU66" s="864"/>
      <c r="CV66" s="865"/>
      <c r="CW66" s="863"/>
      <c r="CX66" s="864"/>
      <c r="CY66" s="864"/>
      <c r="CZ66" s="864"/>
      <c r="DA66" s="865"/>
      <c r="DB66" s="863"/>
      <c r="DC66" s="864"/>
      <c r="DD66" s="864"/>
      <c r="DE66" s="864"/>
      <c r="DF66" s="865"/>
      <c r="DG66" s="863"/>
      <c r="DH66" s="864"/>
      <c r="DI66" s="864"/>
      <c r="DJ66" s="864"/>
      <c r="DK66" s="865"/>
      <c r="DL66" s="863"/>
      <c r="DM66" s="864"/>
      <c r="DN66" s="864"/>
      <c r="DO66" s="864"/>
      <c r="DP66" s="865"/>
      <c r="DQ66" s="863"/>
      <c r="DR66" s="864"/>
      <c r="DS66" s="864"/>
      <c r="DT66" s="864"/>
      <c r="DU66" s="865"/>
      <c r="DV66" s="860"/>
      <c r="DW66" s="861"/>
      <c r="DX66" s="861"/>
      <c r="DY66" s="861"/>
      <c r="DZ66" s="862"/>
      <c r="EA66" s="212"/>
    </row>
    <row r="67" spans="1:131" ht="26.25" customHeight="1" thickBot="1" x14ac:dyDescent="0.25">
      <c r="A67" s="731"/>
      <c r="B67" s="732"/>
      <c r="C67" s="732"/>
      <c r="D67" s="732"/>
      <c r="E67" s="732"/>
      <c r="F67" s="732"/>
      <c r="G67" s="732"/>
      <c r="H67" s="732"/>
      <c r="I67" s="732"/>
      <c r="J67" s="732"/>
      <c r="K67" s="732"/>
      <c r="L67" s="732"/>
      <c r="M67" s="732"/>
      <c r="N67" s="732"/>
      <c r="O67" s="732"/>
      <c r="P67" s="733"/>
      <c r="Q67" s="737"/>
      <c r="R67" s="738"/>
      <c r="S67" s="738"/>
      <c r="T67" s="738"/>
      <c r="U67" s="739"/>
      <c r="V67" s="737"/>
      <c r="W67" s="738"/>
      <c r="X67" s="738"/>
      <c r="Y67" s="738"/>
      <c r="Z67" s="739"/>
      <c r="AA67" s="737"/>
      <c r="AB67" s="738"/>
      <c r="AC67" s="738"/>
      <c r="AD67" s="738"/>
      <c r="AE67" s="739"/>
      <c r="AF67" s="857"/>
      <c r="AG67" s="819"/>
      <c r="AH67" s="819"/>
      <c r="AI67" s="819"/>
      <c r="AJ67" s="858"/>
      <c r="AK67" s="859"/>
      <c r="AL67" s="732"/>
      <c r="AM67" s="732"/>
      <c r="AN67" s="732"/>
      <c r="AO67" s="733"/>
      <c r="AP67" s="737"/>
      <c r="AQ67" s="738"/>
      <c r="AR67" s="738"/>
      <c r="AS67" s="738"/>
      <c r="AT67" s="739"/>
      <c r="AU67" s="737"/>
      <c r="AV67" s="738"/>
      <c r="AW67" s="738"/>
      <c r="AX67" s="738"/>
      <c r="AY67" s="739"/>
      <c r="AZ67" s="737"/>
      <c r="BA67" s="738"/>
      <c r="BB67" s="738"/>
      <c r="BC67" s="738"/>
      <c r="BD67" s="743"/>
      <c r="BE67" s="223"/>
      <c r="BF67" s="223"/>
      <c r="BG67" s="223"/>
      <c r="BH67" s="223"/>
      <c r="BI67" s="223"/>
      <c r="BJ67" s="223"/>
      <c r="BK67" s="223"/>
      <c r="BL67" s="223"/>
      <c r="BM67" s="223"/>
      <c r="BN67" s="223"/>
      <c r="BO67" s="223"/>
      <c r="BP67" s="223"/>
      <c r="BQ67" s="220">
        <v>61</v>
      </c>
      <c r="BR67" s="225"/>
      <c r="BS67" s="860"/>
      <c r="BT67" s="861"/>
      <c r="BU67" s="861"/>
      <c r="BV67" s="861"/>
      <c r="BW67" s="861"/>
      <c r="BX67" s="861"/>
      <c r="BY67" s="861"/>
      <c r="BZ67" s="861"/>
      <c r="CA67" s="861"/>
      <c r="CB67" s="861"/>
      <c r="CC67" s="861"/>
      <c r="CD67" s="861"/>
      <c r="CE67" s="861"/>
      <c r="CF67" s="861"/>
      <c r="CG67" s="866"/>
      <c r="CH67" s="863"/>
      <c r="CI67" s="864"/>
      <c r="CJ67" s="864"/>
      <c r="CK67" s="864"/>
      <c r="CL67" s="865"/>
      <c r="CM67" s="863"/>
      <c r="CN67" s="864"/>
      <c r="CO67" s="864"/>
      <c r="CP67" s="864"/>
      <c r="CQ67" s="865"/>
      <c r="CR67" s="863"/>
      <c r="CS67" s="864"/>
      <c r="CT67" s="864"/>
      <c r="CU67" s="864"/>
      <c r="CV67" s="865"/>
      <c r="CW67" s="863"/>
      <c r="CX67" s="864"/>
      <c r="CY67" s="864"/>
      <c r="CZ67" s="864"/>
      <c r="DA67" s="865"/>
      <c r="DB67" s="863"/>
      <c r="DC67" s="864"/>
      <c r="DD67" s="864"/>
      <c r="DE67" s="864"/>
      <c r="DF67" s="865"/>
      <c r="DG67" s="863"/>
      <c r="DH67" s="864"/>
      <c r="DI67" s="864"/>
      <c r="DJ67" s="864"/>
      <c r="DK67" s="865"/>
      <c r="DL67" s="863"/>
      <c r="DM67" s="864"/>
      <c r="DN67" s="864"/>
      <c r="DO67" s="864"/>
      <c r="DP67" s="865"/>
      <c r="DQ67" s="863"/>
      <c r="DR67" s="864"/>
      <c r="DS67" s="864"/>
      <c r="DT67" s="864"/>
      <c r="DU67" s="865"/>
      <c r="DV67" s="860"/>
      <c r="DW67" s="861"/>
      <c r="DX67" s="861"/>
      <c r="DY67" s="861"/>
      <c r="DZ67" s="862"/>
      <c r="EA67" s="212"/>
    </row>
    <row r="68" spans="1:131" ht="26.25" customHeight="1" thickTop="1" x14ac:dyDescent="0.2">
      <c r="A68" s="218">
        <v>1</v>
      </c>
      <c r="B68" s="870" t="s">
        <v>553</v>
      </c>
      <c r="C68" s="871"/>
      <c r="D68" s="871"/>
      <c r="E68" s="871"/>
      <c r="F68" s="871"/>
      <c r="G68" s="871"/>
      <c r="H68" s="871"/>
      <c r="I68" s="871"/>
      <c r="J68" s="871"/>
      <c r="K68" s="871"/>
      <c r="L68" s="871"/>
      <c r="M68" s="871"/>
      <c r="N68" s="871"/>
      <c r="O68" s="871"/>
      <c r="P68" s="872"/>
      <c r="Q68" s="873">
        <v>4767</v>
      </c>
      <c r="R68" s="867"/>
      <c r="S68" s="867"/>
      <c r="T68" s="867"/>
      <c r="U68" s="867"/>
      <c r="V68" s="867">
        <v>4863</v>
      </c>
      <c r="W68" s="867"/>
      <c r="X68" s="867"/>
      <c r="Y68" s="867"/>
      <c r="Z68" s="867"/>
      <c r="AA68" s="867">
        <v>-96</v>
      </c>
      <c r="AB68" s="867"/>
      <c r="AC68" s="867"/>
      <c r="AD68" s="867"/>
      <c r="AE68" s="867"/>
      <c r="AF68" s="867">
        <v>3399</v>
      </c>
      <c r="AG68" s="867"/>
      <c r="AH68" s="867"/>
      <c r="AI68" s="867"/>
      <c r="AJ68" s="867"/>
      <c r="AK68" s="867">
        <v>0</v>
      </c>
      <c r="AL68" s="867"/>
      <c r="AM68" s="867"/>
      <c r="AN68" s="867"/>
      <c r="AO68" s="867"/>
      <c r="AP68" s="867">
        <v>114</v>
      </c>
      <c r="AQ68" s="867"/>
      <c r="AR68" s="867"/>
      <c r="AS68" s="867"/>
      <c r="AT68" s="867"/>
      <c r="AU68" s="867" t="s">
        <v>567</v>
      </c>
      <c r="AV68" s="867"/>
      <c r="AW68" s="867"/>
      <c r="AX68" s="867"/>
      <c r="AY68" s="867"/>
      <c r="AZ68" s="868"/>
      <c r="BA68" s="868"/>
      <c r="BB68" s="868"/>
      <c r="BC68" s="868"/>
      <c r="BD68" s="869"/>
      <c r="BE68" s="223"/>
      <c r="BF68" s="223"/>
      <c r="BG68" s="223"/>
      <c r="BH68" s="223"/>
      <c r="BI68" s="223"/>
      <c r="BJ68" s="223"/>
      <c r="BK68" s="223"/>
      <c r="BL68" s="223"/>
      <c r="BM68" s="223"/>
      <c r="BN68" s="223"/>
      <c r="BO68" s="223"/>
      <c r="BP68" s="223"/>
      <c r="BQ68" s="220">
        <v>62</v>
      </c>
      <c r="BR68" s="225"/>
      <c r="BS68" s="860"/>
      <c r="BT68" s="861"/>
      <c r="BU68" s="861"/>
      <c r="BV68" s="861"/>
      <c r="BW68" s="861"/>
      <c r="BX68" s="861"/>
      <c r="BY68" s="861"/>
      <c r="BZ68" s="861"/>
      <c r="CA68" s="861"/>
      <c r="CB68" s="861"/>
      <c r="CC68" s="861"/>
      <c r="CD68" s="861"/>
      <c r="CE68" s="861"/>
      <c r="CF68" s="861"/>
      <c r="CG68" s="866"/>
      <c r="CH68" s="863"/>
      <c r="CI68" s="864"/>
      <c r="CJ68" s="864"/>
      <c r="CK68" s="864"/>
      <c r="CL68" s="865"/>
      <c r="CM68" s="863"/>
      <c r="CN68" s="864"/>
      <c r="CO68" s="864"/>
      <c r="CP68" s="864"/>
      <c r="CQ68" s="865"/>
      <c r="CR68" s="863"/>
      <c r="CS68" s="864"/>
      <c r="CT68" s="864"/>
      <c r="CU68" s="864"/>
      <c r="CV68" s="865"/>
      <c r="CW68" s="863"/>
      <c r="CX68" s="864"/>
      <c r="CY68" s="864"/>
      <c r="CZ68" s="864"/>
      <c r="DA68" s="865"/>
      <c r="DB68" s="863"/>
      <c r="DC68" s="864"/>
      <c r="DD68" s="864"/>
      <c r="DE68" s="864"/>
      <c r="DF68" s="865"/>
      <c r="DG68" s="863"/>
      <c r="DH68" s="864"/>
      <c r="DI68" s="864"/>
      <c r="DJ68" s="864"/>
      <c r="DK68" s="865"/>
      <c r="DL68" s="863"/>
      <c r="DM68" s="864"/>
      <c r="DN68" s="864"/>
      <c r="DO68" s="864"/>
      <c r="DP68" s="865"/>
      <c r="DQ68" s="863"/>
      <c r="DR68" s="864"/>
      <c r="DS68" s="864"/>
      <c r="DT68" s="864"/>
      <c r="DU68" s="865"/>
      <c r="DV68" s="860"/>
      <c r="DW68" s="861"/>
      <c r="DX68" s="861"/>
      <c r="DY68" s="861"/>
      <c r="DZ68" s="862"/>
      <c r="EA68" s="212"/>
    </row>
    <row r="69" spans="1:131" ht="26.25" customHeight="1" x14ac:dyDescent="0.2">
      <c r="A69" s="220">
        <v>2</v>
      </c>
      <c r="B69" s="874" t="s">
        <v>554</v>
      </c>
      <c r="C69" s="875"/>
      <c r="D69" s="875"/>
      <c r="E69" s="875"/>
      <c r="F69" s="875"/>
      <c r="G69" s="875"/>
      <c r="H69" s="875"/>
      <c r="I69" s="875"/>
      <c r="J69" s="875"/>
      <c r="K69" s="875"/>
      <c r="L69" s="875"/>
      <c r="M69" s="875"/>
      <c r="N69" s="875"/>
      <c r="O69" s="875"/>
      <c r="P69" s="876"/>
      <c r="Q69" s="877">
        <v>1070</v>
      </c>
      <c r="R69" s="831"/>
      <c r="S69" s="831"/>
      <c r="T69" s="831"/>
      <c r="U69" s="831"/>
      <c r="V69" s="831">
        <v>1044</v>
      </c>
      <c r="W69" s="831"/>
      <c r="X69" s="831"/>
      <c r="Y69" s="831"/>
      <c r="Z69" s="831"/>
      <c r="AA69" s="831">
        <v>26</v>
      </c>
      <c r="AB69" s="831"/>
      <c r="AC69" s="831"/>
      <c r="AD69" s="831"/>
      <c r="AE69" s="831"/>
      <c r="AF69" s="831">
        <v>26</v>
      </c>
      <c r="AG69" s="831"/>
      <c r="AH69" s="831"/>
      <c r="AI69" s="831"/>
      <c r="AJ69" s="831"/>
      <c r="AK69" s="831" t="s">
        <v>552</v>
      </c>
      <c r="AL69" s="831"/>
      <c r="AM69" s="831"/>
      <c r="AN69" s="831"/>
      <c r="AO69" s="831"/>
      <c r="AP69" s="831">
        <v>1151</v>
      </c>
      <c r="AQ69" s="831"/>
      <c r="AR69" s="831"/>
      <c r="AS69" s="831"/>
      <c r="AT69" s="831"/>
      <c r="AU69" s="831">
        <v>125</v>
      </c>
      <c r="AV69" s="831"/>
      <c r="AW69" s="831"/>
      <c r="AX69" s="831"/>
      <c r="AY69" s="831"/>
      <c r="AZ69" s="833"/>
      <c r="BA69" s="833"/>
      <c r="BB69" s="833"/>
      <c r="BC69" s="833"/>
      <c r="BD69" s="834"/>
      <c r="BE69" s="223"/>
      <c r="BF69" s="223"/>
      <c r="BG69" s="223"/>
      <c r="BH69" s="223"/>
      <c r="BI69" s="223"/>
      <c r="BJ69" s="223"/>
      <c r="BK69" s="223"/>
      <c r="BL69" s="223"/>
      <c r="BM69" s="223"/>
      <c r="BN69" s="223"/>
      <c r="BO69" s="223"/>
      <c r="BP69" s="223"/>
      <c r="BQ69" s="220">
        <v>63</v>
      </c>
      <c r="BR69" s="225"/>
      <c r="BS69" s="860"/>
      <c r="BT69" s="861"/>
      <c r="BU69" s="861"/>
      <c r="BV69" s="861"/>
      <c r="BW69" s="861"/>
      <c r="BX69" s="861"/>
      <c r="BY69" s="861"/>
      <c r="BZ69" s="861"/>
      <c r="CA69" s="861"/>
      <c r="CB69" s="861"/>
      <c r="CC69" s="861"/>
      <c r="CD69" s="861"/>
      <c r="CE69" s="861"/>
      <c r="CF69" s="861"/>
      <c r="CG69" s="866"/>
      <c r="CH69" s="863"/>
      <c r="CI69" s="864"/>
      <c r="CJ69" s="864"/>
      <c r="CK69" s="864"/>
      <c r="CL69" s="865"/>
      <c r="CM69" s="863"/>
      <c r="CN69" s="864"/>
      <c r="CO69" s="864"/>
      <c r="CP69" s="864"/>
      <c r="CQ69" s="865"/>
      <c r="CR69" s="863"/>
      <c r="CS69" s="864"/>
      <c r="CT69" s="864"/>
      <c r="CU69" s="864"/>
      <c r="CV69" s="865"/>
      <c r="CW69" s="863"/>
      <c r="CX69" s="864"/>
      <c r="CY69" s="864"/>
      <c r="CZ69" s="864"/>
      <c r="DA69" s="865"/>
      <c r="DB69" s="863"/>
      <c r="DC69" s="864"/>
      <c r="DD69" s="864"/>
      <c r="DE69" s="864"/>
      <c r="DF69" s="865"/>
      <c r="DG69" s="863"/>
      <c r="DH69" s="864"/>
      <c r="DI69" s="864"/>
      <c r="DJ69" s="864"/>
      <c r="DK69" s="865"/>
      <c r="DL69" s="863"/>
      <c r="DM69" s="864"/>
      <c r="DN69" s="864"/>
      <c r="DO69" s="864"/>
      <c r="DP69" s="865"/>
      <c r="DQ69" s="863"/>
      <c r="DR69" s="864"/>
      <c r="DS69" s="864"/>
      <c r="DT69" s="864"/>
      <c r="DU69" s="865"/>
      <c r="DV69" s="860"/>
      <c r="DW69" s="861"/>
      <c r="DX69" s="861"/>
      <c r="DY69" s="861"/>
      <c r="DZ69" s="862"/>
      <c r="EA69" s="212"/>
    </row>
    <row r="70" spans="1:131" ht="26.25" customHeight="1" x14ac:dyDescent="0.2">
      <c r="A70" s="220">
        <v>3</v>
      </c>
      <c r="B70" s="874" t="s">
        <v>555</v>
      </c>
      <c r="C70" s="875"/>
      <c r="D70" s="875"/>
      <c r="E70" s="875"/>
      <c r="F70" s="875"/>
      <c r="G70" s="875"/>
      <c r="H70" s="875"/>
      <c r="I70" s="875"/>
      <c r="J70" s="875"/>
      <c r="K70" s="875"/>
      <c r="L70" s="875"/>
      <c r="M70" s="875"/>
      <c r="N70" s="875"/>
      <c r="O70" s="875"/>
      <c r="P70" s="876"/>
      <c r="Q70" s="877">
        <v>1799</v>
      </c>
      <c r="R70" s="831"/>
      <c r="S70" s="831"/>
      <c r="T70" s="831"/>
      <c r="U70" s="831"/>
      <c r="V70" s="831">
        <v>1532</v>
      </c>
      <c r="W70" s="831"/>
      <c r="X70" s="831"/>
      <c r="Y70" s="831"/>
      <c r="Z70" s="831"/>
      <c r="AA70" s="831">
        <v>267</v>
      </c>
      <c r="AB70" s="831"/>
      <c r="AC70" s="831"/>
      <c r="AD70" s="831"/>
      <c r="AE70" s="831"/>
      <c r="AF70" s="831">
        <v>267</v>
      </c>
      <c r="AG70" s="831"/>
      <c r="AH70" s="831"/>
      <c r="AI70" s="831"/>
      <c r="AJ70" s="831"/>
      <c r="AK70" s="831">
        <v>0</v>
      </c>
      <c r="AL70" s="831"/>
      <c r="AM70" s="831"/>
      <c r="AN70" s="831"/>
      <c r="AO70" s="831"/>
      <c r="AP70" s="831">
        <v>905</v>
      </c>
      <c r="AQ70" s="831"/>
      <c r="AR70" s="831"/>
      <c r="AS70" s="831"/>
      <c r="AT70" s="831"/>
      <c r="AU70" s="831">
        <v>15</v>
      </c>
      <c r="AV70" s="831"/>
      <c r="AW70" s="831"/>
      <c r="AX70" s="831"/>
      <c r="AY70" s="831"/>
      <c r="AZ70" s="833"/>
      <c r="BA70" s="833"/>
      <c r="BB70" s="833"/>
      <c r="BC70" s="833"/>
      <c r="BD70" s="834"/>
      <c r="BE70" s="223"/>
      <c r="BF70" s="223"/>
      <c r="BG70" s="223"/>
      <c r="BH70" s="223"/>
      <c r="BI70" s="223"/>
      <c r="BJ70" s="223"/>
      <c r="BK70" s="223"/>
      <c r="BL70" s="223"/>
      <c r="BM70" s="223"/>
      <c r="BN70" s="223"/>
      <c r="BO70" s="223"/>
      <c r="BP70" s="223"/>
      <c r="BQ70" s="220">
        <v>64</v>
      </c>
      <c r="BR70" s="225"/>
      <c r="BS70" s="860"/>
      <c r="BT70" s="861"/>
      <c r="BU70" s="861"/>
      <c r="BV70" s="861"/>
      <c r="BW70" s="861"/>
      <c r="BX70" s="861"/>
      <c r="BY70" s="861"/>
      <c r="BZ70" s="861"/>
      <c r="CA70" s="861"/>
      <c r="CB70" s="861"/>
      <c r="CC70" s="861"/>
      <c r="CD70" s="861"/>
      <c r="CE70" s="861"/>
      <c r="CF70" s="861"/>
      <c r="CG70" s="866"/>
      <c r="CH70" s="863"/>
      <c r="CI70" s="864"/>
      <c r="CJ70" s="864"/>
      <c r="CK70" s="864"/>
      <c r="CL70" s="865"/>
      <c r="CM70" s="863"/>
      <c r="CN70" s="864"/>
      <c r="CO70" s="864"/>
      <c r="CP70" s="864"/>
      <c r="CQ70" s="865"/>
      <c r="CR70" s="863"/>
      <c r="CS70" s="864"/>
      <c r="CT70" s="864"/>
      <c r="CU70" s="864"/>
      <c r="CV70" s="865"/>
      <c r="CW70" s="863"/>
      <c r="CX70" s="864"/>
      <c r="CY70" s="864"/>
      <c r="CZ70" s="864"/>
      <c r="DA70" s="865"/>
      <c r="DB70" s="863"/>
      <c r="DC70" s="864"/>
      <c r="DD70" s="864"/>
      <c r="DE70" s="864"/>
      <c r="DF70" s="865"/>
      <c r="DG70" s="863"/>
      <c r="DH70" s="864"/>
      <c r="DI70" s="864"/>
      <c r="DJ70" s="864"/>
      <c r="DK70" s="865"/>
      <c r="DL70" s="863"/>
      <c r="DM70" s="864"/>
      <c r="DN70" s="864"/>
      <c r="DO70" s="864"/>
      <c r="DP70" s="865"/>
      <c r="DQ70" s="863"/>
      <c r="DR70" s="864"/>
      <c r="DS70" s="864"/>
      <c r="DT70" s="864"/>
      <c r="DU70" s="865"/>
      <c r="DV70" s="860"/>
      <c r="DW70" s="861"/>
      <c r="DX70" s="861"/>
      <c r="DY70" s="861"/>
      <c r="DZ70" s="862"/>
      <c r="EA70" s="212"/>
    </row>
    <row r="71" spans="1:131" ht="26.25" customHeight="1" x14ac:dyDescent="0.2">
      <c r="A71" s="220">
        <v>4</v>
      </c>
      <c r="B71" s="874" t="s">
        <v>556</v>
      </c>
      <c r="C71" s="875"/>
      <c r="D71" s="875"/>
      <c r="E71" s="875"/>
      <c r="F71" s="875"/>
      <c r="G71" s="875"/>
      <c r="H71" s="875"/>
      <c r="I71" s="875"/>
      <c r="J71" s="875"/>
      <c r="K71" s="875"/>
      <c r="L71" s="875"/>
      <c r="M71" s="875"/>
      <c r="N71" s="875"/>
      <c r="O71" s="875"/>
      <c r="P71" s="876"/>
      <c r="Q71" s="877">
        <v>312</v>
      </c>
      <c r="R71" s="831"/>
      <c r="S71" s="831"/>
      <c r="T71" s="831"/>
      <c r="U71" s="831"/>
      <c r="V71" s="831">
        <v>290</v>
      </c>
      <c r="W71" s="831"/>
      <c r="X71" s="831"/>
      <c r="Y71" s="831"/>
      <c r="Z71" s="831"/>
      <c r="AA71" s="831">
        <v>22</v>
      </c>
      <c r="AB71" s="831"/>
      <c r="AC71" s="831"/>
      <c r="AD71" s="831"/>
      <c r="AE71" s="831"/>
      <c r="AF71" s="831">
        <v>22</v>
      </c>
      <c r="AG71" s="831"/>
      <c r="AH71" s="831"/>
      <c r="AI71" s="831"/>
      <c r="AJ71" s="831"/>
      <c r="AK71" s="831" t="s">
        <v>552</v>
      </c>
      <c r="AL71" s="831"/>
      <c r="AM71" s="831"/>
      <c r="AN71" s="831"/>
      <c r="AO71" s="831"/>
      <c r="AP71" s="831" t="s">
        <v>552</v>
      </c>
      <c r="AQ71" s="831"/>
      <c r="AR71" s="831"/>
      <c r="AS71" s="831"/>
      <c r="AT71" s="831"/>
      <c r="AU71" s="831" t="s">
        <v>552</v>
      </c>
      <c r="AV71" s="831"/>
      <c r="AW71" s="831"/>
      <c r="AX71" s="831"/>
      <c r="AY71" s="831"/>
      <c r="AZ71" s="833"/>
      <c r="BA71" s="833"/>
      <c r="BB71" s="833"/>
      <c r="BC71" s="833"/>
      <c r="BD71" s="834"/>
      <c r="BE71" s="223"/>
      <c r="BF71" s="223"/>
      <c r="BG71" s="223"/>
      <c r="BH71" s="223"/>
      <c r="BI71" s="223"/>
      <c r="BJ71" s="223"/>
      <c r="BK71" s="223"/>
      <c r="BL71" s="223"/>
      <c r="BM71" s="223"/>
      <c r="BN71" s="223"/>
      <c r="BO71" s="223"/>
      <c r="BP71" s="223"/>
      <c r="BQ71" s="220">
        <v>65</v>
      </c>
      <c r="BR71" s="225"/>
      <c r="BS71" s="860"/>
      <c r="BT71" s="861"/>
      <c r="BU71" s="861"/>
      <c r="BV71" s="861"/>
      <c r="BW71" s="861"/>
      <c r="BX71" s="861"/>
      <c r="BY71" s="861"/>
      <c r="BZ71" s="861"/>
      <c r="CA71" s="861"/>
      <c r="CB71" s="861"/>
      <c r="CC71" s="861"/>
      <c r="CD71" s="861"/>
      <c r="CE71" s="861"/>
      <c r="CF71" s="861"/>
      <c r="CG71" s="866"/>
      <c r="CH71" s="863"/>
      <c r="CI71" s="864"/>
      <c r="CJ71" s="864"/>
      <c r="CK71" s="864"/>
      <c r="CL71" s="865"/>
      <c r="CM71" s="863"/>
      <c r="CN71" s="864"/>
      <c r="CO71" s="864"/>
      <c r="CP71" s="864"/>
      <c r="CQ71" s="865"/>
      <c r="CR71" s="863"/>
      <c r="CS71" s="864"/>
      <c r="CT71" s="864"/>
      <c r="CU71" s="864"/>
      <c r="CV71" s="865"/>
      <c r="CW71" s="863"/>
      <c r="CX71" s="864"/>
      <c r="CY71" s="864"/>
      <c r="CZ71" s="864"/>
      <c r="DA71" s="865"/>
      <c r="DB71" s="863"/>
      <c r="DC71" s="864"/>
      <c r="DD71" s="864"/>
      <c r="DE71" s="864"/>
      <c r="DF71" s="865"/>
      <c r="DG71" s="863"/>
      <c r="DH71" s="864"/>
      <c r="DI71" s="864"/>
      <c r="DJ71" s="864"/>
      <c r="DK71" s="865"/>
      <c r="DL71" s="863"/>
      <c r="DM71" s="864"/>
      <c r="DN71" s="864"/>
      <c r="DO71" s="864"/>
      <c r="DP71" s="865"/>
      <c r="DQ71" s="863"/>
      <c r="DR71" s="864"/>
      <c r="DS71" s="864"/>
      <c r="DT71" s="864"/>
      <c r="DU71" s="865"/>
      <c r="DV71" s="860"/>
      <c r="DW71" s="861"/>
      <c r="DX71" s="861"/>
      <c r="DY71" s="861"/>
      <c r="DZ71" s="862"/>
      <c r="EA71" s="212"/>
    </row>
    <row r="72" spans="1:131" ht="26.25" customHeight="1" x14ac:dyDescent="0.2">
      <c r="A72" s="220">
        <v>5</v>
      </c>
      <c r="B72" s="874" t="s">
        <v>557</v>
      </c>
      <c r="C72" s="875"/>
      <c r="D72" s="875"/>
      <c r="E72" s="875"/>
      <c r="F72" s="875"/>
      <c r="G72" s="875"/>
      <c r="H72" s="875"/>
      <c r="I72" s="875"/>
      <c r="J72" s="875"/>
      <c r="K72" s="875"/>
      <c r="L72" s="875"/>
      <c r="M72" s="875"/>
      <c r="N72" s="875"/>
      <c r="O72" s="875"/>
      <c r="P72" s="876"/>
      <c r="Q72" s="877">
        <v>322367</v>
      </c>
      <c r="R72" s="831"/>
      <c r="S72" s="831"/>
      <c r="T72" s="831"/>
      <c r="U72" s="831"/>
      <c r="V72" s="831">
        <v>314740</v>
      </c>
      <c r="W72" s="831"/>
      <c r="X72" s="831"/>
      <c r="Y72" s="831"/>
      <c r="Z72" s="831"/>
      <c r="AA72" s="831">
        <v>7627</v>
      </c>
      <c r="AB72" s="831"/>
      <c r="AC72" s="831"/>
      <c r="AD72" s="831"/>
      <c r="AE72" s="831"/>
      <c r="AF72" s="831">
        <v>5417</v>
      </c>
      <c r="AG72" s="831"/>
      <c r="AH72" s="831"/>
      <c r="AI72" s="831"/>
      <c r="AJ72" s="831"/>
      <c r="AK72" s="831" t="s">
        <v>552</v>
      </c>
      <c r="AL72" s="831"/>
      <c r="AM72" s="831"/>
      <c r="AN72" s="831"/>
      <c r="AO72" s="831"/>
      <c r="AP72" s="831" t="s">
        <v>552</v>
      </c>
      <c r="AQ72" s="831"/>
      <c r="AR72" s="831"/>
      <c r="AS72" s="831"/>
      <c r="AT72" s="831"/>
      <c r="AU72" s="831" t="s">
        <v>552</v>
      </c>
      <c r="AV72" s="831"/>
      <c r="AW72" s="831"/>
      <c r="AX72" s="831"/>
      <c r="AY72" s="831"/>
      <c r="AZ72" s="833"/>
      <c r="BA72" s="833"/>
      <c r="BB72" s="833"/>
      <c r="BC72" s="833"/>
      <c r="BD72" s="834"/>
      <c r="BE72" s="223"/>
      <c r="BF72" s="223"/>
      <c r="BG72" s="223"/>
      <c r="BH72" s="223"/>
      <c r="BI72" s="223"/>
      <c r="BJ72" s="223"/>
      <c r="BK72" s="223"/>
      <c r="BL72" s="223"/>
      <c r="BM72" s="223"/>
      <c r="BN72" s="223"/>
      <c r="BO72" s="223"/>
      <c r="BP72" s="223"/>
      <c r="BQ72" s="220">
        <v>66</v>
      </c>
      <c r="BR72" s="225"/>
      <c r="BS72" s="860"/>
      <c r="BT72" s="861"/>
      <c r="BU72" s="861"/>
      <c r="BV72" s="861"/>
      <c r="BW72" s="861"/>
      <c r="BX72" s="861"/>
      <c r="BY72" s="861"/>
      <c r="BZ72" s="861"/>
      <c r="CA72" s="861"/>
      <c r="CB72" s="861"/>
      <c r="CC72" s="861"/>
      <c r="CD72" s="861"/>
      <c r="CE72" s="861"/>
      <c r="CF72" s="861"/>
      <c r="CG72" s="866"/>
      <c r="CH72" s="863"/>
      <c r="CI72" s="864"/>
      <c r="CJ72" s="864"/>
      <c r="CK72" s="864"/>
      <c r="CL72" s="865"/>
      <c r="CM72" s="863"/>
      <c r="CN72" s="864"/>
      <c r="CO72" s="864"/>
      <c r="CP72" s="864"/>
      <c r="CQ72" s="865"/>
      <c r="CR72" s="863"/>
      <c r="CS72" s="864"/>
      <c r="CT72" s="864"/>
      <c r="CU72" s="864"/>
      <c r="CV72" s="865"/>
      <c r="CW72" s="863"/>
      <c r="CX72" s="864"/>
      <c r="CY72" s="864"/>
      <c r="CZ72" s="864"/>
      <c r="DA72" s="865"/>
      <c r="DB72" s="863"/>
      <c r="DC72" s="864"/>
      <c r="DD72" s="864"/>
      <c r="DE72" s="864"/>
      <c r="DF72" s="865"/>
      <c r="DG72" s="863"/>
      <c r="DH72" s="864"/>
      <c r="DI72" s="864"/>
      <c r="DJ72" s="864"/>
      <c r="DK72" s="865"/>
      <c r="DL72" s="863"/>
      <c r="DM72" s="864"/>
      <c r="DN72" s="864"/>
      <c r="DO72" s="864"/>
      <c r="DP72" s="865"/>
      <c r="DQ72" s="863"/>
      <c r="DR72" s="864"/>
      <c r="DS72" s="864"/>
      <c r="DT72" s="864"/>
      <c r="DU72" s="865"/>
      <c r="DV72" s="860"/>
      <c r="DW72" s="861"/>
      <c r="DX72" s="861"/>
      <c r="DY72" s="861"/>
      <c r="DZ72" s="862"/>
      <c r="EA72" s="212"/>
    </row>
    <row r="73" spans="1:131" ht="26.25" customHeight="1" x14ac:dyDescent="0.2">
      <c r="A73" s="220">
        <v>6</v>
      </c>
      <c r="B73" s="874" t="s">
        <v>558</v>
      </c>
      <c r="C73" s="875"/>
      <c r="D73" s="875"/>
      <c r="E73" s="875"/>
      <c r="F73" s="875"/>
      <c r="G73" s="875"/>
      <c r="H73" s="875"/>
      <c r="I73" s="875"/>
      <c r="J73" s="875"/>
      <c r="K73" s="875"/>
      <c r="L73" s="875"/>
      <c r="M73" s="875"/>
      <c r="N73" s="875"/>
      <c r="O73" s="875"/>
      <c r="P73" s="876"/>
      <c r="Q73" s="877">
        <v>7064</v>
      </c>
      <c r="R73" s="831"/>
      <c r="S73" s="831"/>
      <c r="T73" s="831"/>
      <c r="U73" s="831"/>
      <c r="V73" s="831">
        <v>5999</v>
      </c>
      <c r="W73" s="831"/>
      <c r="X73" s="831"/>
      <c r="Y73" s="831"/>
      <c r="Z73" s="831"/>
      <c r="AA73" s="831">
        <v>1065</v>
      </c>
      <c r="AB73" s="831"/>
      <c r="AC73" s="831"/>
      <c r="AD73" s="831"/>
      <c r="AE73" s="831"/>
      <c r="AF73" s="831">
        <v>1065</v>
      </c>
      <c r="AG73" s="831"/>
      <c r="AH73" s="831"/>
      <c r="AI73" s="831"/>
      <c r="AJ73" s="831"/>
      <c r="AK73" s="831">
        <v>208</v>
      </c>
      <c r="AL73" s="831"/>
      <c r="AM73" s="831"/>
      <c r="AN73" s="831"/>
      <c r="AO73" s="831"/>
      <c r="AP73" s="831" t="s">
        <v>552</v>
      </c>
      <c r="AQ73" s="831"/>
      <c r="AR73" s="831"/>
      <c r="AS73" s="831"/>
      <c r="AT73" s="831"/>
      <c r="AU73" s="831" t="s">
        <v>552</v>
      </c>
      <c r="AV73" s="831"/>
      <c r="AW73" s="831"/>
      <c r="AX73" s="831"/>
      <c r="AY73" s="831"/>
      <c r="AZ73" s="833"/>
      <c r="BA73" s="833"/>
      <c r="BB73" s="833"/>
      <c r="BC73" s="833"/>
      <c r="BD73" s="834"/>
      <c r="BE73" s="223"/>
      <c r="BF73" s="223"/>
      <c r="BG73" s="223"/>
      <c r="BH73" s="223"/>
      <c r="BI73" s="223"/>
      <c r="BJ73" s="223"/>
      <c r="BK73" s="223"/>
      <c r="BL73" s="223"/>
      <c r="BM73" s="223"/>
      <c r="BN73" s="223"/>
      <c r="BO73" s="223"/>
      <c r="BP73" s="223"/>
      <c r="BQ73" s="220">
        <v>67</v>
      </c>
      <c r="BR73" s="225"/>
      <c r="BS73" s="860"/>
      <c r="BT73" s="861"/>
      <c r="BU73" s="861"/>
      <c r="BV73" s="861"/>
      <c r="BW73" s="861"/>
      <c r="BX73" s="861"/>
      <c r="BY73" s="861"/>
      <c r="BZ73" s="861"/>
      <c r="CA73" s="861"/>
      <c r="CB73" s="861"/>
      <c r="CC73" s="861"/>
      <c r="CD73" s="861"/>
      <c r="CE73" s="861"/>
      <c r="CF73" s="861"/>
      <c r="CG73" s="866"/>
      <c r="CH73" s="863"/>
      <c r="CI73" s="864"/>
      <c r="CJ73" s="864"/>
      <c r="CK73" s="864"/>
      <c r="CL73" s="865"/>
      <c r="CM73" s="863"/>
      <c r="CN73" s="864"/>
      <c r="CO73" s="864"/>
      <c r="CP73" s="864"/>
      <c r="CQ73" s="865"/>
      <c r="CR73" s="863"/>
      <c r="CS73" s="864"/>
      <c r="CT73" s="864"/>
      <c r="CU73" s="864"/>
      <c r="CV73" s="865"/>
      <c r="CW73" s="863"/>
      <c r="CX73" s="864"/>
      <c r="CY73" s="864"/>
      <c r="CZ73" s="864"/>
      <c r="DA73" s="865"/>
      <c r="DB73" s="863"/>
      <c r="DC73" s="864"/>
      <c r="DD73" s="864"/>
      <c r="DE73" s="864"/>
      <c r="DF73" s="865"/>
      <c r="DG73" s="863"/>
      <c r="DH73" s="864"/>
      <c r="DI73" s="864"/>
      <c r="DJ73" s="864"/>
      <c r="DK73" s="865"/>
      <c r="DL73" s="863"/>
      <c r="DM73" s="864"/>
      <c r="DN73" s="864"/>
      <c r="DO73" s="864"/>
      <c r="DP73" s="865"/>
      <c r="DQ73" s="863"/>
      <c r="DR73" s="864"/>
      <c r="DS73" s="864"/>
      <c r="DT73" s="864"/>
      <c r="DU73" s="865"/>
      <c r="DV73" s="860"/>
      <c r="DW73" s="861"/>
      <c r="DX73" s="861"/>
      <c r="DY73" s="861"/>
      <c r="DZ73" s="862"/>
      <c r="EA73" s="212"/>
    </row>
    <row r="74" spans="1:131" ht="26.25" customHeight="1" x14ac:dyDescent="0.2">
      <c r="A74" s="220">
        <v>7</v>
      </c>
      <c r="B74" s="874"/>
      <c r="C74" s="875"/>
      <c r="D74" s="875"/>
      <c r="E74" s="875"/>
      <c r="F74" s="875"/>
      <c r="G74" s="875"/>
      <c r="H74" s="875"/>
      <c r="I74" s="875"/>
      <c r="J74" s="875"/>
      <c r="K74" s="875"/>
      <c r="L74" s="875"/>
      <c r="M74" s="875"/>
      <c r="N74" s="875"/>
      <c r="O74" s="875"/>
      <c r="P74" s="876"/>
      <c r="Q74" s="877"/>
      <c r="R74" s="831"/>
      <c r="S74" s="831"/>
      <c r="T74" s="831"/>
      <c r="U74" s="831"/>
      <c r="V74" s="831"/>
      <c r="W74" s="831"/>
      <c r="X74" s="831"/>
      <c r="Y74" s="831"/>
      <c r="Z74" s="831"/>
      <c r="AA74" s="831"/>
      <c r="AB74" s="831"/>
      <c r="AC74" s="831"/>
      <c r="AD74" s="831"/>
      <c r="AE74" s="831"/>
      <c r="AF74" s="831"/>
      <c r="AG74" s="831"/>
      <c r="AH74" s="831"/>
      <c r="AI74" s="831"/>
      <c r="AJ74" s="831"/>
      <c r="AK74" s="831"/>
      <c r="AL74" s="831"/>
      <c r="AM74" s="831"/>
      <c r="AN74" s="831"/>
      <c r="AO74" s="831"/>
      <c r="AP74" s="831"/>
      <c r="AQ74" s="831"/>
      <c r="AR74" s="831"/>
      <c r="AS74" s="831"/>
      <c r="AT74" s="831"/>
      <c r="AU74" s="831"/>
      <c r="AV74" s="831"/>
      <c r="AW74" s="831"/>
      <c r="AX74" s="831"/>
      <c r="AY74" s="831"/>
      <c r="AZ74" s="833"/>
      <c r="BA74" s="833"/>
      <c r="BB74" s="833"/>
      <c r="BC74" s="833"/>
      <c r="BD74" s="834"/>
      <c r="BE74" s="223"/>
      <c r="BF74" s="223"/>
      <c r="BG74" s="223"/>
      <c r="BH74" s="223"/>
      <c r="BI74" s="223"/>
      <c r="BJ74" s="223"/>
      <c r="BK74" s="223"/>
      <c r="BL74" s="223"/>
      <c r="BM74" s="223"/>
      <c r="BN74" s="223"/>
      <c r="BO74" s="223"/>
      <c r="BP74" s="223"/>
      <c r="BQ74" s="220">
        <v>68</v>
      </c>
      <c r="BR74" s="225"/>
      <c r="BS74" s="860"/>
      <c r="BT74" s="861"/>
      <c r="BU74" s="861"/>
      <c r="BV74" s="861"/>
      <c r="BW74" s="861"/>
      <c r="BX74" s="861"/>
      <c r="BY74" s="861"/>
      <c r="BZ74" s="861"/>
      <c r="CA74" s="861"/>
      <c r="CB74" s="861"/>
      <c r="CC74" s="861"/>
      <c r="CD74" s="861"/>
      <c r="CE74" s="861"/>
      <c r="CF74" s="861"/>
      <c r="CG74" s="866"/>
      <c r="CH74" s="863"/>
      <c r="CI74" s="864"/>
      <c r="CJ74" s="864"/>
      <c r="CK74" s="864"/>
      <c r="CL74" s="865"/>
      <c r="CM74" s="863"/>
      <c r="CN74" s="864"/>
      <c r="CO74" s="864"/>
      <c r="CP74" s="864"/>
      <c r="CQ74" s="865"/>
      <c r="CR74" s="863"/>
      <c r="CS74" s="864"/>
      <c r="CT74" s="864"/>
      <c r="CU74" s="864"/>
      <c r="CV74" s="865"/>
      <c r="CW74" s="863"/>
      <c r="CX74" s="864"/>
      <c r="CY74" s="864"/>
      <c r="CZ74" s="864"/>
      <c r="DA74" s="865"/>
      <c r="DB74" s="863"/>
      <c r="DC74" s="864"/>
      <c r="DD74" s="864"/>
      <c r="DE74" s="864"/>
      <c r="DF74" s="865"/>
      <c r="DG74" s="863"/>
      <c r="DH74" s="864"/>
      <c r="DI74" s="864"/>
      <c r="DJ74" s="864"/>
      <c r="DK74" s="865"/>
      <c r="DL74" s="863"/>
      <c r="DM74" s="864"/>
      <c r="DN74" s="864"/>
      <c r="DO74" s="864"/>
      <c r="DP74" s="865"/>
      <c r="DQ74" s="863"/>
      <c r="DR74" s="864"/>
      <c r="DS74" s="864"/>
      <c r="DT74" s="864"/>
      <c r="DU74" s="865"/>
      <c r="DV74" s="860"/>
      <c r="DW74" s="861"/>
      <c r="DX74" s="861"/>
      <c r="DY74" s="861"/>
      <c r="DZ74" s="862"/>
      <c r="EA74" s="212"/>
    </row>
    <row r="75" spans="1:131" ht="26.25" customHeight="1" x14ac:dyDescent="0.2">
      <c r="A75" s="220">
        <v>8</v>
      </c>
      <c r="B75" s="874"/>
      <c r="C75" s="875"/>
      <c r="D75" s="875"/>
      <c r="E75" s="875"/>
      <c r="F75" s="875"/>
      <c r="G75" s="875"/>
      <c r="H75" s="875"/>
      <c r="I75" s="875"/>
      <c r="J75" s="875"/>
      <c r="K75" s="875"/>
      <c r="L75" s="875"/>
      <c r="M75" s="875"/>
      <c r="N75" s="875"/>
      <c r="O75" s="875"/>
      <c r="P75" s="876"/>
      <c r="Q75" s="878"/>
      <c r="R75" s="879"/>
      <c r="S75" s="879"/>
      <c r="T75" s="879"/>
      <c r="U75" s="835"/>
      <c r="V75" s="880"/>
      <c r="W75" s="879"/>
      <c r="X75" s="879"/>
      <c r="Y75" s="879"/>
      <c r="Z75" s="835"/>
      <c r="AA75" s="880"/>
      <c r="AB75" s="879"/>
      <c r="AC75" s="879"/>
      <c r="AD75" s="879"/>
      <c r="AE75" s="835"/>
      <c r="AF75" s="880"/>
      <c r="AG75" s="879"/>
      <c r="AH75" s="879"/>
      <c r="AI75" s="879"/>
      <c r="AJ75" s="835"/>
      <c r="AK75" s="880"/>
      <c r="AL75" s="879"/>
      <c r="AM75" s="879"/>
      <c r="AN75" s="879"/>
      <c r="AO75" s="835"/>
      <c r="AP75" s="880"/>
      <c r="AQ75" s="879"/>
      <c r="AR75" s="879"/>
      <c r="AS75" s="879"/>
      <c r="AT75" s="835"/>
      <c r="AU75" s="880"/>
      <c r="AV75" s="879"/>
      <c r="AW75" s="879"/>
      <c r="AX75" s="879"/>
      <c r="AY75" s="835"/>
      <c r="AZ75" s="833"/>
      <c r="BA75" s="833"/>
      <c r="BB75" s="833"/>
      <c r="BC75" s="833"/>
      <c r="BD75" s="834"/>
      <c r="BE75" s="223"/>
      <c r="BF75" s="223"/>
      <c r="BG75" s="223"/>
      <c r="BH75" s="223"/>
      <c r="BI75" s="223"/>
      <c r="BJ75" s="223"/>
      <c r="BK75" s="223"/>
      <c r="BL75" s="223"/>
      <c r="BM75" s="223"/>
      <c r="BN75" s="223"/>
      <c r="BO75" s="223"/>
      <c r="BP75" s="223"/>
      <c r="BQ75" s="220">
        <v>69</v>
      </c>
      <c r="BR75" s="225"/>
      <c r="BS75" s="860"/>
      <c r="BT75" s="861"/>
      <c r="BU75" s="861"/>
      <c r="BV75" s="861"/>
      <c r="BW75" s="861"/>
      <c r="BX75" s="861"/>
      <c r="BY75" s="861"/>
      <c r="BZ75" s="861"/>
      <c r="CA75" s="861"/>
      <c r="CB75" s="861"/>
      <c r="CC75" s="861"/>
      <c r="CD75" s="861"/>
      <c r="CE75" s="861"/>
      <c r="CF75" s="861"/>
      <c r="CG75" s="866"/>
      <c r="CH75" s="863"/>
      <c r="CI75" s="864"/>
      <c r="CJ75" s="864"/>
      <c r="CK75" s="864"/>
      <c r="CL75" s="865"/>
      <c r="CM75" s="863"/>
      <c r="CN75" s="864"/>
      <c r="CO75" s="864"/>
      <c r="CP75" s="864"/>
      <c r="CQ75" s="865"/>
      <c r="CR75" s="863"/>
      <c r="CS75" s="864"/>
      <c r="CT75" s="864"/>
      <c r="CU75" s="864"/>
      <c r="CV75" s="865"/>
      <c r="CW75" s="863"/>
      <c r="CX75" s="864"/>
      <c r="CY75" s="864"/>
      <c r="CZ75" s="864"/>
      <c r="DA75" s="865"/>
      <c r="DB75" s="863"/>
      <c r="DC75" s="864"/>
      <c r="DD75" s="864"/>
      <c r="DE75" s="864"/>
      <c r="DF75" s="865"/>
      <c r="DG75" s="863"/>
      <c r="DH75" s="864"/>
      <c r="DI75" s="864"/>
      <c r="DJ75" s="864"/>
      <c r="DK75" s="865"/>
      <c r="DL75" s="863"/>
      <c r="DM75" s="864"/>
      <c r="DN75" s="864"/>
      <c r="DO75" s="864"/>
      <c r="DP75" s="865"/>
      <c r="DQ75" s="863"/>
      <c r="DR75" s="864"/>
      <c r="DS75" s="864"/>
      <c r="DT75" s="864"/>
      <c r="DU75" s="865"/>
      <c r="DV75" s="860"/>
      <c r="DW75" s="861"/>
      <c r="DX75" s="861"/>
      <c r="DY75" s="861"/>
      <c r="DZ75" s="862"/>
      <c r="EA75" s="212"/>
    </row>
    <row r="76" spans="1:131" ht="26.25" customHeight="1" x14ac:dyDescent="0.2">
      <c r="A76" s="220">
        <v>9</v>
      </c>
      <c r="B76" s="874"/>
      <c r="C76" s="875"/>
      <c r="D76" s="875"/>
      <c r="E76" s="875"/>
      <c r="F76" s="875"/>
      <c r="G76" s="875"/>
      <c r="H76" s="875"/>
      <c r="I76" s="875"/>
      <c r="J76" s="875"/>
      <c r="K76" s="875"/>
      <c r="L76" s="875"/>
      <c r="M76" s="875"/>
      <c r="N76" s="875"/>
      <c r="O76" s="875"/>
      <c r="P76" s="876"/>
      <c r="Q76" s="878"/>
      <c r="R76" s="879"/>
      <c r="S76" s="879"/>
      <c r="T76" s="879"/>
      <c r="U76" s="835"/>
      <c r="V76" s="880"/>
      <c r="W76" s="879"/>
      <c r="X76" s="879"/>
      <c r="Y76" s="879"/>
      <c r="Z76" s="835"/>
      <c r="AA76" s="880"/>
      <c r="AB76" s="879"/>
      <c r="AC76" s="879"/>
      <c r="AD76" s="879"/>
      <c r="AE76" s="835"/>
      <c r="AF76" s="880"/>
      <c r="AG76" s="879"/>
      <c r="AH76" s="879"/>
      <c r="AI76" s="879"/>
      <c r="AJ76" s="835"/>
      <c r="AK76" s="880"/>
      <c r="AL76" s="879"/>
      <c r="AM76" s="879"/>
      <c r="AN76" s="879"/>
      <c r="AO76" s="835"/>
      <c r="AP76" s="880"/>
      <c r="AQ76" s="879"/>
      <c r="AR76" s="879"/>
      <c r="AS76" s="879"/>
      <c r="AT76" s="835"/>
      <c r="AU76" s="880"/>
      <c r="AV76" s="879"/>
      <c r="AW76" s="879"/>
      <c r="AX76" s="879"/>
      <c r="AY76" s="835"/>
      <c r="AZ76" s="833"/>
      <c r="BA76" s="833"/>
      <c r="BB76" s="833"/>
      <c r="BC76" s="833"/>
      <c r="BD76" s="834"/>
      <c r="BE76" s="223"/>
      <c r="BF76" s="223"/>
      <c r="BG76" s="223"/>
      <c r="BH76" s="223"/>
      <c r="BI76" s="223"/>
      <c r="BJ76" s="223"/>
      <c r="BK76" s="223"/>
      <c r="BL76" s="223"/>
      <c r="BM76" s="223"/>
      <c r="BN76" s="223"/>
      <c r="BO76" s="223"/>
      <c r="BP76" s="223"/>
      <c r="BQ76" s="220">
        <v>70</v>
      </c>
      <c r="BR76" s="225"/>
      <c r="BS76" s="860"/>
      <c r="BT76" s="861"/>
      <c r="BU76" s="861"/>
      <c r="BV76" s="861"/>
      <c r="BW76" s="861"/>
      <c r="BX76" s="861"/>
      <c r="BY76" s="861"/>
      <c r="BZ76" s="861"/>
      <c r="CA76" s="861"/>
      <c r="CB76" s="861"/>
      <c r="CC76" s="861"/>
      <c r="CD76" s="861"/>
      <c r="CE76" s="861"/>
      <c r="CF76" s="861"/>
      <c r="CG76" s="866"/>
      <c r="CH76" s="863"/>
      <c r="CI76" s="864"/>
      <c r="CJ76" s="864"/>
      <c r="CK76" s="864"/>
      <c r="CL76" s="865"/>
      <c r="CM76" s="863"/>
      <c r="CN76" s="864"/>
      <c r="CO76" s="864"/>
      <c r="CP76" s="864"/>
      <c r="CQ76" s="865"/>
      <c r="CR76" s="863"/>
      <c r="CS76" s="864"/>
      <c r="CT76" s="864"/>
      <c r="CU76" s="864"/>
      <c r="CV76" s="865"/>
      <c r="CW76" s="863"/>
      <c r="CX76" s="864"/>
      <c r="CY76" s="864"/>
      <c r="CZ76" s="864"/>
      <c r="DA76" s="865"/>
      <c r="DB76" s="863"/>
      <c r="DC76" s="864"/>
      <c r="DD76" s="864"/>
      <c r="DE76" s="864"/>
      <c r="DF76" s="865"/>
      <c r="DG76" s="863"/>
      <c r="DH76" s="864"/>
      <c r="DI76" s="864"/>
      <c r="DJ76" s="864"/>
      <c r="DK76" s="865"/>
      <c r="DL76" s="863"/>
      <c r="DM76" s="864"/>
      <c r="DN76" s="864"/>
      <c r="DO76" s="864"/>
      <c r="DP76" s="865"/>
      <c r="DQ76" s="863"/>
      <c r="DR76" s="864"/>
      <c r="DS76" s="864"/>
      <c r="DT76" s="864"/>
      <c r="DU76" s="865"/>
      <c r="DV76" s="860"/>
      <c r="DW76" s="861"/>
      <c r="DX76" s="861"/>
      <c r="DY76" s="861"/>
      <c r="DZ76" s="862"/>
      <c r="EA76" s="212"/>
    </row>
    <row r="77" spans="1:131" ht="26.25" customHeight="1" x14ac:dyDescent="0.2">
      <c r="A77" s="220">
        <v>10</v>
      </c>
      <c r="B77" s="874"/>
      <c r="C77" s="875"/>
      <c r="D77" s="875"/>
      <c r="E77" s="875"/>
      <c r="F77" s="875"/>
      <c r="G77" s="875"/>
      <c r="H77" s="875"/>
      <c r="I77" s="875"/>
      <c r="J77" s="875"/>
      <c r="K77" s="875"/>
      <c r="L77" s="875"/>
      <c r="M77" s="875"/>
      <c r="N77" s="875"/>
      <c r="O77" s="875"/>
      <c r="P77" s="876"/>
      <c r="Q77" s="878"/>
      <c r="R77" s="879"/>
      <c r="S77" s="879"/>
      <c r="T77" s="879"/>
      <c r="U77" s="835"/>
      <c r="V77" s="880"/>
      <c r="W77" s="879"/>
      <c r="X77" s="879"/>
      <c r="Y77" s="879"/>
      <c r="Z77" s="835"/>
      <c r="AA77" s="880"/>
      <c r="AB77" s="879"/>
      <c r="AC77" s="879"/>
      <c r="AD77" s="879"/>
      <c r="AE77" s="835"/>
      <c r="AF77" s="880"/>
      <c r="AG77" s="879"/>
      <c r="AH77" s="879"/>
      <c r="AI77" s="879"/>
      <c r="AJ77" s="835"/>
      <c r="AK77" s="880"/>
      <c r="AL77" s="879"/>
      <c r="AM77" s="879"/>
      <c r="AN77" s="879"/>
      <c r="AO77" s="835"/>
      <c r="AP77" s="880"/>
      <c r="AQ77" s="879"/>
      <c r="AR77" s="879"/>
      <c r="AS77" s="879"/>
      <c r="AT77" s="835"/>
      <c r="AU77" s="880"/>
      <c r="AV77" s="879"/>
      <c r="AW77" s="879"/>
      <c r="AX77" s="879"/>
      <c r="AY77" s="835"/>
      <c r="AZ77" s="833"/>
      <c r="BA77" s="833"/>
      <c r="BB77" s="833"/>
      <c r="BC77" s="833"/>
      <c r="BD77" s="834"/>
      <c r="BE77" s="223"/>
      <c r="BF77" s="223"/>
      <c r="BG77" s="223"/>
      <c r="BH77" s="223"/>
      <c r="BI77" s="223"/>
      <c r="BJ77" s="223"/>
      <c r="BK77" s="223"/>
      <c r="BL77" s="223"/>
      <c r="BM77" s="223"/>
      <c r="BN77" s="223"/>
      <c r="BO77" s="223"/>
      <c r="BP77" s="223"/>
      <c r="BQ77" s="220">
        <v>71</v>
      </c>
      <c r="BR77" s="225"/>
      <c r="BS77" s="860"/>
      <c r="BT77" s="861"/>
      <c r="BU77" s="861"/>
      <c r="BV77" s="861"/>
      <c r="BW77" s="861"/>
      <c r="BX77" s="861"/>
      <c r="BY77" s="861"/>
      <c r="BZ77" s="861"/>
      <c r="CA77" s="861"/>
      <c r="CB77" s="861"/>
      <c r="CC77" s="861"/>
      <c r="CD77" s="861"/>
      <c r="CE77" s="861"/>
      <c r="CF77" s="861"/>
      <c r="CG77" s="866"/>
      <c r="CH77" s="863"/>
      <c r="CI77" s="864"/>
      <c r="CJ77" s="864"/>
      <c r="CK77" s="864"/>
      <c r="CL77" s="865"/>
      <c r="CM77" s="863"/>
      <c r="CN77" s="864"/>
      <c r="CO77" s="864"/>
      <c r="CP77" s="864"/>
      <c r="CQ77" s="865"/>
      <c r="CR77" s="863"/>
      <c r="CS77" s="864"/>
      <c r="CT77" s="864"/>
      <c r="CU77" s="864"/>
      <c r="CV77" s="865"/>
      <c r="CW77" s="863"/>
      <c r="CX77" s="864"/>
      <c r="CY77" s="864"/>
      <c r="CZ77" s="864"/>
      <c r="DA77" s="865"/>
      <c r="DB77" s="863"/>
      <c r="DC77" s="864"/>
      <c r="DD77" s="864"/>
      <c r="DE77" s="864"/>
      <c r="DF77" s="865"/>
      <c r="DG77" s="863"/>
      <c r="DH77" s="864"/>
      <c r="DI77" s="864"/>
      <c r="DJ77" s="864"/>
      <c r="DK77" s="865"/>
      <c r="DL77" s="863"/>
      <c r="DM77" s="864"/>
      <c r="DN77" s="864"/>
      <c r="DO77" s="864"/>
      <c r="DP77" s="865"/>
      <c r="DQ77" s="863"/>
      <c r="DR77" s="864"/>
      <c r="DS77" s="864"/>
      <c r="DT77" s="864"/>
      <c r="DU77" s="865"/>
      <c r="DV77" s="860"/>
      <c r="DW77" s="861"/>
      <c r="DX77" s="861"/>
      <c r="DY77" s="861"/>
      <c r="DZ77" s="862"/>
      <c r="EA77" s="212"/>
    </row>
    <row r="78" spans="1:131" ht="26.25" customHeight="1" x14ac:dyDescent="0.2">
      <c r="A78" s="220">
        <v>11</v>
      </c>
      <c r="B78" s="874"/>
      <c r="C78" s="875"/>
      <c r="D78" s="875"/>
      <c r="E78" s="875"/>
      <c r="F78" s="875"/>
      <c r="G78" s="875"/>
      <c r="H78" s="875"/>
      <c r="I78" s="875"/>
      <c r="J78" s="875"/>
      <c r="K78" s="875"/>
      <c r="L78" s="875"/>
      <c r="M78" s="875"/>
      <c r="N78" s="875"/>
      <c r="O78" s="875"/>
      <c r="P78" s="876"/>
      <c r="Q78" s="877"/>
      <c r="R78" s="831"/>
      <c r="S78" s="831"/>
      <c r="T78" s="831"/>
      <c r="U78" s="831"/>
      <c r="V78" s="831"/>
      <c r="W78" s="831"/>
      <c r="X78" s="831"/>
      <c r="Y78" s="831"/>
      <c r="Z78" s="831"/>
      <c r="AA78" s="831"/>
      <c r="AB78" s="831"/>
      <c r="AC78" s="831"/>
      <c r="AD78" s="831"/>
      <c r="AE78" s="831"/>
      <c r="AF78" s="831"/>
      <c r="AG78" s="831"/>
      <c r="AH78" s="831"/>
      <c r="AI78" s="831"/>
      <c r="AJ78" s="831"/>
      <c r="AK78" s="831"/>
      <c r="AL78" s="831"/>
      <c r="AM78" s="831"/>
      <c r="AN78" s="831"/>
      <c r="AO78" s="831"/>
      <c r="AP78" s="831"/>
      <c r="AQ78" s="831"/>
      <c r="AR78" s="831"/>
      <c r="AS78" s="831"/>
      <c r="AT78" s="831"/>
      <c r="AU78" s="831"/>
      <c r="AV78" s="831"/>
      <c r="AW78" s="831"/>
      <c r="AX78" s="831"/>
      <c r="AY78" s="831"/>
      <c r="AZ78" s="833"/>
      <c r="BA78" s="833"/>
      <c r="BB78" s="833"/>
      <c r="BC78" s="833"/>
      <c r="BD78" s="834"/>
      <c r="BE78" s="223"/>
      <c r="BF78" s="223"/>
      <c r="BG78" s="223"/>
      <c r="BH78" s="223"/>
      <c r="BI78" s="223"/>
      <c r="BJ78" s="212"/>
      <c r="BK78" s="212"/>
      <c r="BL78" s="212"/>
      <c r="BM78" s="212"/>
      <c r="BN78" s="212"/>
      <c r="BO78" s="223"/>
      <c r="BP78" s="223"/>
      <c r="BQ78" s="220">
        <v>72</v>
      </c>
      <c r="BR78" s="225"/>
      <c r="BS78" s="860"/>
      <c r="BT78" s="861"/>
      <c r="BU78" s="861"/>
      <c r="BV78" s="861"/>
      <c r="BW78" s="861"/>
      <c r="BX78" s="861"/>
      <c r="BY78" s="861"/>
      <c r="BZ78" s="861"/>
      <c r="CA78" s="861"/>
      <c r="CB78" s="861"/>
      <c r="CC78" s="861"/>
      <c r="CD78" s="861"/>
      <c r="CE78" s="861"/>
      <c r="CF78" s="861"/>
      <c r="CG78" s="866"/>
      <c r="CH78" s="863"/>
      <c r="CI78" s="864"/>
      <c r="CJ78" s="864"/>
      <c r="CK78" s="864"/>
      <c r="CL78" s="865"/>
      <c r="CM78" s="863"/>
      <c r="CN78" s="864"/>
      <c r="CO78" s="864"/>
      <c r="CP78" s="864"/>
      <c r="CQ78" s="865"/>
      <c r="CR78" s="863"/>
      <c r="CS78" s="864"/>
      <c r="CT78" s="864"/>
      <c r="CU78" s="864"/>
      <c r="CV78" s="865"/>
      <c r="CW78" s="863"/>
      <c r="CX78" s="864"/>
      <c r="CY78" s="864"/>
      <c r="CZ78" s="864"/>
      <c r="DA78" s="865"/>
      <c r="DB78" s="863"/>
      <c r="DC78" s="864"/>
      <c r="DD78" s="864"/>
      <c r="DE78" s="864"/>
      <c r="DF78" s="865"/>
      <c r="DG78" s="863"/>
      <c r="DH78" s="864"/>
      <c r="DI78" s="864"/>
      <c r="DJ78" s="864"/>
      <c r="DK78" s="865"/>
      <c r="DL78" s="863"/>
      <c r="DM78" s="864"/>
      <c r="DN78" s="864"/>
      <c r="DO78" s="864"/>
      <c r="DP78" s="865"/>
      <c r="DQ78" s="863"/>
      <c r="DR78" s="864"/>
      <c r="DS78" s="864"/>
      <c r="DT78" s="864"/>
      <c r="DU78" s="865"/>
      <c r="DV78" s="860"/>
      <c r="DW78" s="861"/>
      <c r="DX78" s="861"/>
      <c r="DY78" s="861"/>
      <c r="DZ78" s="862"/>
      <c r="EA78" s="212"/>
    </row>
    <row r="79" spans="1:131" ht="26.25" customHeight="1" x14ac:dyDescent="0.2">
      <c r="A79" s="220">
        <v>12</v>
      </c>
      <c r="B79" s="874"/>
      <c r="C79" s="875"/>
      <c r="D79" s="875"/>
      <c r="E79" s="875"/>
      <c r="F79" s="875"/>
      <c r="G79" s="875"/>
      <c r="H79" s="875"/>
      <c r="I79" s="875"/>
      <c r="J79" s="875"/>
      <c r="K79" s="875"/>
      <c r="L79" s="875"/>
      <c r="M79" s="875"/>
      <c r="N79" s="875"/>
      <c r="O79" s="875"/>
      <c r="P79" s="876"/>
      <c r="Q79" s="877"/>
      <c r="R79" s="831"/>
      <c r="S79" s="831"/>
      <c r="T79" s="831"/>
      <c r="U79" s="831"/>
      <c r="V79" s="831"/>
      <c r="W79" s="831"/>
      <c r="X79" s="831"/>
      <c r="Y79" s="831"/>
      <c r="Z79" s="831"/>
      <c r="AA79" s="831"/>
      <c r="AB79" s="831"/>
      <c r="AC79" s="831"/>
      <c r="AD79" s="831"/>
      <c r="AE79" s="831"/>
      <c r="AF79" s="831"/>
      <c r="AG79" s="831"/>
      <c r="AH79" s="831"/>
      <c r="AI79" s="831"/>
      <c r="AJ79" s="831"/>
      <c r="AK79" s="831"/>
      <c r="AL79" s="831"/>
      <c r="AM79" s="831"/>
      <c r="AN79" s="831"/>
      <c r="AO79" s="831"/>
      <c r="AP79" s="831"/>
      <c r="AQ79" s="831"/>
      <c r="AR79" s="831"/>
      <c r="AS79" s="831"/>
      <c r="AT79" s="831"/>
      <c r="AU79" s="831"/>
      <c r="AV79" s="831"/>
      <c r="AW79" s="831"/>
      <c r="AX79" s="831"/>
      <c r="AY79" s="831"/>
      <c r="AZ79" s="833"/>
      <c r="BA79" s="833"/>
      <c r="BB79" s="833"/>
      <c r="BC79" s="833"/>
      <c r="BD79" s="834"/>
      <c r="BE79" s="223"/>
      <c r="BF79" s="223"/>
      <c r="BG79" s="223"/>
      <c r="BH79" s="223"/>
      <c r="BI79" s="223"/>
      <c r="BJ79" s="212"/>
      <c r="BK79" s="212"/>
      <c r="BL79" s="212"/>
      <c r="BM79" s="212"/>
      <c r="BN79" s="212"/>
      <c r="BO79" s="223"/>
      <c r="BP79" s="223"/>
      <c r="BQ79" s="220">
        <v>73</v>
      </c>
      <c r="BR79" s="225"/>
      <c r="BS79" s="860"/>
      <c r="BT79" s="861"/>
      <c r="BU79" s="861"/>
      <c r="BV79" s="861"/>
      <c r="BW79" s="861"/>
      <c r="BX79" s="861"/>
      <c r="BY79" s="861"/>
      <c r="BZ79" s="861"/>
      <c r="CA79" s="861"/>
      <c r="CB79" s="861"/>
      <c r="CC79" s="861"/>
      <c r="CD79" s="861"/>
      <c r="CE79" s="861"/>
      <c r="CF79" s="861"/>
      <c r="CG79" s="866"/>
      <c r="CH79" s="863"/>
      <c r="CI79" s="864"/>
      <c r="CJ79" s="864"/>
      <c r="CK79" s="864"/>
      <c r="CL79" s="865"/>
      <c r="CM79" s="863"/>
      <c r="CN79" s="864"/>
      <c r="CO79" s="864"/>
      <c r="CP79" s="864"/>
      <c r="CQ79" s="865"/>
      <c r="CR79" s="863"/>
      <c r="CS79" s="864"/>
      <c r="CT79" s="864"/>
      <c r="CU79" s="864"/>
      <c r="CV79" s="865"/>
      <c r="CW79" s="863"/>
      <c r="CX79" s="864"/>
      <c r="CY79" s="864"/>
      <c r="CZ79" s="864"/>
      <c r="DA79" s="865"/>
      <c r="DB79" s="863"/>
      <c r="DC79" s="864"/>
      <c r="DD79" s="864"/>
      <c r="DE79" s="864"/>
      <c r="DF79" s="865"/>
      <c r="DG79" s="863"/>
      <c r="DH79" s="864"/>
      <c r="DI79" s="864"/>
      <c r="DJ79" s="864"/>
      <c r="DK79" s="865"/>
      <c r="DL79" s="863"/>
      <c r="DM79" s="864"/>
      <c r="DN79" s="864"/>
      <c r="DO79" s="864"/>
      <c r="DP79" s="865"/>
      <c r="DQ79" s="863"/>
      <c r="DR79" s="864"/>
      <c r="DS79" s="864"/>
      <c r="DT79" s="864"/>
      <c r="DU79" s="865"/>
      <c r="DV79" s="860"/>
      <c r="DW79" s="861"/>
      <c r="DX79" s="861"/>
      <c r="DY79" s="861"/>
      <c r="DZ79" s="862"/>
      <c r="EA79" s="212"/>
    </row>
    <row r="80" spans="1:131" ht="26.25" customHeight="1" x14ac:dyDescent="0.2">
      <c r="A80" s="220">
        <v>13</v>
      </c>
      <c r="B80" s="874"/>
      <c r="C80" s="875"/>
      <c r="D80" s="875"/>
      <c r="E80" s="875"/>
      <c r="F80" s="875"/>
      <c r="G80" s="875"/>
      <c r="H80" s="875"/>
      <c r="I80" s="875"/>
      <c r="J80" s="875"/>
      <c r="K80" s="875"/>
      <c r="L80" s="875"/>
      <c r="M80" s="875"/>
      <c r="N80" s="875"/>
      <c r="O80" s="875"/>
      <c r="P80" s="876"/>
      <c r="Q80" s="877"/>
      <c r="R80" s="831"/>
      <c r="S80" s="831"/>
      <c r="T80" s="831"/>
      <c r="U80" s="831"/>
      <c r="V80" s="831"/>
      <c r="W80" s="831"/>
      <c r="X80" s="831"/>
      <c r="Y80" s="831"/>
      <c r="Z80" s="831"/>
      <c r="AA80" s="831"/>
      <c r="AB80" s="831"/>
      <c r="AC80" s="831"/>
      <c r="AD80" s="831"/>
      <c r="AE80" s="831"/>
      <c r="AF80" s="831"/>
      <c r="AG80" s="831"/>
      <c r="AH80" s="831"/>
      <c r="AI80" s="831"/>
      <c r="AJ80" s="831"/>
      <c r="AK80" s="831"/>
      <c r="AL80" s="831"/>
      <c r="AM80" s="831"/>
      <c r="AN80" s="831"/>
      <c r="AO80" s="831"/>
      <c r="AP80" s="831"/>
      <c r="AQ80" s="831"/>
      <c r="AR80" s="831"/>
      <c r="AS80" s="831"/>
      <c r="AT80" s="831"/>
      <c r="AU80" s="831"/>
      <c r="AV80" s="831"/>
      <c r="AW80" s="831"/>
      <c r="AX80" s="831"/>
      <c r="AY80" s="831"/>
      <c r="AZ80" s="833"/>
      <c r="BA80" s="833"/>
      <c r="BB80" s="833"/>
      <c r="BC80" s="833"/>
      <c r="BD80" s="834"/>
      <c r="BE80" s="223"/>
      <c r="BF80" s="223"/>
      <c r="BG80" s="223"/>
      <c r="BH80" s="223"/>
      <c r="BI80" s="223"/>
      <c r="BJ80" s="223"/>
      <c r="BK80" s="223"/>
      <c r="BL80" s="223"/>
      <c r="BM80" s="223"/>
      <c r="BN80" s="223"/>
      <c r="BO80" s="223"/>
      <c r="BP80" s="223"/>
      <c r="BQ80" s="220">
        <v>74</v>
      </c>
      <c r="BR80" s="225"/>
      <c r="BS80" s="860"/>
      <c r="BT80" s="861"/>
      <c r="BU80" s="861"/>
      <c r="BV80" s="861"/>
      <c r="BW80" s="861"/>
      <c r="BX80" s="861"/>
      <c r="BY80" s="861"/>
      <c r="BZ80" s="861"/>
      <c r="CA80" s="861"/>
      <c r="CB80" s="861"/>
      <c r="CC80" s="861"/>
      <c r="CD80" s="861"/>
      <c r="CE80" s="861"/>
      <c r="CF80" s="861"/>
      <c r="CG80" s="866"/>
      <c r="CH80" s="863"/>
      <c r="CI80" s="864"/>
      <c r="CJ80" s="864"/>
      <c r="CK80" s="864"/>
      <c r="CL80" s="865"/>
      <c r="CM80" s="863"/>
      <c r="CN80" s="864"/>
      <c r="CO80" s="864"/>
      <c r="CP80" s="864"/>
      <c r="CQ80" s="865"/>
      <c r="CR80" s="863"/>
      <c r="CS80" s="864"/>
      <c r="CT80" s="864"/>
      <c r="CU80" s="864"/>
      <c r="CV80" s="865"/>
      <c r="CW80" s="863"/>
      <c r="CX80" s="864"/>
      <c r="CY80" s="864"/>
      <c r="CZ80" s="864"/>
      <c r="DA80" s="865"/>
      <c r="DB80" s="863"/>
      <c r="DC80" s="864"/>
      <c r="DD80" s="864"/>
      <c r="DE80" s="864"/>
      <c r="DF80" s="865"/>
      <c r="DG80" s="863"/>
      <c r="DH80" s="864"/>
      <c r="DI80" s="864"/>
      <c r="DJ80" s="864"/>
      <c r="DK80" s="865"/>
      <c r="DL80" s="863"/>
      <c r="DM80" s="864"/>
      <c r="DN80" s="864"/>
      <c r="DO80" s="864"/>
      <c r="DP80" s="865"/>
      <c r="DQ80" s="863"/>
      <c r="DR80" s="864"/>
      <c r="DS80" s="864"/>
      <c r="DT80" s="864"/>
      <c r="DU80" s="865"/>
      <c r="DV80" s="860"/>
      <c r="DW80" s="861"/>
      <c r="DX80" s="861"/>
      <c r="DY80" s="861"/>
      <c r="DZ80" s="862"/>
      <c r="EA80" s="212"/>
    </row>
    <row r="81" spans="1:131" ht="26.25" customHeight="1" x14ac:dyDescent="0.2">
      <c r="A81" s="220">
        <v>14</v>
      </c>
      <c r="B81" s="874"/>
      <c r="C81" s="875"/>
      <c r="D81" s="875"/>
      <c r="E81" s="875"/>
      <c r="F81" s="875"/>
      <c r="G81" s="875"/>
      <c r="H81" s="875"/>
      <c r="I81" s="875"/>
      <c r="J81" s="875"/>
      <c r="K81" s="875"/>
      <c r="L81" s="875"/>
      <c r="M81" s="875"/>
      <c r="N81" s="875"/>
      <c r="O81" s="875"/>
      <c r="P81" s="876"/>
      <c r="Q81" s="877"/>
      <c r="R81" s="831"/>
      <c r="S81" s="831"/>
      <c r="T81" s="831"/>
      <c r="U81" s="831"/>
      <c r="V81" s="831"/>
      <c r="W81" s="831"/>
      <c r="X81" s="831"/>
      <c r="Y81" s="831"/>
      <c r="Z81" s="831"/>
      <c r="AA81" s="831"/>
      <c r="AB81" s="831"/>
      <c r="AC81" s="831"/>
      <c r="AD81" s="831"/>
      <c r="AE81" s="831"/>
      <c r="AF81" s="831"/>
      <c r="AG81" s="831"/>
      <c r="AH81" s="831"/>
      <c r="AI81" s="831"/>
      <c r="AJ81" s="831"/>
      <c r="AK81" s="831"/>
      <c r="AL81" s="831"/>
      <c r="AM81" s="831"/>
      <c r="AN81" s="831"/>
      <c r="AO81" s="831"/>
      <c r="AP81" s="831"/>
      <c r="AQ81" s="831"/>
      <c r="AR81" s="831"/>
      <c r="AS81" s="831"/>
      <c r="AT81" s="831"/>
      <c r="AU81" s="831"/>
      <c r="AV81" s="831"/>
      <c r="AW81" s="831"/>
      <c r="AX81" s="831"/>
      <c r="AY81" s="831"/>
      <c r="AZ81" s="833"/>
      <c r="BA81" s="833"/>
      <c r="BB81" s="833"/>
      <c r="BC81" s="833"/>
      <c r="BD81" s="834"/>
      <c r="BE81" s="223"/>
      <c r="BF81" s="223"/>
      <c r="BG81" s="223"/>
      <c r="BH81" s="223"/>
      <c r="BI81" s="223"/>
      <c r="BJ81" s="223"/>
      <c r="BK81" s="223"/>
      <c r="BL81" s="223"/>
      <c r="BM81" s="223"/>
      <c r="BN81" s="223"/>
      <c r="BO81" s="223"/>
      <c r="BP81" s="223"/>
      <c r="BQ81" s="220">
        <v>75</v>
      </c>
      <c r="BR81" s="225"/>
      <c r="BS81" s="860"/>
      <c r="BT81" s="861"/>
      <c r="BU81" s="861"/>
      <c r="BV81" s="861"/>
      <c r="BW81" s="861"/>
      <c r="BX81" s="861"/>
      <c r="BY81" s="861"/>
      <c r="BZ81" s="861"/>
      <c r="CA81" s="861"/>
      <c r="CB81" s="861"/>
      <c r="CC81" s="861"/>
      <c r="CD81" s="861"/>
      <c r="CE81" s="861"/>
      <c r="CF81" s="861"/>
      <c r="CG81" s="866"/>
      <c r="CH81" s="863"/>
      <c r="CI81" s="864"/>
      <c r="CJ81" s="864"/>
      <c r="CK81" s="864"/>
      <c r="CL81" s="865"/>
      <c r="CM81" s="863"/>
      <c r="CN81" s="864"/>
      <c r="CO81" s="864"/>
      <c r="CP81" s="864"/>
      <c r="CQ81" s="865"/>
      <c r="CR81" s="863"/>
      <c r="CS81" s="864"/>
      <c r="CT81" s="864"/>
      <c r="CU81" s="864"/>
      <c r="CV81" s="865"/>
      <c r="CW81" s="863"/>
      <c r="CX81" s="864"/>
      <c r="CY81" s="864"/>
      <c r="CZ81" s="864"/>
      <c r="DA81" s="865"/>
      <c r="DB81" s="863"/>
      <c r="DC81" s="864"/>
      <c r="DD81" s="864"/>
      <c r="DE81" s="864"/>
      <c r="DF81" s="865"/>
      <c r="DG81" s="863"/>
      <c r="DH81" s="864"/>
      <c r="DI81" s="864"/>
      <c r="DJ81" s="864"/>
      <c r="DK81" s="865"/>
      <c r="DL81" s="863"/>
      <c r="DM81" s="864"/>
      <c r="DN81" s="864"/>
      <c r="DO81" s="864"/>
      <c r="DP81" s="865"/>
      <c r="DQ81" s="863"/>
      <c r="DR81" s="864"/>
      <c r="DS81" s="864"/>
      <c r="DT81" s="864"/>
      <c r="DU81" s="865"/>
      <c r="DV81" s="860"/>
      <c r="DW81" s="861"/>
      <c r="DX81" s="861"/>
      <c r="DY81" s="861"/>
      <c r="DZ81" s="862"/>
      <c r="EA81" s="212"/>
    </row>
    <row r="82" spans="1:131" ht="26.25" customHeight="1" x14ac:dyDescent="0.2">
      <c r="A82" s="220">
        <v>15</v>
      </c>
      <c r="B82" s="874"/>
      <c r="C82" s="875"/>
      <c r="D82" s="875"/>
      <c r="E82" s="875"/>
      <c r="F82" s="875"/>
      <c r="G82" s="875"/>
      <c r="H82" s="875"/>
      <c r="I82" s="875"/>
      <c r="J82" s="875"/>
      <c r="K82" s="875"/>
      <c r="L82" s="875"/>
      <c r="M82" s="875"/>
      <c r="N82" s="875"/>
      <c r="O82" s="875"/>
      <c r="P82" s="876"/>
      <c r="Q82" s="877"/>
      <c r="R82" s="831"/>
      <c r="S82" s="831"/>
      <c r="T82" s="831"/>
      <c r="U82" s="831"/>
      <c r="V82" s="831"/>
      <c r="W82" s="831"/>
      <c r="X82" s="831"/>
      <c r="Y82" s="831"/>
      <c r="Z82" s="831"/>
      <c r="AA82" s="831"/>
      <c r="AB82" s="831"/>
      <c r="AC82" s="831"/>
      <c r="AD82" s="831"/>
      <c r="AE82" s="831"/>
      <c r="AF82" s="831"/>
      <c r="AG82" s="831"/>
      <c r="AH82" s="831"/>
      <c r="AI82" s="831"/>
      <c r="AJ82" s="831"/>
      <c r="AK82" s="831"/>
      <c r="AL82" s="831"/>
      <c r="AM82" s="831"/>
      <c r="AN82" s="831"/>
      <c r="AO82" s="831"/>
      <c r="AP82" s="831"/>
      <c r="AQ82" s="831"/>
      <c r="AR82" s="831"/>
      <c r="AS82" s="831"/>
      <c r="AT82" s="831"/>
      <c r="AU82" s="831"/>
      <c r="AV82" s="831"/>
      <c r="AW82" s="831"/>
      <c r="AX82" s="831"/>
      <c r="AY82" s="831"/>
      <c r="AZ82" s="833"/>
      <c r="BA82" s="833"/>
      <c r="BB82" s="833"/>
      <c r="BC82" s="833"/>
      <c r="BD82" s="834"/>
      <c r="BE82" s="223"/>
      <c r="BF82" s="223"/>
      <c r="BG82" s="223"/>
      <c r="BH82" s="223"/>
      <c r="BI82" s="223"/>
      <c r="BJ82" s="223"/>
      <c r="BK82" s="223"/>
      <c r="BL82" s="223"/>
      <c r="BM82" s="223"/>
      <c r="BN82" s="223"/>
      <c r="BO82" s="223"/>
      <c r="BP82" s="223"/>
      <c r="BQ82" s="220">
        <v>76</v>
      </c>
      <c r="BR82" s="225"/>
      <c r="BS82" s="860"/>
      <c r="BT82" s="861"/>
      <c r="BU82" s="861"/>
      <c r="BV82" s="861"/>
      <c r="BW82" s="861"/>
      <c r="BX82" s="861"/>
      <c r="BY82" s="861"/>
      <c r="BZ82" s="861"/>
      <c r="CA82" s="861"/>
      <c r="CB82" s="861"/>
      <c r="CC82" s="861"/>
      <c r="CD82" s="861"/>
      <c r="CE82" s="861"/>
      <c r="CF82" s="861"/>
      <c r="CG82" s="866"/>
      <c r="CH82" s="863"/>
      <c r="CI82" s="864"/>
      <c r="CJ82" s="864"/>
      <c r="CK82" s="864"/>
      <c r="CL82" s="865"/>
      <c r="CM82" s="863"/>
      <c r="CN82" s="864"/>
      <c r="CO82" s="864"/>
      <c r="CP82" s="864"/>
      <c r="CQ82" s="865"/>
      <c r="CR82" s="863"/>
      <c r="CS82" s="864"/>
      <c r="CT82" s="864"/>
      <c r="CU82" s="864"/>
      <c r="CV82" s="865"/>
      <c r="CW82" s="863"/>
      <c r="CX82" s="864"/>
      <c r="CY82" s="864"/>
      <c r="CZ82" s="864"/>
      <c r="DA82" s="865"/>
      <c r="DB82" s="863"/>
      <c r="DC82" s="864"/>
      <c r="DD82" s="864"/>
      <c r="DE82" s="864"/>
      <c r="DF82" s="865"/>
      <c r="DG82" s="863"/>
      <c r="DH82" s="864"/>
      <c r="DI82" s="864"/>
      <c r="DJ82" s="864"/>
      <c r="DK82" s="865"/>
      <c r="DL82" s="863"/>
      <c r="DM82" s="864"/>
      <c r="DN82" s="864"/>
      <c r="DO82" s="864"/>
      <c r="DP82" s="865"/>
      <c r="DQ82" s="863"/>
      <c r="DR82" s="864"/>
      <c r="DS82" s="864"/>
      <c r="DT82" s="864"/>
      <c r="DU82" s="865"/>
      <c r="DV82" s="860"/>
      <c r="DW82" s="861"/>
      <c r="DX82" s="861"/>
      <c r="DY82" s="861"/>
      <c r="DZ82" s="862"/>
      <c r="EA82" s="212"/>
    </row>
    <row r="83" spans="1:131" ht="26.25" customHeight="1" x14ac:dyDescent="0.2">
      <c r="A83" s="220">
        <v>16</v>
      </c>
      <c r="B83" s="874"/>
      <c r="C83" s="875"/>
      <c r="D83" s="875"/>
      <c r="E83" s="875"/>
      <c r="F83" s="875"/>
      <c r="G83" s="875"/>
      <c r="H83" s="875"/>
      <c r="I83" s="875"/>
      <c r="J83" s="875"/>
      <c r="K83" s="875"/>
      <c r="L83" s="875"/>
      <c r="M83" s="875"/>
      <c r="N83" s="875"/>
      <c r="O83" s="875"/>
      <c r="P83" s="876"/>
      <c r="Q83" s="877"/>
      <c r="R83" s="831"/>
      <c r="S83" s="831"/>
      <c r="T83" s="831"/>
      <c r="U83" s="831"/>
      <c r="V83" s="831"/>
      <c r="W83" s="831"/>
      <c r="X83" s="831"/>
      <c r="Y83" s="831"/>
      <c r="Z83" s="831"/>
      <c r="AA83" s="831"/>
      <c r="AB83" s="831"/>
      <c r="AC83" s="831"/>
      <c r="AD83" s="831"/>
      <c r="AE83" s="831"/>
      <c r="AF83" s="831"/>
      <c r="AG83" s="831"/>
      <c r="AH83" s="831"/>
      <c r="AI83" s="831"/>
      <c r="AJ83" s="831"/>
      <c r="AK83" s="831"/>
      <c r="AL83" s="831"/>
      <c r="AM83" s="831"/>
      <c r="AN83" s="831"/>
      <c r="AO83" s="831"/>
      <c r="AP83" s="831"/>
      <c r="AQ83" s="831"/>
      <c r="AR83" s="831"/>
      <c r="AS83" s="831"/>
      <c r="AT83" s="831"/>
      <c r="AU83" s="831"/>
      <c r="AV83" s="831"/>
      <c r="AW83" s="831"/>
      <c r="AX83" s="831"/>
      <c r="AY83" s="831"/>
      <c r="AZ83" s="833"/>
      <c r="BA83" s="833"/>
      <c r="BB83" s="833"/>
      <c r="BC83" s="833"/>
      <c r="BD83" s="834"/>
      <c r="BE83" s="223"/>
      <c r="BF83" s="223"/>
      <c r="BG83" s="223"/>
      <c r="BH83" s="223"/>
      <c r="BI83" s="223"/>
      <c r="BJ83" s="223"/>
      <c r="BK83" s="223"/>
      <c r="BL83" s="223"/>
      <c r="BM83" s="223"/>
      <c r="BN83" s="223"/>
      <c r="BO83" s="223"/>
      <c r="BP83" s="223"/>
      <c r="BQ83" s="220">
        <v>77</v>
      </c>
      <c r="BR83" s="225"/>
      <c r="BS83" s="860"/>
      <c r="BT83" s="861"/>
      <c r="BU83" s="861"/>
      <c r="BV83" s="861"/>
      <c r="BW83" s="861"/>
      <c r="BX83" s="861"/>
      <c r="BY83" s="861"/>
      <c r="BZ83" s="861"/>
      <c r="CA83" s="861"/>
      <c r="CB83" s="861"/>
      <c r="CC83" s="861"/>
      <c r="CD83" s="861"/>
      <c r="CE83" s="861"/>
      <c r="CF83" s="861"/>
      <c r="CG83" s="866"/>
      <c r="CH83" s="863"/>
      <c r="CI83" s="864"/>
      <c r="CJ83" s="864"/>
      <c r="CK83" s="864"/>
      <c r="CL83" s="865"/>
      <c r="CM83" s="863"/>
      <c r="CN83" s="864"/>
      <c r="CO83" s="864"/>
      <c r="CP83" s="864"/>
      <c r="CQ83" s="865"/>
      <c r="CR83" s="863"/>
      <c r="CS83" s="864"/>
      <c r="CT83" s="864"/>
      <c r="CU83" s="864"/>
      <c r="CV83" s="865"/>
      <c r="CW83" s="863"/>
      <c r="CX83" s="864"/>
      <c r="CY83" s="864"/>
      <c r="CZ83" s="864"/>
      <c r="DA83" s="865"/>
      <c r="DB83" s="863"/>
      <c r="DC83" s="864"/>
      <c r="DD83" s="864"/>
      <c r="DE83" s="864"/>
      <c r="DF83" s="865"/>
      <c r="DG83" s="863"/>
      <c r="DH83" s="864"/>
      <c r="DI83" s="864"/>
      <c r="DJ83" s="864"/>
      <c r="DK83" s="865"/>
      <c r="DL83" s="863"/>
      <c r="DM83" s="864"/>
      <c r="DN83" s="864"/>
      <c r="DO83" s="864"/>
      <c r="DP83" s="865"/>
      <c r="DQ83" s="863"/>
      <c r="DR83" s="864"/>
      <c r="DS83" s="864"/>
      <c r="DT83" s="864"/>
      <c r="DU83" s="865"/>
      <c r="DV83" s="860"/>
      <c r="DW83" s="861"/>
      <c r="DX83" s="861"/>
      <c r="DY83" s="861"/>
      <c r="DZ83" s="862"/>
      <c r="EA83" s="212"/>
    </row>
    <row r="84" spans="1:131" ht="26.25" customHeight="1" x14ac:dyDescent="0.2">
      <c r="A84" s="220">
        <v>17</v>
      </c>
      <c r="B84" s="874"/>
      <c r="C84" s="875"/>
      <c r="D84" s="875"/>
      <c r="E84" s="875"/>
      <c r="F84" s="875"/>
      <c r="G84" s="875"/>
      <c r="H84" s="875"/>
      <c r="I84" s="875"/>
      <c r="J84" s="875"/>
      <c r="K84" s="875"/>
      <c r="L84" s="875"/>
      <c r="M84" s="875"/>
      <c r="N84" s="875"/>
      <c r="O84" s="875"/>
      <c r="P84" s="876"/>
      <c r="Q84" s="877"/>
      <c r="R84" s="831"/>
      <c r="S84" s="831"/>
      <c r="T84" s="831"/>
      <c r="U84" s="831"/>
      <c r="V84" s="831"/>
      <c r="W84" s="831"/>
      <c r="X84" s="831"/>
      <c r="Y84" s="831"/>
      <c r="Z84" s="831"/>
      <c r="AA84" s="831"/>
      <c r="AB84" s="831"/>
      <c r="AC84" s="831"/>
      <c r="AD84" s="831"/>
      <c r="AE84" s="831"/>
      <c r="AF84" s="831"/>
      <c r="AG84" s="831"/>
      <c r="AH84" s="831"/>
      <c r="AI84" s="831"/>
      <c r="AJ84" s="831"/>
      <c r="AK84" s="831"/>
      <c r="AL84" s="831"/>
      <c r="AM84" s="831"/>
      <c r="AN84" s="831"/>
      <c r="AO84" s="831"/>
      <c r="AP84" s="831"/>
      <c r="AQ84" s="831"/>
      <c r="AR84" s="831"/>
      <c r="AS84" s="831"/>
      <c r="AT84" s="831"/>
      <c r="AU84" s="831"/>
      <c r="AV84" s="831"/>
      <c r="AW84" s="831"/>
      <c r="AX84" s="831"/>
      <c r="AY84" s="831"/>
      <c r="AZ84" s="833"/>
      <c r="BA84" s="833"/>
      <c r="BB84" s="833"/>
      <c r="BC84" s="833"/>
      <c r="BD84" s="834"/>
      <c r="BE84" s="223"/>
      <c r="BF84" s="223"/>
      <c r="BG84" s="223"/>
      <c r="BH84" s="223"/>
      <c r="BI84" s="223"/>
      <c r="BJ84" s="223"/>
      <c r="BK84" s="223"/>
      <c r="BL84" s="223"/>
      <c r="BM84" s="223"/>
      <c r="BN84" s="223"/>
      <c r="BO84" s="223"/>
      <c r="BP84" s="223"/>
      <c r="BQ84" s="220">
        <v>78</v>
      </c>
      <c r="BR84" s="225"/>
      <c r="BS84" s="860"/>
      <c r="BT84" s="861"/>
      <c r="BU84" s="861"/>
      <c r="BV84" s="861"/>
      <c r="BW84" s="861"/>
      <c r="BX84" s="861"/>
      <c r="BY84" s="861"/>
      <c r="BZ84" s="861"/>
      <c r="CA84" s="861"/>
      <c r="CB84" s="861"/>
      <c r="CC84" s="861"/>
      <c r="CD84" s="861"/>
      <c r="CE84" s="861"/>
      <c r="CF84" s="861"/>
      <c r="CG84" s="866"/>
      <c r="CH84" s="863"/>
      <c r="CI84" s="864"/>
      <c r="CJ84" s="864"/>
      <c r="CK84" s="864"/>
      <c r="CL84" s="865"/>
      <c r="CM84" s="863"/>
      <c r="CN84" s="864"/>
      <c r="CO84" s="864"/>
      <c r="CP84" s="864"/>
      <c r="CQ84" s="865"/>
      <c r="CR84" s="863"/>
      <c r="CS84" s="864"/>
      <c r="CT84" s="864"/>
      <c r="CU84" s="864"/>
      <c r="CV84" s="865"/>
      <c r="CW84" s="863"/>
      <c r="CX84" s="864"/>
      <c r="CY84" s="864"/>
      <c r="CZ84" s="864"/>
      <c r="DA84" s="865"/>
      <c r="DB84" s="863"/>
      <c r="DC84" s="864"/>
      <c r="DD84" s="864"/>
      <c r="DE84" s="864"/>
      <c r="DF84" s="865"/>
      <c r="DG84" s="863"/>
      <c r="DH84" s="864"/>
      <c r="DI84" s="864"/>
      <c r="DJ84" s="864"/>
      <c r="DK84" s="865"/>
      <c r="DL84" s="863"/>
      <c r="DM84" s="864"/>
      <c r="DN84" s="864"/>
      <c r="DO84" s="864"/>
      <c r="DP84" s="865"/>
      <c r="DQ84" s="863"/>
      <c r="DR84" s="864"/>
      <c r="DS84" s="864"/>
      <c r="DT84" s="864"/>
      <c r="DU84" s="865"/>
      <c r="DV84" s="860"/>
      <c r="DW84" s="861"/>
      <c r="DX84" s="861"/>
      <c r="DY84" s="861"/>
      <c r="DZ84" s="862"/>
      <c r="EA84" s="212"/>
    </row>
    <row r="85" spans="1:131" ht="26.25" customHeight="1" x14ac:dyDescent="0.2">
      <c r="A85" s="220">
        <v>18</v>
      </c>
      <c r="B85" s="874"/>
      <c r="C85" s="875"/>
      <c r="D85" s="875"/>
      <c r="E85" s="875"/>
      <c r="F85" s="875"/>
      <c r="G85" s="875"/>
      <c r="H85" s="875"/>
      <c r="I85" s="875"/>
      <c r="J85" s="875"/>
      <c r="K85" s="875"/>
      <c r="L85" s="875"/>
      <c r="M85" s="875"/>
      <c r="N85" s="875"/>
      <c r="O85" s="875"/>
      <c r="P85" s="876"/>
      <c r="Q85" s="877"/>
      <c r="R85" s="831"/>
      <c r="S85" s="831"/>
      <c r="T85" s="831"/>
      <c r="U85" s="831"/>
      <c r="V85" s="831"/>
      <c r="W85" s="831"/>
      <c r="X85" s="831"/>
      <c r="Y85" s="831"/>
      <c r="Z85" s="831"/>
      <c r="AA85" s="831"/>
      <c r="AB85" s="831"/>
      <c r="AC85" s="831"/>
      <c r="AD85" s="831"/>
      <c r="AE85" s="831"/>
      <c r="AF85" s="831"/>
      <c r="AG85" s="831"/>
      <c r="AH85" s="831"/>
      <c r="AI85" s="831"/>
      <c r="AJ85" s="831"/>
      <c r="AK85" s="831"/>
      <c r="AL85" s="831"/>
      <c r="AM85" s="831"/>
      <c r="AN85" s="831"/>
      <c r="AO85" s="831"/>
      <c r="AP85" s="831"/>
      <c r="AQ85" s="831"/>
      <c r="AR85" s="831"/>
      <c r="AS85" s="831"/>
      <c r="AT85" s="831"/>
      <c r="AU85" s="831"/>
      <c r="AV85" s="831"/>
      <c r="AW85" s="831"/>
      <c r="AX85" s="831"/>
      <c r="AY85" s="831"/>
      <c r="AZ85" s="833"/>
      <c r="BA85" s="833"/>
      <c r="BB85" s="833"/>
      <c r="BC85" s="833"/>
      <c r="BD85" s="834"/>
      <c r="BE85" s="223"/>
      <c r="BF85" s="223"/>
      <c r="BG85" s="223"/>
      <c r="BH85" s="223"/>
      <c r="BI85" s="223"/>
      <c r="BJ85" s="223"/>
      <c r="BK85" s="223"/>
      <c r="BL85" s="223"/>
      <c r="BM85" s="223"/>
      <c r="BN85" s="223"/>
      <c r="BO85" s="223"/>
      <c r="BP85" s="223"/>
      <c r="BQ85" s="220">
        <v>79</v>
      </c>
      <c r="BR85" s="225"/>
      <c r="BS85" s="860"/>
      <c r="BT85" s="861"/>
      <c r="BU85" s="861"/>
      <c r="BV85" s="861"/>
      <c r="BW85" s="861"/>
      <c r="BX85" s="861"/>
      <c r="BY85" s="861"/>
      <c r="BZ85" s="861"/>
      <c r="CA85" s="861"/>
      <c r="CB85" s="861"/>
      <c r="CC85" s="861"/>
      <c r="CD85" s="861"/>
      <c r="CE85" s="861"/>
      <c r="CF85" s="861"/>
      <c r="CG85" s="866"/>
      <c r="CH85" s="863"/>
      <c r="CI85" s="864"/>
      <c r="CJ85" s="864"/>
      <c r="CK85" s="864"/>
      <c r="CL85" s="865"/>
      <c r="CM85" s="863"/>
      <c r="CN85" s="864"/>
      <c r="CO85" s="864"/>
      <c r="CP85" s="864"/>
      <c r="CQ85" s="865"/>
      <c r="CR85" s="863"/>
      <c r="CS85" s="864"/>
      <c r="CT85" s="864"/>
      <c r="CU85" s="864"/>
      <c r="CV85" s="865"/>
      <c r="CW85" s="863"/>
      <c r="CX85" s="864"/>
      <c r="CY85" s="864"/>
      <c r="CZ85" s="864"/>
      <c r="DA85" s="865"/>
      <c r="DB85" s="863"/>
      <c r="DC85" s="864"/>
      <c r="DD85" s="864"/>
      <c r="DE85" s="864"/>
      <c r="DF85" s="865"/>
      <c r="DG85" s="863"/>
      <c r="DH85" s="864"/>
      <c r="DI85" s="864"/>
      <c r="DJ85" s="864"/>
      <c r="DK85" s="865"/>
      <c r="DL85" s="863"/>
      <c r="DM85" s="864"/>
      <c r="DN85" s="864"/>
      <c r="DO85" s="864"/>
      <c r="DP85" s="865"/>
      <c r="DQ85" s="863"/>
      <c r="DR85" s="864"/>
      <c r="DS85" s="864"/>
      <c r="DT85" s="864"/>
      <c r="DU85" s="865"/>
      <c r="DV85" s="860"/>
      <c r="DW85" s="861"/>
      <c r="DX85" s="861"/>
      <c r="DY85" s="861"/>
      <c r="DZ85" s="862"/>
      <c r="EA85" s="212"/>
    </row>
    <row r="86" spans="1:131" ht="26.25" customHeight="1" x14ac:dyDescent="0.2">
      <c r="A86" s="220">
        <v>19</v>
      </c>
      <c r="B86" s="874"/>
      <c r="C86" s="875"/>
      <c r="D86" s="875"/>
      <c r="E86" s="875"/>
      <c r="F86" s="875"/>
      <c r="G86" s="875"/>
      <c r="H86" s="875"/>
      <c r="I86" s="875"/>
      <c r="J86" s="875"/>
      <c r="K86" s="875"/>
      <c r="L86" s="875"/>
      <c r="M86" s="875"/>
      <c r="N86" s="875"/>
      <c r="O86" s="875"/>
      <c r="P86" s="876"/>
      <c r="Q86" s="877"/>
      <c r="R86" s="831"/>
      <c r="S86" s="831"/>
      <c r="T86" s="831"/>
      <c r="U86" s="831"/>
      <c r="V86" s="831"/>
      <c r="W86" s="831"/>
      <c r="X86" s="831"/>
      <c r="Y86" s="831"/>
      <c r="Z86" s="831"/>
      <c r="AA86" s="831"/>
      <c r="AB86" s="831"/>
      <c r="AC86" s="831"/>
      <c r="AD86" s="831"/>
      <c r="AE86" s="831"/>
      <c r="AF86" s="831"/>
      <c r="AG86" s="831"/>
      <c r="AH86" s="831"/>
      <c r="AI86" s="831"/>
      <c r="AJ86" s="831"/>
      <c r="AK86" s="831"/>
      <c r="AL86" s="831"/>
      <c r="AM86" s="831"/>
      <c r="AN86" s="831"/>
      <c r="AO86" s="831"/>
      <c r="AP86" s="831"/>
      <c r="AQ86" s="831"/>
      <c r="AR86" s="831"/>
      <c r="AS86" s="831"/>
      <c r="AT86" s="831"/>
      <c r="AU86" s="831"/>
      <c r="AV86" s="831"/>
      <c r="AW86" s="831"/>
      <c r="AX86" s="831"/>
      <c r="AY86" s="831"/>
      <c r="AZ86" s="833"/>
      <c r="BA86" s="833"/>
      <c r="BB86" s="833"/>
      <c r="BC86" s="833"/>
      <c r="BD86" s="834"/>
      <c r="BE86" s="223"/>
      <c r="BF86" s="223"/>
      <c r="BG86" s="223"/>
      <c r="BH86" s="223"/>
      <c r="BI86" s="223"/>
      <c r="BJ86" s="223"/>
      <c r="BK86" s="223"/>
      <c r="BL86" s="223"/>
      <c r="BM86" s="223"/>
      <c r="BN86" s="223"/>
      <c r="BO86" s="223"/>
      <c r="BP86" s="223"/>
      <c r="BQ86" s="220">
        <v>80</v>
      </c>
      <c r="BR86" s="225"/>
      <c r="BS86" s="860"/>
      <c r="BT86" s="861"/>
      <c r="BU86" s="861"/>
      <c r="BV86" s="861"/>
      <c r="BW86" s="861"/>
      <c r="BX86" s="861"/>
      <c r="BY86" s="861"/>
      <c r="BZ86" s="861"/>
      <c r="CA86" s="861"/>
      <c r="CB86" s="861"/>
      <c r="CC86" s="861"/>
      <c r="CD86" s="861"/>
      <c r="CE86" s="861"/>
      <c r="CF86" s="861"/>
      <c r="CG86" s="866"/>
      <c r="CH86" s="863"/>
      <c r="CI86" s="864"/>
      <c r="CJ86" s="864"/>
      <c r="CK86" s="864"/>
      <c r="CL86" s="865"/>
      <c r="CM86" s="863"/>
      <c r="CN86" s="864"/>
      <c r="CO86" s="864"/>
      <c r="CP86" s="864"/>
      <c r="CQ86" s="865"/>
      <c r="CR86" s="863"/>
      <c r="CS86" s="864"/>
      <c r="CT86" s="864"/>
      <c r="CU86" s="864"/>
      <c r="CV86" s="865"/>
      <c r="CW86" s="863"/>
      <c r="CX86" s="864"/>
      <c r="CY86" s="864"/>
      <c r="CZ86" s="864"/>
      <c r="DA86" s="865"/>
      <c r="DB86" s="863"/>
      <c r="DC86" s="864"/>
      <c r="DD86" s="864"/>
      <c r="DE86" s="864"/>
      <c r="DF86" s="865"/>
      <c r="DG86" s="863"/>
      <c r="DH86" s="864"/>
      <c r="DI86" s="864"/>
      <c r="DJ86" s="864"/>
      <c r="DK86" s="865"/>
      <c r="DL86" s="863"/>
      <c r="DM86" s="864"/>
      <c r="DN86" s="864"/>
      <c r="DO86" s="864"/>
      <c r="DP86" s="865"/>
      <c r="DQ86" s="863"/>
      <c r="DR86" s="864"/>
      <c r="DS86" s="864"/>
      <c r="DT86" s="864"/>
      <c r="DU86" s="865"/>
      <c r="DV86" s="860"/>
      <c r="DW86" s="861"/>
      <c r="DX86" s="861"/>
      <c r="DY86" s="861"/>
      <c r="DZ86" s="862"/>
      <c r="EA86" s="212"/>
    </row>
    <row r="87" spans="1:131" ht="26.25" customHeight="1" x14ac:dyDescent="0.2">
      <c r="A87" s="226">
        <v>20</v>
      </c>
      <c r="B87" s="881"/>
      <c r="C87" s="882"/>
      <c r="D87" s="882"/>
      <c r="E87" s="882"/>
      <c r="F87" s="882"/>
      <c r="G87" s="882"/>
      <c r="H87" s="882"/>
      <c r="I87" s="882"/>
      <c r="J87" s="882"/>
      <c r="K87" s="882"/>
      <c r="L87" s="882"/>
      <c r="M87" s="882"/>
      <c r="N87" s="882"/>
      <c r="O87" s="882"/>
      <c r="P87" s="883"/>
      <c r="Q87" s="884"/>
      <c r="R87" s="885"/>
      <c r="S87" s="885"/>
      <c r="T87" s="885"/>
      <c r="U87" s="885"/>
      <c r="V87" s="885"/>
      <c r="W87" s="885"/>
      <c r="X87" s="885"/>
      <c r="Y87" s="885"/>
      <c r="Z87" s="885"/>
      <c r="AA87" s="885"/>
      <c r="AB87" s="885"/>
      <c r="AC87" s="885"/>
      <c r="AD87" s="885"/>
      <c r="AE87" s="885"/>
      <c r="AF87" s="885"/>
      <c r="AG87" s="885"/>
      <c r="AH87" s="885"/>
      <c r="AI87" s="885"/>
      <c r="AJ87" s="885"/>
      <c r="AK87" s="885"/>
      <c r="AL87" s="885"/>
      <c r="AM87" s="885"/>
      <c r="AN87" s="885"/>
      <c r="AO87" s="885"/>
      <c r="AP87" s="885"/>
      <c r="AQ87" s="885"/>
      <c r="AR87" s="885"/>
      <c r="AS87" s="885"/>
      <c r="AT87" s="885"/>
      <c r="AU87" s="885"/>
      <c r="AV87" s="885"/>
      <c r="AW87" s="885"/>
      <c r="AX87" s="885"/>
      <c r="AY87" s="885"/>
      <c r="AZ87" s="886"/>
      <c r="BA87" s="886"/>
      <c r="BB87" s="886"/>
      <c r="BC87" s="886"/>
      <c r="BD87" s="887"/>
      <c r="BE87" s="223"/>
      <c r="BF87" s="223"/>
      <c r="BG87" s="223"/>
      <c r="BH87" s="223"/>
      <c r="BI87" s="223"/>
      <c r="BJ87" s="223"/>
      <c r="BK87" s="223"/>
      <c r="BL87" s="223"/>
      <c r="BM87" s="223"/>
      <c r="BN87" s="223"/>
      <c r="BO87" s="223"/>
      <c r="BP87" s="223"/>
      <c r="BQ87" s="220">
        <v>81</v>
      </c>
      <c r="BR87" s="225"/>
      <c r="BS87" s="860"/>
      <c r="BT87" s="861"/>
      <c r="BU87" s="861"/>
      <c r="BV87" s="861"/>
      <c r="BW87" s="861"/>
      <c r="BX87" s="861"/>
      <c r="BY87" s="861"/>
      <c r="BZ87" s="861"/>
      <c r="CA87" s="861"/>
      <c r="CB87" s="861"/>
      <c r="CC87" s="861"/>
      <c r="CD87" s="861"/>
      <c r="CE87" s="861"/>
      <c r="CF87" s="861"/>
      <c r="CG87" s="866"/>
      <c r="CH87" s="863"/>
      <c r="CI87" s="864"/>
      <c r="CJ87" s="864"/>
      <c r="CK87" s="864"/>
      <c r="CL87" s="865"/>
      <c r="CM87" s="863"/>
      <c r="CN87" s="864"/>
      <c r="CO87" s="864"/>
      <c r="CP87" s="864"/>
      <c r="CQ87" s="865"/>
      <c r="CR87" s="863"/>
      <c r="CS87" s="864"/>
      <c r="CT87" s="864"/>
      <c r="CU87" s="864"/>
      <c r="CV87" s="865"/>
      <c r="CW87" s="863"/>
      <c r="CX87" s="864"/>
      <c r="CY87" s="864"/>
      <c r="CZ87" s="864"/>
      <c r="DA87" s="865"/>
      <c r="DB87" s="863"/>
      <c r="DC87" s="864"/>
      <c r="DD87" s="864"/>
      <c r="DE87" s="864"/>
      <c r="DF87" s="865"/>
      <c r="DG87" s="863"/>
      <c r="DH87" s="864"/>
      <c r="DI87" s="864"/>
      <c r="DJ87" s="864"/>
      <c r="DK87" s="865"/>
      <c r="DL87" s="863"/>
      <c r="DM87" s="864"/>
      <c r="DN87" s="864"/>
      <c r="DO87" s="864"/>
      <c r="DP87" s="865"/>
      <c r="DQ87" s="863"/>
      <c r="DR87" s="864"/>
      <c r="DS87" s="864"/>
      <c r="DT87" s="864"/>
      <c r="DU87" s="865"/>
      <c r="DV87" s="860"/>
      <c r="DW87" s="861"/>
      <c r="DX87" s="861"/>
      <c r="DY87" s="861"/>
      <c r="DZ87" s="862"/>
      <c r="EA87" s="212"/>
    </row>
    <row r="88" spans="1:131" ht="26.25" customHeight="1" thickBot="1" x14ac:dyDescent="0.25">
      <c r="A88" s="222" t="s">
        <v>377</v>
      </c>
      <c r="B88" s="790" t="s">
        <v>401</v>
      </c>
      <c r="C88" s="791"/>
      <c r="D88" s="791"/>
      <c r="E88" s="791"/>
      <c r="F88" s="791"/>
      <c r="G88" s="791"/>
      <c r="H88" s="791"/>
      <c r="I88" s="791"/>
      <c r="J88" s="791"/>
      <c r="K88" s="791"/>
      <c r="L88" s="791"/>
      <c r="M88" s="791"/>
      <c r="N88" s="791"/>
      <c r="O88" s="791"/>
      <c r="P88" s="792"/>
      <c r="Q88" s="841"/>
      <c r="R88" s="842"/>
      <c r="S88" s="842"/>
      <c r="T88" s="842"/>
      <c r="U88" s="842"/>
      <c r="V88" s="842"/>
      <c r="W88" s="842"/>
      <c r="X88" s="842"/>
      <c r="Y88" s="842"/>
      <c r="Z88" s="842"/>
      <c r="AA88" s="842"/>
      <c r="AB88" s="842"/>
      <c r="AC88" s="842"/>
      <c r="AD88" s="842"/>
      <c r="AE88" s="842"/>
      <c r="AF88" s="845">
        <v>10196</v>
      </c>
      <c r="AG88" s="845"/>
      <c r="AH88" s="845"/>
      <c r="AI88" s="845"/>
      <c r="AJ88" s="845"/>
      <c r="AK88" s="842"/>
      <c r="AL88" s="842"/>
      <c r="AM88" s="842"/>
      <c r="AN88" s="842"/>
      <c r="AO88" s="842"/>
      <c r="AP88" s="845">
        <v>2170</v>
      </c>
      <c r="AQ88" s="845"/>
      <c r="AR88" s="845"/>
      <c r="AS88" s="845"/>
      <c r="AT88" s="845"/>
      <c r="AU88" s="845">
        <v>140</v>
      </c>
      <c r="AV88" s="845"/>
      <c r="AW88" s="845"/>
      <c r="AX88" s="845"/>
      <c r="AY88" s="845"/>
      <c r="AZ88" s="850"/>
      <c r="BA88" s="850"/>
      <c r="BB88" s="850"/>
      <c r="BC88" s="850"/>
      <c r="BD88" s="851"/>
      <c r="BE88" s="223"/>
      <c r="BF88" s="223"/>
      <c r="BG88" s="223"/>
      <c r="BH88" s="223"/>
      <c r="BI88" s="223"/>
      <c r="BJ88" s="223"/>
      <c r="BK88" s="223"/>
      <c r="BL88" s="223"/>
      <c r="BM88" s="223"/>
      <c r="BN88" s="223"/>
      <c r="BO88" s="223"/>
      <c r="BP88" s="223"/>
      <c r="BQ88" s="220">
        <v>82</v>
      </c>
      <c r="BR88" s="225"/>
      <c r="BS88" s="860"/>
      <c r="BT88" s="861"/>
      <c r="BU88" s="861"/>
      <c r="BV88" s="861"/>
      <c r="BW88" s="861"/>
      <c r="BX88" s="861"/>
      <c r="BY88" s="861"/>
      <c r="BZ88" s="861"/>
      <c r="CA88" s="861"/>
      <c r="CB88" s="861"/>
      <c r="CC88" s="861"/>
      <c r="CD88" s="861"/>
      <c r="CE88" s="861"/>
      <c r="CF88" s="861"/>
      <c r="CG88" s="866"/>
      <c r="CH88" s="863"/>
      <c r="CI88" s="864"/>
      <c r="CJ88" s="864"/>
      <c r="CK88" s="864"/>
      <c r="CL88" s="865"/>
      <c r="CM88" s="863"/>
      <c r="CN88" s="864"/>
      <c r="CO88" s="864"/>
      <c r="CP88" s="864"/>
      <c r="CQ88" s="865"/>
      <c r="CR88" s="863"/>
      <c r="CS88" s="864"/>
      <c r="CT88" s="864"/>
      <c r="CU88" s="864"/>
      <c r="CV88" s="865"/>
      <c r="CW88" s="863"/>
      <c r="CX88" s="864"/>
      <c r="CY88" s="864"/>
      <c r="CZ88" s="864"/>
      <c r="DA88" s="865"/>
      <c r="DB88" s="863"/>
      <c r="DC88" s="864"/>
      <c r="DD88" s="864"/>
      <c r="DE88" s="864"/>
      <c r="DF88" s="865"/>
      <c r="DG88" s="863"/>
      <c r="DH88" s="864"/>
      <c r="DI88" s="864"/>
      <c r="DJ88" s="864"/>
      <c r="DK88" s="865"/>
      <c r="DL88" s="863"/>
      <c r="DM88" s="864"/>
      <c r="DN88" s="864"/>
      <c r="DO88" s="864"/>
      <c r="DP88" s="865"/>
      <c r="DQ88" s="863"/>
      <c r="DR88" s="864"/>
      <c r="DS88" s="864"/>
      <c r="DT88" s="864"/>
      <c r="DU88" s="865"/>
      <c r="DV88" s="860"/>
      <c r="DW88" s="861"/>
      <c r="DX88" s="861"/>
      <c r="DY88" s="861"/>
      <c r="DZ88" s="862"/>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60"/>
      <c r="BT89" s="861"/>
      <c r="BU89" s="861"/>
      <c r="BV89" s="861"/>
      <c r="BW89" s="861"/>
      <c r="BX89" s="861"/>
      <c r="BY89" s="861"/>
      <c r="BZ89" s="861"/>
      <c r="CA89" s="861"/>
      <c r="CB89" s="861"/>
      <c r="CC89" s="861"/>
      <c r="CD89" s="861"/>
      <c r="CE89" s="861"/>
      <c r="CF89" s="861"/>
      <c r="CG89" s="866"/>
      <c r="CH89" s="863"/>
      <c r="CI89" s="864"/>
      <c r="CJ89" s="864"/>
      <c r="CK89" s="864"/>
      <c r="CL89" s="865"/>
      <c r="CM89" s="863"/>
      <c r="CN89" s="864"/>
      <c r="CO89" s="864"/>
      <c r="CP89" s="864"/>
      <c r="CQ89" s="865"/>
      <c r="CR89" s="863"/>
      <c r="CS89" s="864"/>
      <c r="CT89" s="864"/>
      <c r="CU89" s="864"/>
      <c r="CV89" s="865"/>
      <c r="CW89" s="863"/>
      <c r="CX89" s="864"/>
      <c r="CY89" s="864"/>
      <c r="CZ89" s="864"/>
      <c r="DA89" s="865"/>
      <c r="DB89" s="863"/>
      <c r="DC89" s="864"/>
      <c r="DD89" s="864"/>
      <c r="DE89" s="864"/>
      <c r="DF89" s="865"/>
      <c r="DG89" s="863"/>
      <c r="DH89" s="864"/>
      <c r="DI89" s="864"/>
      <c r="DJ89" s="864"/>
      <c r="DK89" s="865"/>
      <c r="DL89" s="863"/>
      <c r="DM89" s="864"/>
      <c r="DN89" s="864"/>
      <c r="DO89" s="864"/>
      <c r="DP89" s="865"/>
      <c r="DQ89" s="863"/>
      <c r="DR89" s="864"/>
      <c r="DS89" s="864"/>
      <c r="DT89" s="864"/>
      <c r="DU89" s="865"/>
      <c r="DV89" s="860"/>
      <c r="DW89" s="861"/>
      <c r="DX89" s="861"/>
      <c r="DY89" s="861"/>
      <c r="DZ89" s="862"/>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60"/>
      <c r="BT90" s="861"/>
      <c r="BU90" s="861"/>
      <c r="BV90" s="861"/>
      <c r="BW90" s="861"/>
      <c r="BX90" s="861"/>
      <c r="BY90" s="861"/>
      <c r="BZ90" s="861"/>
      <c r="CA90" s="861"/>
      <c r="CB90" s="861"/>
      <c r="CC90" s="861"/>
      <c r="CD90" s="861"/>
      <c r="CE90" s="861"/>
      <c r="CF90" s="861"/>
      <c r="CG90" s="866"/>
      <c r="CH90" s="863"/>
      <c r="CI90" s="864"/>
      <c r="CJ90" s="864"/>
      <c r="CK90" s="864"/>
      <c r="CL90" s="865"/>
      <c r="CM90" s="863"/>
      <c r="CN90" s="864"/>
      <c r="CO90" s="864"/>
      <c r="CP90" s="864"/>
      <c r="CQ90" s="865"/>
      <c r="CR90" s="863"/>
      <c r="CS90" s="864"/>
      <c r="CT90" s="864"/>
      <c r="CU90" s="864"/>
      <c r="CV90" s="865"/>
      <c r="CW90" s="863"/>
      <c r="CX90" s="864"/>
      <c r="CY90" s="864"/>
      <c r="CZ90" s="864"/>
      <c r="DA90" s="865"/>
      <c r="DB90" s="863"/>
      <c r="DC90" s="864"/>
      <c r="DD90" s="864"/>
      <c r="DE90" s="864"/>
      <c r="DF90" s="865"/>
      <c r="DG90" s="863"/>
      <c r="DH90" s="864"/>
      <c r="DI90" s="864"/>
      <c r="DJ90" s="864"/>
      <c r="DK90" s="865"/>
      <c r="DL90" s="863"/>
      <c r="DM90" s="864"/>
      <c r="DN90" s="864"/>
      <c r="DO90" s="864"/>
      <c r="DP90" s="865"/>
      <c r="DQ90" s="863"/>
      <c r="DR90" s="864"/>
      <c r="DS90" s="864"/>
      <c r="DT90" s="864"/>
      <c r="DU90" s="865"/>
      <c r="DV90" s="860"/>
      <c r="DW90" s="861"/>
      <c r="DX90" s="861"/>
      <c r="DY90" s="861"/>
      <c r="DZ90" s="862"/>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60"/>
      <c r="BT91" s="861"/>
      <c r="BU91" s="861"/>
      <c r="BV91" s="861"/>
      <c r="BW91" s="861"/>
      <c r="BX91" s="861"/>
      <c r="BY91" s="861"/>
      <c r="BZ91" s="861"/>
      <c r="CA91" s="861"/>
      <c r="CB91" s="861"/>
      <c r="CC91" s="861"/>
      <c r="CD91" s="861"/>
      <c r="CE91" s="861"/>
      <c r="CF91" s="861"/>
      <c r="CG91" s="866"/>
      <c r="CH91" s="863"/>
      <c r="CI91" s="864"/>
      <c r="CJ91" s="864"/>
      <c r="CK91" s="864"/>
      <c r="CL91" s="865"/>
      <c r="CM91" s="863"/>
      <c r="CN91" s="864"/>
      <c r="CO91" s="864"/>
      <c r="CP91" s="864"/>
      <c r="CQ91" s="865"/>
      <c r="CR91" s="863"/>
      <c r="CS91" s="864"/>
      <c r="CT91" s="864"/>
      <c r="CU91" s="864"/>
      <c r="CV91" s="865"/>
      <c r="CW91" s="863"/>
      <c r="CX91" s="864"/>
      <c r="CY91" s="864"/>
      <c r="CZ91" s="864"/>
      <c r="DA91" s="865"/>
      <c r="DB91" s="863"/>
      <c r="DC91" s="864"/>
      <c r="DD91" s="864"/>
      <c r="DE91" s="864"/>
      <c r="DF91" s="865"/>
      <c r="DG91" s="863"/>
      <c r="DH91" s="864"/>
      <c r="DI91" s="864"/>
      <c r="DJ91" s="864"/>
      <c r="DK91" s="865"/>
      <c r="DL91" s="863"/>
      <c r="DM91" s="864"/>
      <c r="DN91" s="864"/>
      <c r="DO91" s="864"/>
      <c r="DP91" s="865"/>
      <c r="DQ91" s="863"/>
      <c r="DR91" s="864"/>
      <c r="DS91" s="864"/>
      <c r="DT91" s="864"/>
      <c r="DU91" s="865"/>
      <c r="DV91" s="860"/>
      <c r="DW91" s="861"/>
      <c r="DX91" s="861"/>
      <c r="DY91" s="861"/>
      <c r="DZ91" s="862"/>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60"/>
      <c r="BT92" s="861"/>
      <c r="BU92" s="861"/>
      <c r="BV92" s="861"/>
      <c r="BW92" s="861"/>
      <c r="BX92" s="861"/>
      <c r="BY92" s="861"/>
      <c r="BZ92" s="861"/>
      <c r="CA92" s="861"/>
      <c r="CB92" s="861"/>
      <c r="CC92" s="861"/>
      <c r="CD92" s="861"/>
      <c r="CE92" s="861"/>
      <c r="CF92" s="861"/>
      <c r="CG92" s="866"/>
      <c r="CH92" s="863"/>
      <c r="CI92" s="864"/>
      <c r="CJ92" s="864"/>
      <c r="CK92" s="864"/>
      <c r="CL92" s="865"/>
      <c r="CM92" s="863"/>
      <c r="CN92" s="864"/>
      <c r="CO92" s="864"/>
      <c r="CP92" s="864"/>
      <c r="CQ92" s="865"/>
      <c r="CR92" s="863"/>
      <c r="CS92" s="864"/>
      <c r="CT92" s="864"/>
      <c r="CU92" s="864"/>
      <c r="CV92" s="865"/>
      <c r="CW92" s="863"/>
      <c r="CX92" s="864"/>
      <c r="CY92" s="864"/>
      <c r="CZ92" s="864"/>
      <c r="DA92" s="865"/>
      <c r="DB92" s="863"/>
      <c r="DC92" s="864"/>
      <c r="DD92" s="864"/>
      <c r="DE92" s="864"/>
      <c r="DF92" s="865"/>
      <c r="DG92" s="863"/>
      <c r="DH92" s="864"/>
      <c r="DI92" s="864"/>
      <c r="DJ92" s="864"/>
      <c r="DK92" s="865"/>
      <c r="DL92" s="863"/>
      <c r="DM92" s="864"/>
      <c r="DN92" s="864"/>
      <c r="DO92" s="864"/>
      <c r="DP92" s="865"/>
      <c r="DQ92" s="863"/>
      <c r="DR92" s="864"/>
      <c r="DS92" s="864"/>
      <c r="DT92" s="864"/>
      <c r="DU92" s="865"/>
      <c r="DV92" s="860"/>
      <c r="DW92" s="861"/>
      <c r="DX92" s="861"/>
      <c r="DY92" s="861"/>
      <c r="DZ92" s="862"/>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60"/>
      <c r="BT93" s="861"/>
      <c r="BU93" s="861"/>
      <c r="BV93" s="861"/>
      <c r="BW93" s="861"/>
      <c r="BX93" s="861"/>
      <c r="BY93" s="861"/>
      <c r="BZ93" s="861"/>
      <c r="CA93" s="861"/>
      <c r="CB93" s="861"/>
      <c r="CC93" s="861"/>
      <c r="CD93" s="861"/>
      <c r="CE93" s="861"/>
      <c r="CF93" s="861"/>
      <c r="CG93" s="866"/>
      <c r="CH93" s="863"/>
      <c r="CI93" s="864"/>
      <c r="CJ93" s="864"/>
      <c r="CK93" s="864"/>
      <c r="CL93" s="865"/>
      <c r="CM93" s="863"/>
      <c r="CN93" s="864"/>
      <c r="CO93" s="864"/>
      <c r="CP93" s="864"/>
      <c r="CQ93" s="865"/>
      <c r="CR93" s="863"/>
      <c r="CS93" s="864"/>
      <c r="CT93" s="864"/>
      <c r="CU93" s="864"/>
      <c r="CV93" s="865"/>
      <c r="CW93" s="863"/>
      <c r="CX93" s="864"/>
      <c r="CY93" s="864"/>
      <c r="CZ93" s="864"/>
      <c r="DA93" s="865"/>
      <c r="DB93" s="863"/>
      <c r="DC93" s="864"/>
      <c r="DD93" s="864"/>
      <c r="DE93" s="864"/>
      <c r="DF93" s="865"/>
      <c r="DG93" s="863"/>
      <c r="DH93" s="864"/>
      <c r="DI93" s="864"/>
      <c r="DJ93" s="864"/>
      <c r="DK93" s="865"/>
      <c r="DL93" s="863"/>
      <c r="DM93" s="864"/>
      <c r="DN93" s="864"/>
      <c r="DO93" s="864"/>
      <c r="DP93" s="865"/>
      <c r="DQ93" s="863"/>
      <c r="DR93" s="864"/>
      <c r="DS93" s="864"/>
      <c r="DT93" s="864"/>
      <c r="DU93" s="865"/>
      <c r="DV93" s="860"/>
      <c r="DW93" s="861"/>
      <c r="DX93" s="861"/>
      <c r="DY93" s="861"/>
      <c r="DZ93" s="862"/>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60"/>
      <c r="BT94" s="861"/>
      <c r="BU94" s="861"/>
      <c r="BV94" s="861"/>
      <c r="BW94" s="861"/>
      <c r="BX94" s="861"/>
      <c r="BY94" s="861"/>
      <c r="BZ94" s="861"/>
      <c r="CA94" s="861"/>
      <c r="CB94" s="861"/>
      <c r="CC94" s="861"/>
      <c r="CD94" s="861"/>
      <c r="CE94" s="861"/>
      <c r="CF94" s="861"/>
      <c r="CG94" s="866"/>
      <c r="CH94" s="863"/>
      <c r="CI94" s="864"/>
      <c r="CJ94" s="864"/>
      <c r="CK94" s="864"/>
      <c r="CL94" s="865"/>
      <c r="CM94" s="863"/>
      <c r="CN94" s="864"/>
      <c r="CO94" s="864"/>
      <c r="CP94" s="864"/>
      <c r="CQ94" s="865"/>
      <c r="CR94" s="863"/>
      <c r="CS94" s="864"/>
      <c r="CT94" s="864"/>
      <c r="CU94" s="864"/>
      <c r="CV94" s="865"/>
      <c r="CW94" s="863"/>
      <c r="CX94" s="864"/>
      <c r="CY94" s="864"/>
      <c r="CZ94" s="864"/>
      <c r="DA94" s="865"/>
      <c r="DB94" s="863"/>
      <c r="DC94" s="864"/>
      <c r="DD94" s="864"/>
      <c r="DE94" s="864"/>
      <c r="DF94" s="865"/>
      <c r="DG94" s="863"/>
      <c r="DH94" s="864"/>
      <c r="DI94" s="864"/>
      <c r="DJ94" s="864"/>
      <c r="DK94" s="865"/>
      <c r="DL94" s="863"/>
      <c r="DM94" s="864"/>
      <c r="DN94" s="864"/>
      <c r="DO94" s="864"/>
      <c r="DP94" s="865"/>
      <c r="DQ94" s="863"/>
      <c r="DR94" s="864"/>
      <c r="DS94" s="864"/>
      <c r="DT94" s="864"/>
      <c r="DU94" s="865"/>
      <c r="DV94" s="860"/>
      <c r="DW94" s="861"/>
      <c r="DX94" s="861"/>
      <c r="DY94" s="861"/>
      <c r="DZ94" s="862"/>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60"/>
      <c r="BT95" s="861"/>
      <c r="BU95" s="861"/>
      <c r="BV95" s="861"/>
      <c r="BW95" s="861"/>
      <c r="BX95" s="861"/>
      <c r="BY95" s="861"/>
      <c r="BZ95" s="861"/>
      <c r="CA95" s="861"/>
      <c r="CB95" s="861"/>
      <c r="CC95" s="861"/>
      <c r="CD95" s="861"/>
      <c r="CE95" s="861"/>
      <c r="CF95" s="861"/>
      <c r="CG95" s="866"/>
      <c r="CH95" s="863"/>
      <c r="CI95" s="864"/>
      <c r="CJ95" s="864"/>
      <c r="CK95" s="864"/>
      <c r="CL95" s="865"/>
      <c r="CM95" s="863"/>
      <c r="CN95" s="864"/>
      <c r="CO95" s="864"/>
      <c r="CP95" s="864"/>
      <c r="CQ95" s="865"/>
      <c r="CR95" s="863"/>
      <c r="CS95" s="864"/>
      <c r="CT95" s="864"/>
      <c r="CU95" s="864"/>
      <c r="CV95" s="865"/>
      <c r="CW95" s="863"/>
      <c r="CX95" s="864"/>
      <c r="CY95" s="864"/>
      <c r="CZ95" s="864"/>
      <c r="DA95" s="865"/>
      <c r="DB95" s="863"/>
      <c r="DC95" s="864"/>
      <c r="DD95" s="864"/>
      <c r="DE95" s="864"/>
      <c r="DF95" s="865"/>
      <c r="DG95" s="863"/>
      <c r="DH95" s="864"/>
      <c r="DI95" s="864"/>
      <c r="DJ95" s="864"/>
      <c r="DK95" s="865"/>
      <c r="DL95" s="863"/>
      <c r="DM95" s="864"/>
      <c r="DN95" s="864"/>
      <c r="DO95" s="864"/>
      <c r="DP95" s="865"/>
      <c r="DQ95" s="863"/>
      <c r="DR95" s="864"/>
      <c r="DS95" s="864"/>
      <c r="DT95" s="864"/>
      <c r="DU95" s="865"/>
      <c r="DV95" s="860"/>
      <c r="DW95" s="861"/>
      <c r="DX95" s="861"/>
      <c r="DY95" s="861"/>
      <c r="DZ95" s="862"/>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60"/>
      <c r="BT96" s="861"/>
      <c r="BU96" s="861"/>
      <c r="BV96" s="861"/>
      <c r="BW96" s="861"/>
      <c r="BX96" s="861"/>
      <c r="BY96" s="861"/>
      <c r="BZ96" s="861"/>
      <c r="CA96" s="861"/>
      <c r="CB96" s="861"/>
      <c r="CC96" s="861"/>
      <c r="CD96" s="861"/>
      <c r="CE96" s="861"/>
      <c r="CF96" s="861"/>
      <c r="CG96" s="866"/>
      <c r="CH96" s="863"/>
      <c r="CI96" s="864"/>
      <c r="CJ96" s="864"/>
      <c r="CK96" s="864"/>
      <c r="CL96" s="865"/>
      <c r="CM96" s="863"/>
      <c r="CN96" s="864"/>
      <c r="CO96" s="864"/>
      <c r="CP96" s="864"/>
      <c r="CQ96" s="865"/>
      <c r="CR96" s="863"/>
      <c r="CS96" s="864"/>
      <c r="CT96" s="864"/>
      <c r="CU96" s="864"/>
      <c r="CV96" s="865"/>
      <c r="CW96" s="863"/>
      <c r="CX96" s="864"/>
      <c r="CY96" s="864"/>
      <c r="CZ96" s="864"/>
      <c r="DA96" s="865"/>
      <c r="DB96" s="863"/>
      <c r="DC96" s="864"/>
      <c r="DD96" s="864"/>
      <c r="DE96" s="864"/>
      <c r="DF96" s="865"/>
      <c r="DG96" s="863"/>
      <c r="DH96" s="864"/>
      <c r="DI96" s="864"/>
      <c r="DJ96" s="864"/>
      <c r="DK96" s="865"/>
      <c r="DL96" s="863"/>
      <c r="DM96" s="864"/>
      <c r="DN96" s="864"/>
      <c r="DO96" s="864"/>
      <c r="DP96" s="865"/>
      <c r="DQ96" s="863"/>
      <c r="DR96" s="864"/>
      <c r="DS96" s="864"/>
      <c r="DT96" s="864"/>
      <c r="DU96" s="865"/>
      <c r="DV96" s="860"/>
      <c r="DW96" s="861"/>
      <c r="DX96" s="861"/>
      <c r="DY96" s="861"/>
      <c r="DZ96" s="862"/>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60"/>
      <c r="BT97" s="861"/>
      <c r="BU97" s="861"/>
      <c r="BV97" s="861"/>
      <c r="BW97" s="861"/>
      <c r="BX97" s="861"/>
      <c r="BY97" s="861"/>
      <c r="BZ97" s="861"/>
      <c r="CA97" s="861"/>
      <c r="CB97" s="861"/>
      <c r="CC97" s="861"/>
      <c r="CD97" s="861"/>
      <c r="CE97" s="861"/>
      <c r="CF97" s="861"/>
      <c r="CG97" s="866"/>
      <c r="CH97" s="863"/>
      <c r="CI97" s="864"/>
      <c r="CJ97" s="864"/>
      <c r="CK97" s="864"/>
      <c r="CL97" s="865"/>
      <c r="CM97" s="863"/>
      <c r="CN97" s="864"/>
      <c r="CO97" s="864"/>
      <c r="CP97" s="864"/>
      <c r="CQ97" s="865"/>
      <c r="CR97" s="863"/>
      <c r="CS97" s="864"/>
      <c r="CT97" s="864"/>
      <c r="CU97" s="864"/>
      <c r="CV97" s="865"/>
      <c r="CW97" s="863"/>
      <c r="CX97" s="864"/>
      <c r="CY97" s="864"/>
      <c r="CZ97" s="864"/>
      <c r="DA97" s="865"/>
      <c r="DB97" s="863"/>
      <c r="DC97" s="864"/>
      <c r="DD97" s="864"/>
      <c r="DE97" s="864"/>
      <c r="DF97" s="865"/>
      <c r="DG97" s="863"/>
      <c r="DH97" s="864"/>
      <c r="DI97" s="864"/>
      <c r="DJ97" s="864"/>
      <c r="DK97" s="865"/>
      <c r="DL97" s="863"/>
      <c r="DM97" s="864"/>
      <c r="DN97" s="864"/>
      <c r="DO97" s="864"/>
      <c r="DP97" s="865"/>
      <c r="DQ97" s="863"/>
      <c r="DR97" s="864"/>
      <c r="DS97" s="864"/>
      <c r="DT97" s="864"/>
      <c r="DU97" s="865"/>
      <c r="DV97" s="860"/>
      <c r="DW97" s="861"/>
      <c r="DX97" s="861"/>
      <c r="DY97" s="861"/>
      <c r="DZ97" s="862"/>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60"/>
      <c r="BT98" s="861"/>
      <c r="BU98" s="861"/>
      <c r="BV98" s="861"/>
      <c r="BW98" s="861"/>
      <c r="BX98" s="861"/>
      <c r="BY98" s="861"/>
      <c r="BZ98" s="861"/>
      <c r="CA98" s="861"/>
      <c r="CB98" s="861"/>
      <c r="CC98" s="861"/>
      <c r="CD98" s="861"/>
      <c r="CE98" s="861"/>
      <c r="CF98" s="861"/>
      <c r="CG98" s="866"/>
      <c r="CH98" s="863"/>
      <c r="CI98" s="864"/>
      <c r="CJ98" s="864"/>
      <c r="CK98" s="864"/>
      <c r="CL98" s="865"/>
      <c r="CM98" s="863"/>
      <c r="CN98" s="864"/>
      <c r="CO98" s="864"/>
      <c r="CP98" s="864"/>
      <c r="CQ98" s="865"/>
      <c r="CR98" s="863"/>
      <c r="CS98" s="864"/>
      <c r="CT98" s="864"/>
      <c r="CU98" s="864"/>
      <c r="CV98" s="865"/>
      <c r="CW98" s="863"/>
      <c r="CX98" s="864"/>
      <c r="CY98" s="864"/>
      <c r="CZ98" s="864"/>
      <c r="DA98" s="865"/>
      <c r="DB98" s="863"/>
      <c r="DC98" s="864"/>
      <c r="DD98" s="864"/>
      <c r="DE98" s="864"/>
      <c r="DF98" s="865"/>
      <c r="DG98" s="863"/>
      <c r="DH98" s="864"/>
      <c r="DI98" s="864"/>
      <c r="DJ98" s="864"/>
      <c r="DK98" s="865"/>
      <c r="DL98" s="863"/>
      <c r="DM98" s="864"/>
      <c r="DN98" s="864"/>
      <c r="DO98" s="864"/>
      <c r="DP98" s="865"/>
      <c r="DQ98" s="863"/>
      <c r="DR98" s="864"/>
      <c r="DS98" s="864"/>
      <c r="DT98" s="864"/>
      <c r="DU98" s="865"/>
      <c r="DV98" s="860"/>
      <c r="DW98" s="861"/>
      <c r="DX98" s="861"/>
      <c r="DY98" s="861"/>
      <c r="DZ98" s="862"/>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60"/>
      <c r="BT99" s="861"/>
      <c r="BU99" s="861"/>
      <c r="BV99" s="861"/>
      <c r="BW99" s="861"/>
      <c r="BX99" s="861"/>
      <c r="BY99" s="861"/>
      <c r="BZ99" s="861"/>
      <c r="CA99" s="861"/>
      <c r="CB99" s="861"/>
      <c r="CC99" s="861"/>
      <c r="CD99" s="861"/>
      <c r="CE99" s="861"/>
      <c r="CF99" s="861"/>
      <c r="CG99" s="866"/>
      <c r="CH99" s="863"/>
      <c r="CI99" s="864"/>
      <c r="CJ99" s="864"/>
      <c r="CK99" s="864"/>
      <c r="CL99" s="865"/>
      <c r="CM99" s="863"/>
      <c r="CN99" s="864"/>
      <c r="CO99" s="864"/>
      <c r="CP99" s="864"/>
      <c r="CQ99" s="865"/>
      <c r="CR99" s="863"/>
      <c r="CS99" s="864"/>
      <c r="CT99" s="864"/>
      <c r="CU99" s="864"/>
      <c r="CV99" s="865"/>
      <c r="CW99" s="863"/>
      <c r="CX99" s="864"/>
      <c r="CY99" s="864"/>
      <c r="CZ99" s="864"/>
      <c r="DA99" s="865"/>
      <c r="DB99" s="863"/>
      <c r="DC99" s="864"/>
      <c r="DD99" s="864"/>
      <c r="DE99" s="864"/>
      <c r="DF99" s="865"/>
      <c r="DG99" s="863"/>
      <c r="DH99" s="864"/>
      <c r="DI99" s="864"/>
      <c r="DJ99" s="864"/>
      <c r="DK99" s="865"/>
      <c r="DL99" s="863"/>
      <c r="DM99" s="864"/>
      <c r="DN99" s="864"/>
      <c r="DO99" s="864"/>
      <c r="DP99" s="865"/>
      <c r="DQ99" s="863"/>
      <c r="DR99" s="864"/>
      <c r="DS99" s="864"/>
      <c r="DT99" s="864"/>
      <c r="DU99" s="865"/>
      <c r="DV99" s="860"/>
      <c r="DW99" s="861"/>
      <c r="DX99" s="861"/>
      <c r="DY99" s="861"/>
      <c r="DZ99" s="862"/>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60"/>
      <c r="BT100" s="861"/>
      <c r="BU100" s="861"/>
      <c r="BV100" s="861"/>
      <c r="BW100" s="861"/>
      <c r="BX100" s="861"/>
      <c r="BY100" s="861"/>
      <c r="BZ100" s="861"/>
      <c r="CA100" s="861"/>
      <c r="CB100" s="861"/>
      <c r="CC100" s="861"/>
      <c r="CD100" s="861"/>
      <c r="CE100" s="861"/>
      <c r="CF100" s="861"/>
      <c r="CG100" s="866"/>
      <c r="CH100" s="863"/>
      <c r="CI100" s="864"/>
      <c r="CJ100" s="864"/>
      <c r="CK100" s="864"/>
      <c r="CL100" s="865"/>
      <c r="CM100" s="863"/>
      <c r="CN100" s="864"/>
      <c r="CO100" s="864"/>
      <c r="CP100" s="864"/>
      <c r="CQ100" s="865"/>
      <c r="CR100" s="863"/>
      <c r="CS100" s="864"/>
      <c r="CT100" s="864"/>
      <c r="CU100" s="864"/>
      <c r="CV100" s="865"/>
      <c r="CW100" s="863"/>
      <c r="CX100" s="864"/>
      <c r="CY100" s="864"/>
      <c r="CZ100" s="864"/>
      <c r="DA100" s="865"/>
      <c r="DB100" s="863"/>
      <c r="DC100" s="864"/>
      <c r="DD100" s="864"/>
      <c r="DE100" s="864"/>
      <c r="DF100" s="865"/>
      <c r="DG100" s="863"/>
      <c r="DH100" s="864"/>
      <c r="DI100" s="864"/>
      <c r="DJ100" s="864"/>
      <c r="DK100" s="865"/>
      <c r="DL100" s="863"/>
      <c r="DM100" s="864"/>
      <c r="DN100" s="864"/>
      <c r="DO100" s="864"/>
      <c r="DP100" s="865"/>
      <c r="DQ100" s="863"/>
      <c r="DR100" s="864"/>
      <c r="DS100" s="864"/>
      <c r="DT100" s="864"/>
      <c r="DU100" s="865"/>
      <c r="DV100" s="860"/>
      <c r="DW100" s="861"/>
      <c r="DX100" s="861"/>
      <c r="DY100" s="861"/>
      <c r="DZ100" s="862"/>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60"/>
      <c r="BT101" s="861"/>
      <c r="BU101" s="861"/>
      <c r="BV101" s="861"/>
      <c r="BW101" s="861"/>
      <c r="BX101" s="861"/>
      <c r="BY101" s="861"/>
      <c r="BZ101" s="861"/>
      <c r="CA101" s="861"/>
      <c r="CB101" s="861"/>
      <c r="CC101" s="861"/>
      <c r="CD101" s="861"/>
      <c r="CE101" s="861"/>
      <c r="CF101" s="861"/>
      <c r="CG101" s="866"/>
      <c r="CH101" s="863"/>
      <c r="CI101" s="864"/>
      <c r="CJ101" s="864"/>
      <c r="CK101" s="864"/>
      <c r="CL101" s="865"/>
      <c r="CM101" s="863"/>
      <c r="CN101" s="864"/>
      <c r="CO101" s="864"/>
      <c r="CP101" s="864"/>
      <c r="CQ101" s="865"/>
      <c r="CR101" s="863"/>
      <c r="CS101" s="864"/>
      <c r="CT101" s="864"/>
      <c r="CU101" s="864"/>
      <c r="CV101" s="865"/>
      <c r="CW101" s="863"/>
      <c r="CX101" s="864"/>
      <c r="CY101" s="864"/>
      <c r="CZ101" s="864"/>
      <c r="DA101" s="865"/>
      <c r="DB101" s="863"/>
      <c r="DC101" s="864"/>
      <c r="DD101" s="864"/>
      <c r="DE101" s="864"/>
      <c r="DF101" s="865"/>
      <c r="DG101" s="863"/>
      <c r="DH101" s="864"/>
      <c r="DI101" s="864"/>
      <c r="DJ101" s="864"/>
      <c r="DK101" s="865"/>
      <c r="DL101" s="863"/>
      <c r="DM101" s="864"/>
      <c r="DN101" s="864"/>
      <c r="DO101" s="864"/>
      <c r="DP101" s="865"/>
      <c r="DQ101" s="863"/>
      <c r="DR101" s="864"/>
      <c r="DS101" s="864"/>
      <c r="DT101" s="864"/>
      <c r="DU101" s="865"/>
      <c r="DV101" s="860"/>
      <c r="DW101" s="861"/>
      <c r="DX101" s="861"/>
      <c r="DY101" s="861"/>
      <c r="DZ101" s="862"/>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790" t="s">
        <v>402</v>
      </c>
      <c r="BS102" s="791"/>
      <c r="BT102" s="791"/>
      <c r="BU102" s="791"/>
      <c r="BV102" s="791"/>
      <c r="BW102" s="791"/>
      <c r="BX102" s="791"/>
      <c r="BY102" s="791"/>
      <c r="BZ102" s="791"/>
      <c r="CA102" s="791"/>
      <c r="CB102" s="791"/>
      <c r="CC102" s="791"/>
      <c r="CD102" s="791"/>
      <c r="CE102" s="791"/>
      <c r="CF102" s="791"/>
      <c r="CG102" s="792"/>
      <c r="CH102" s="888"/>
      <c r="CI102" s="889"/>
      <c r="CJ102" s="889"/>
      <c r="CK102" s="889"/>
      <c r="CL102" s="890"/>
      <c r="CM102" s="888"/>
      <c r="CN102" s="889"/>
      <c r="CO102" s="889"/>
      <c r="CP102" s="889"/>
      <c r="CQ102" s="890"/>
      <c r="CR102" s="891">
        <v>76</v>
      </c>
      <c r="CS102" s="853"/>
      <c r="CT102" s="853"/>
      <c r="CU102" s="853"/>
      <c r="CV102" s="892"/>
      <c r="CW102" s="891">
        <v>1</v>
      </c>
      <c r="CX102" s="853"/>
      <c r="CY102" s="853"/>
      <c r="CZ102" s="853"/>
      <c r="DA102" s="892"/>
      <c r="DB102" s="891">
        <v>1</v>
      </c>
      <c r="DC102" s="853"/>
      <c r="DD102" s="853"/>
      <c r="DE102" s="853"/>
      <c r="DF102" s="892"/>
      <c r="DG102" s="891"/>
      <c r="DH102" s="853"/>
      <c r="DI102" s="853"/>
      <c r="DJ102" s="853"/>
      <c r="DK102" s="892"/>
      <c r="DL102" s="891"/>
      <c r="DM102" s="853"/>
      <c r="DN102" s="853"/>
      <c r="DO102" s="853"/>
      <c r="DP102" s="892"/>
      <c r="DQ102" s="891"/>
      <c r="DR102" s="853"/>
      <c r="DS102" s="853"/>
      <c r="DT102" s="853"/>
      <c r="DU102" s="892"/>
      <c r="DV102" s="790"/>
      <c r="DW102" s="791"/>
      <c r="DX102" s="791"/>
      <c r="DY102" s="791"/>
      <c r="DZ102" s="915"/>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16" t="s">
        <v>403</v>
      </c>
      <c r="BR103" s="916"/>
      <c r="BS103" s="916"/>
      <c r="BT103" s="916"/>
      <c r="BU103" s="916"/>
      <c r="BV103" s="916"/>
      <c r="BW103" s="916"/>
      <c r="BX103" s="916"/>
      <c r="BY103" s="916"/>
      <c r="BZ103" s="916"/>
      <c r="CA103" s="916"/>
      <c r="CB103" s="916"/>
      <c r="CC103" s="916"/>
      <c r="CD103" s="916"/>
      <c r="CE103" s="916"/>
      <c r="CF103" s="916"/>
      <c r="CG103" s="916"/>
      <c r="CH103" s="916"/>
      <c r="CI103" s="916"/>
      <c r="CJ103" s="916"/>
      <c r="CK103" s="916"/>
      <c r="CL103" s="916"/>
      <c r="CM103" s="916"/>
      <c r="CN103" s="916"/>
      <c r="CO103" s="916"/>
      <c r="CP103" s="916"/>
      <c r="CQ103" s="916"/>
      <c r="CR103" s="916"/>
      <c r="CS103" s="916"/>
      <c r="CT103" s="916"/>
      <c r="CU103" s="916"/>
      <c r="CV103" s="916"/>
      <c r="CW103" s="916"/>
      <c r="CX103" s="916"/>
      <c r="CY103" s="916"/>
      <c r="CZ103" s="916"/>
      <c r="DA103" s="916"/>
      <c r="DB103" s="916"/>
      <c r="DC103" s="916"/>
      <c r="DD103" s="916"/>
      <c r="DE103" s="916"/>
      <c r="DF103" s="916"/>
      <c r="DG103" s="916"/>
      <c r="DH103" s="916"/>
      <c r="DI103" s="916"/>
      <c r="DJ103" s="916"/>
      <c r="DK103" s="916"/>
      <c r="DL103" s="916"/>
      <c r="DM103" s="916"/>
      <c r="DN103" s="916"/>
      <c r="DO103" s="916"/>
      <c r="DP103" s="916"/>
      <c r="DQ103" s="916"/>
      <c r="DR103" s="916"/>
      <c r="DS103" s="916"/>
      <c r="DT103" s="916"/>
      <c r="DU103" s="916"/>
      <c r="DV103" s="916"/>
      <c r="DW103" s="916"/>
      <c r="DX103" s="916"/>
      <c r="DY103" s="916"/>
      <c r="DZ103" s="916"/>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17" t="s">
        <v>404</v>
      </c>
      <c r="BR104" s="917"/>
      <c r="BS104" s="917"/>
      <c r="BT104" s="917"/>
      <c r="BU104" s="917"/>
      <c r="BV104" s="917"/>
      <c r="BW104" s="917"/>
      <c r="BX104" s="917"/>
      <c r="BY104" s="917"/>
      <c r="BZ104" s="917"/>
      <c r="CA104" s="917"/>
      <c r="CB104" s="917"/>
      <c r="CC104" s="917"/>
      <c r="CD104" s="917"/>
      <c r="CE104" s="917"/>
      <c r="CF104" s="917"/>
      <c r="CG104" s="917"/>
      <c r="CH104" s="917"/>
      <c r="CI104" s="917"/>
      <c r="CJ104" s="917"/>
      <c r="CK104" s="917"/>
      <c r="CL104" s="917"/>
      <c r="CM104" s="917"/>
      <c r="CN104" s="917"/>
      <c r="CO104" s="917"/>
      <c r="CP104" s="917"/>
      <c r="CQ104" s="917"/>
      <c r="CR104" s="917"/>
      <c r="CS104" s="917"/>
      <c r="CT104" s="917"/>
      <c r="CU104" s="917"/>
      <c r="CV104" s="917"/>
      <c r="CW104" s="917"/>
      <c r="CX104" s="917"/>
      <c r="CY104" s="917"/>
      <c r="CZ104" s="917"/>
      <c r="DA104" s="917"/>
      <c r="DB104" s="917"/>
      <c r="DC104" s="917"/>
      <c r="DD104" s="917"/>
      <c r="DE104" s="917"/>
      <c r="DF104" s="917"/>
      <c r="DG104" s="917"/>
      <c r="DH104" s="917"/>
      <c r="DI104" s="917"/>
      <c r="DJ104" s="917"/>
      <c r="DK104" s="917"/>
      <c r="DL104" s="917"/>
      <c r="DM104" s="917"/>
      <c r="DN104" s="917"/>
      <c r="DO104" s="917"/>
      <c r="DP104" s="917"/>
      <c r="DQ104" s="917"/>
      <c r="DR104" s="917"/>
      <c r="DS104" s="917"/>
      <c r="DT104" s="917"/>
      <c r="DU104" s="917"/>
      <c r="DV104" s="917"/>
      <c r="DW104" s="917"/>
      <c r="DX104" s="917"/>
      <c r="DY104" s="917"/>
      <c r="DZ104" s="917"/>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18" t="s">
        <v>407</v>
      </c>
      <c r="B108" s="919"/>
      <c r="C108" s="919"/>
      <c r="D108" s="919"/>
      <c r="E108" s="919"/>
      <c r="F108" s="919"/>
      <c r="G108" s="919"/>
      <c r="H108" s="919"/>
      <c r="I108" s="919"/>
      <c r="J108" s="919"/>
      <c r="K108" s="919"/>
      <c r="L108" s="919"/>
      <c r="M108" s="919"/>
      <c r="N108" s="919"/>
      <c r="O108" s="919"/>
      <c r="P108" s="919"/>
      <c r="Q108" s="919"/>
      <c r="R108" s="919"/>
      <c r="S108" s="919"/>
      <c r="T108" s="919"/>
      <c r="U108" s="919"/>
      <c r="V108" s="919"/>
      <c r="W108" s="919"/>
      <c r="X108" s="919"/>
      <c r="Y108" s="919"/>
      <c r="Z108" s="919"/>
      <c r="AA108" s="919"/>
      <c r="AB108" s="919"/>
      <c r="AC108" s="919"/>
      <c r="AD108" s="919"/>
      <c r="AE108" s="919"/>
      <c r="AF108" s="919"/>
      <c r="AG108" s="919"/>
      <c r="AH108" s="919"/>
      <c r="AI108" s="919"/>
      <c r="AJ108" s="919"/>
      <c r="AK108" s="919"/>
      <c r="AL108" s="919"/>
      <c r="AM108" s="919"/>
      <c r="AN108" s="919"/>
      <c r="AO108" s="919"/>
      <c r="AP108" s="919"/>
      <c r="AQ108" s="919"/>
      <c r="AR108" s="919"/>
      <c r="AS108" s="919"/>
      <c r="AT108" s="920"/>
      <c r="AU108" s="918" t="s">
        <v>408</v>
      </c>
      <c r="AV108" s="919"/>
      <c r="AW108" s="919"/>
      <c r="AX108" s="919"/>
      <c r="AY108" s="919"/>
      <c r="AZ108" s="919"/>
      <c r="BA108" s="919"/>
      <c r="BB108" s="919"/>
      <c r="BC108" s="919"/>
      <c r="BD108" s="919"/>
      <c r="BE108" s="919"/>
      <c r="BF108" s="919"/>
      <c r="BG108" s="919"/>
      <c r="BH108" s="919"/>
      <c r="BI108" s="919"/>
      <c r="BJ108" s="919"/>
      <c r="BK108" s="919"/>
      <c r="BL108" s="919"/>
      <c r="BM108" s="919"/>
      <c r="BN108" s="919"/>
      <c r="BO108" s="919"/>
      <c r="BP108" s="919"/>
      <c r="BQ108" s="919"/>
      <c r="BR108" s="919"/>
      <c r="BS108" s="919"/>
      <c r="BT108" s="919"/>
      <c r="BU108" s="919"/>
      <c r="BV108" s="919"/>
      <c r="BW108" s="919"/>
      <c r="BX108" s="919"/>
      <c r="BY108" s="919"/>
      <c r="BZ108" s="919"/>
      <c r="CA108" s="919"/>
      <c r="CB108" s="919"/>
      <c r="CC108" s="919"/>
      <c r="CD108" s="919"/>
      <c r="CE108" s="919"/>
      <c r="CF108" s="919"/>
      <c r="CG108" s="919"/>
      <c r="CH108" s="919"/>
      <c r="CI108" s="919"/>
      <c r="CJ108" s="919"/>
      <c r="CK108" s="919"/>
      <c r="CL108" s="919"/>
      <c r="CM108" s="919"/>
      <c r="CN108" s="919"/>
      <c r="CO108" s="919"/>
      <c r="CP108" s="919"/>
      <c r="CQ108" s="919"/>
      <c r="CR108" s="919"/>
      <c r="CS108" s="919"/>
      <c r="CT108" s="919"/>
      <c r="CU108" s="919"/>
      <c r="CV108" s="919"/>
      <c r="CW108" s="919"/>
      <c r="CX108" s="919"/>
      <c r="CY108" s="919"/>
      <c r="CZ108" s="919"/>
      <c r="DA108" s="919"/>
      <c r="DB108" s="919"/>
      <c r="DC108" s="919"/>
      <c r="DD108" s="919"/>
      <c r="DE108" s="919"/>
      <c r="DF108" s="919"/>
      <c r="DG108" s="919"/>
      <c r="DH108" s="919"/>
      <c r="DI108" s="919"/>
      <c r="DJ108" s="919"/>
      <c r="DK108" s="919"/>
      <c r="DL108" s="919"/>
      <c r="DM108" s="919"/>
      <c r="DN108" s="919"/>
      <c r="DO108" s="919"/>
      <c r="DP108" s="919"/>
      <c r="DQ108" s="919"/>
      <c r="DR108" s="919"/>
      <c r="DS108" s="919"/>
      <c r="DT108" s="919"/>
      <c r="DU108" s="919"/>
      <c r="DV108" s="919"/>
      <c r="DW108" s="919"/>
      <c r="DX108" s="919"/>
      <c r="DY108" s="919"/>
      <c r="DZ108" s="920"/>
    </row>
    <row r="109" spans="1:131" s="212" customFormat="1" ht="26.25" customHeight="1" x14ac:dyDescent="0.2">
      <c r="A109" s="913" t="s">
        <v>409</v>
      </c>
      <c r="B109" s="894"/>
      <c r="C109" s="894"/>
      <c r="D109" s="894"/>
      <c r="E109" s="894"/>
      <c r="F109" s="894"/>
      <c r="G109" s="894"/>
      <c r="H109" s="894"/>
      <c r="I109" s="894"/>
      <c r="J109" s="894"/>
      <c r="K109" s="894"/>
      <c r="L109" s="894"/>
      <c r="M109" s="894"/>
      <c r="N109" s="894"/>
      <c r="O109" s="894"/>
      <c r="P109" s="894"/>
      <c r="Q109" s="894"/>
      <c r="R109" s="894"/>
      <c r="S109" s="894"/>
      <c r="T109" s="894"/>
      <c r="U109" s="894"/>
      <c r="V109" s="894"/>
      <c r="W109" s="894"/>
      <c r="X109" s="894"/>
      <c r="Y109" s="894"/>
      <c r="Z109" s="895"/>
      <c r="AA109" s="893" t="s">
        <v>410</v>
      </c>
      <c r="AB109" s="894"/>
      <c r="AC109" s="894"/>
      <c r="AD109" s="894"/>
      <c r="AE109" s="895"/>
      <c r="AF109" s="893" t="s">
        <v>411</v>
      </c>
      <c r="AG109" s="894"/>
      <c r="AH109" s="894"/>
      <c r="AI109" s="894"/>
      <c r="AJ109" s="895"/>
      <c r="AK109" s="893" t="s">
        <v>295</v>
      </c>
      <c r="AL109" s="894"/>
      <c r="AM109" s="894"/>
      <c r="AN109" s="894"/>
      <c r="AO109" s="895"/>
      <c r="AP109" s="893" t="s">
        <v>412</v>
      </c>
      <c r="AQ109" s="894"/>
      <c r="AR109" s="894"/>
      <c r="AS109" s="894"/>
      <c r="AT109" s="896"/>
      <c r="AU109" s="913" t="s">
        <v>409</v>
      </c>
      <c r="AV109" s="894"/>
      <c r="AW109" s="894"/>
      <c r="AX109" s="894"/>
      <c r="AY109" s="894"/>
      <c r="AZ109" s="894"/>
      <c r="BA109" s="894"/>
      <c r="BB109" s="894"/>
      <c r="BC109" s="894"/>
      <c r="BD109" s="894"/>
      <c r="BE109" s="894"/>
      <c r="BF109" s="894"/>
      <c r="BG109" s="894"/>
      <c r="BH109" s="894"/>
      <c r="BI109" s="894"/>
      <c r="BJ109" s="894"/>
      <c r="BK109" s="894"/>
      <c r="BL109" s="894"/>
      <c r="BM109" s="894"/>
      <c r="BN109" s="894"/>
      <c r="BO109" s="894"/>
      <c r="BP109" s="895"/>
      <c r="BQ109" s="893" t="s">
        <v>410</v>
      </c>
      <c r="BR109" s="894"/>
      <c r="BS109" s="894"/>
      <c r="BT109" s="894"/>
      <c r="BU109" s="895"/>
      <c r="BV109" s="893" t="s">
        <v>411</v>
      </c>
      <c r="BW109" s="894"/>
      <c r="BX109" s="894"/>
      <c r="BY109" s="894"/>
      <c r="BZ109" s="895"/>
      <c r="CA109" s="893" t="s">
        <v>295</v>
      </c>
      <c r="CB109" s="894"/>
      <c r="CC109" s="894"/>
      <c r="CD109" s="894"/>
      <c r="CE109" s="895"/>
      <c r="CF109" s="914" t="s">
        <v>412</v>
      </c>
      <c r="CG109" s="914"/>
      <c r="CH109" s="914"/>
      <c r="CI109" s="914"/>
      <c r="CJ109" s="914"/>
      <c r="CK109" s="893" t="s">
        <v>413</v>
      </c>
      <c r="CL109" s="894"/>
      <c r="CM109" s="894"/>
      <c r="CN109" s="894"/>
      <c r="CO109" s="894"/>
      <c r="CP109" s="894"/>
      <c r="CQ109" s="894"/>
      <c r="CR109" s="894"/>
      <c r="CS109" s="894"/>
      <c r="CT109" s="894"/>
      <c r="CU109" s="894"/>
      <c r="CV109" s="894"/>
      <c r="CW109" s="894"/>
      <c r="CX109" s="894"/>
      <c r="CY109" s="894"/>
      <c r="CZ109" s="894"/>
      <c r="DA109" s="894"/>
      <c r="DB109" s="894"/>
      <c r="DC109" s="894"/>
      <c r="DD109" s="894"/>
      <c r="DE109" s="894"/>
      <c r="DF109" s="895"/>
      <c r="DG109" s="893" t="s">
        <v>410</v>
      </c>
      <c r="DH109" s="894"/>
      <c r="DI109" s="894"/>
      <c r="DJ109" s="894"/>
      <c r="DK109" s="895"/>
      <c r="DL109" s="893" t="s">
        <v>411</v>
      </c>
      <c r="DM109" s="894"/>
      <c r="DN109" s="894"/>
      <c r="DO109" s="894"/>
      <c r="DP109" s="895"/>
      <c r="DQ109" s="893" t="s">
        <v>295</v>
      </c>
      <c r="DR109" s="894"/>
      <c r="DS109" s="894"/>
      <c r="DT109" s="894"/>
      <c r="DU109" s="895"/>
      <c r="DV109" s="893" t="s">
        <v>412</v>
      </c>
      <c r="DW109" s="894"/>
      <c r="DX109" s="894"/>
      <c r="DY109" s="894"/>
      <c r="DZ109" s="896"/>
    </row>
    <row r="110" spans="1:131" s="212" customFormat="1" ht="26.25" customHeight="1" x14ac:dyDescent="0.2">
      <c r="A110" s="897" t="s">
        <v>414</v>
      </c>
      <c r="B110" s="898"/>
      <c r="C110" s="898"/>
      <c r="D110" s="898"/>
      <c r="E110" s="898"/>
      <c r="F110" s="898"/>
      <c r="G110" s="898"/>
      <c r="H110" s="898"/>
      <c r="I110" s="898"/>
      <c r="J110" s="898"/>
      <c r="K110" s="898"/>
      <c r="L110" s="898"/>
      <c r="M110" s="898"/>
      <c r="N110" s="898"/>
      <c r="O110" s="898"/>
      <c r="P110" s="898"/>
      <c r="Q110" s="898"/>
      <c r="R110" s="898"/>
      <c r="S110" s="898"/>
      <c r="T110" s="898"/>
      <c r="U110" s="898"/>
      <c r="V110" s="898"/>
      <c r="W110" s="898"/>
      <c r="X110" s="898"/>
      <c r="Y110" s="898"/>
      <c r="Z110" s="899"/>
      <c r="AA110" s="900">
        <v>424132</v>
      </c>
      <c r="AB110" s="901"/>
      <c r="AC110" s="901"/>
      <c r="AD110" s="901"/>
      <c r="AE110" s="902"/>
      <c r="AF110" s="903">
        <v>474391</v>
      </c>
      <c r="AG110" s="901"/>
      <c r="AH110" s="901"/>
      <c r="AI110" s="901"/>
      <c r="AJ110" s="902"/>
      <c r="AK110" s="903">
        <v>479168</v>
      </c>
      <c r="AL110" s="901"/>
      <c r="AM110" s="901"/>
      <c r="AN110" s="901"/>
      <c r="AO110" s="902"/>
      <c r="AP110" s="904">
        <v>28.2</v>
      </c>
      <c r="AQ110" s="905"/>
      <c r="AR110" s="905"/>
      <c r="AS110" s="905"/>
      <c r="AT110" s="906"/>
      <c r="AU110" s="907" t="s">
        <v>69</v>
      </c>
      <c r="AV110" s="908"/>
      <c r="AW110" s="908"/>
      <c r="AX110" s="908"/>
      <c r="AY110" s="908"/>
      <c r="AZ110" s="930" t="s">
        <v>415</v>
      </c>
      <c r="BA110" s="898"/>
      <c r="BB110" s="898"/>
      <c r="BC110" s="898"/>
      <c r="BD110" s="898"/>
      <c r="BE110" s="898"/>
      <c r="BF110" s="898"/>
      <c r="BG110" s="898"/>
      <c r="BH110" s="898"/>
      <c r="BI110" s="898"/>
      <c r="BJ110" s="898"/>
      <c r="BK110" s="898"/>
      <c r="BL110" s="898"/>
      <c r="BM110" s="898"/>
      <c r="BN110" s="898"/>
      <c r="BO110" s="898"/>
      <c r="BP110" s="899"/>
      <c r="BQ110" s="931">
        <v>3532739</v>
      </c>
      <c r="BR110" s="932"/>
      <c r="BS110" s="932"/>
      <c r="BT110" s="932"/>
      <c r="BU110" s="932"/>
      <c r="BV110" s="932">
        <v>3579700</v>
      </c>
      <c r="BW110" s="932"/>
      <c r="BX110" s="932"/>
      <c r="BY110" s="932"/>
      <c r="BZ110" s="932"/>
      <c r="CA110" s="932">
        <v>3346058</v>
      </c>
      <c r="CB110" s="932"/>
      <c r="CC110" s="932"/>
      <c r="CD110" s="932"/>
      <c r="CE110" s="932"/>
      <c r="CF110" s="945">
        <v>197.2</v>
      </c>
      <c r="CG110" s="946"/>
      <c r="CH110" s="946"/>
      <c r="CI110" s="946"/>
      <c r="CJ110" s="946"/>
      <c r="CK110" s="947" t="s">
        <v>416</v>
      </c>
      <c r="CL110" s="948"/>
      <c r="CM110" s="930" t="s">
        <v>417</v>
      </c>
      <c r="CN110" s="898"/>
      <c r="CO110" s="898"/>
      <c r="CP110" s="898"/>
      <c r="CQ110" s="898"/>
      <c r="CR110" s="898"/>
      <c r="CS110" s="898"/>
      <c r="CT110" s="898"/>
      <c r="CU110" s="898"/>
      <c r="CV110" s="898"/>
      <c r="CW110" s="898"/>
      <c r="CX110" s="898"/>
      <c r="CY110" s="898"/>
      <c r="CZ110" s="898"/>
      <c r="DA110" s="898"/>
      <c r="DB110" s="898"/>
      <c r="DC110" s="898"/>
      <c r="DD110" s="898"/>
      <c r="DE110" s="898"/>
      <c r="DF110" s="899"/>
      <c r="DG110" s="931" t="s">
        <v>122</v>
      </c>
      <c r="DH110" s="932"/>
      <c r="DI110" s="932"/>
      <c r="DJ110" s="932"/>
      <c r="DK110" s="932"/>
      <c r="DL110" s="932" t="s">
        <v>122</v>
      </c>
      <c r="DM110" s="932"/>
      <c r="DN110" s="932"/>
      <c r="DO110" s="932"/>
      <c r="DP110" s="932"/>
      <c r="DQ110" s="932" t="s">
        <v>122</v>
      </c>
      <c r="DR110" s="932"/>
      <c r="DS110" s="932"/>
      <c r="DT110" s="932"/>
      <c r="DU110" s="932"/>
      <c r="DV110" s="933" t="s">
        <v>122</v>
      </c>
      <c r="DW110" s="933"/>
      <c r="DX110" s="933"/>
      <c r="DY110" s="933"/>
      <c r="DZ110" s="934"/>
    </row>
    <row r="111" spans="1:131" s="212" customFormat="1" ht="26.25" customHeight="1" x14ac:dyDescent="0.2">
      <c r="A111" s="935" t="s">
        <v>418</v>
      </c>
      <c r="B111" s="936"/>
      <c r="C111" s="936"/>
      <c r="D111" s="936"/>
      <c r="E111" s="936"/>
      <c r="F111" s="936"/>
      <c r="G111" s="936"/>
      <c r="H111" s="936"/>
      <c r="I111" s="936"/>
      <c r="J111" s="936"/>
      <c r="K111" s="936"/>
      <c r="L111" s="936"/>
      <c r="M111" s="936"/>
      <c r="N111" s="936"/>
      <c r="O111" s="936"/>
      <c r="P111" s="936"/>
      <c r="Q111" s="936"/>
      <c r="R111" s="936"/>
      <c r="S111" s="936"/>
      <c r="T111" s="936"/>
      <c r="U111" s="936"/>
      <c r="V111" s="936"/>
      <c r="W111" s="936"/>
      <c r="X111" s="936"/>
      <c r="Y111" s="936"/>
      <c r="Z111" s="937"/>
      <c r="AA111" s="938" t="s">
        <v>122</v>
      </c>
      <c r="AB111" s="939"/>
      <c r="AC111" s="939"/>
      <c r="AD111" s="939"/>
      <c r="AE111" s="940"/>
      <c r="AF111" s="941" t="s">
        <v>122</v>
      </c>
      <c r="AG111" s="939"/>
      <c r="AH111" s="939"/>
      <c r="AI111" s="939"/>
      <c r="AJ111" s="940"/>
      <c r="AK111" s="941" t="s">
        <v>122</v>
      </c>
      <c r="AL111" s="939"/>
      <c r="AM111" s="939"/>
      <c r="AN111" s="939"/>
      <c r="AO111" s="940"/>
      <c r="AP111" s="942" t="s">
        <v>122</v>
      </c>
      <c r="AQ111" s="943"/>
      <c r="AR111" s="943"/>
      <c r="AS111" s="943"/>
      <c r="AT111" s="944"/>
      <c r="AU111" s="909"/>
      <c r="AV111" s="910"/>
      <c r="AW111" s="910"/>
      <c r="AX111" s="910"/>
      <c r="AY111" s="910"/>
      <c r="AZ111" s="923" t="s">
        <v>419</v>
      </c>
      <c r="BA111" s="924"/>
      <c r="BB111" s="924"/>
      <c r="BC111" s="924"/>
      <c r="BD111" s="924"/>
      <c r="BE111" s="924"/>
      <c r="BF111" s="924"/>
      <c r="BG111" s="924"/>
      <c r="BH111" s="924"/>
      <c r="BI111" s="924"/>
      <c r="BJ111" s="924"/>
      <c r="BK111" s="924"/>
      <c r="BL111" s="924"/>
      <c r="BM111" s="924"/>
      <c r="BN111" s="924"/>
      <c r="BO111" s="924"/>
      <c r="BP111" s="925"/>
      <c r="BQ111" s="926">
        <v>10084</v>
      </c>
      <c r="BR111" s="927"/>
      <c r="BS111" s="927"/>
      <c r="BT111" s="927"/>
      <c r="BU111" s="927"/>
      <c r="BV111" s="927">
        <v>9136</v>
      </c>
      <c r="BW111" s="927"/>
      <c r="BX111" s="927"/>
      <c r="BY111" s="927"/>
      <c r="BZ111" s="927"/>
      <c r="CA111" s="927">
        <v>8189</v>
      </c>
      <c r="CB111" s="927"/>
      <c r="CC111" s="927"/>
      <c r="CD111" s="927"/>
      <c r="CE111" s="927"/>
      <c r="CF111" s="921">
        <v>0.5</v>
      </c>
      <c r="CG111" s="922"/>
      <c r="CH111" s="922"/>
      <c r="CI111" s="922"/>
      <c r="CJ111" s="922"/>
      <c r="CK111" s="949"/>
      <c r="CL111" s="950"/>
      <c r="CM111" s="923" t="s">
        <v>420</v>
      </c>
      <c r="CN111" s="924"/>
      <c r="CO111" s="924"/>
      <c r="CP111" s="924"/>
      <c r="CQ111" s="924"/>
      <c r="CR111" s="924"/>
      <c r="CS111" s="924"/>
      <c r="CT111" s="924"/>
      <c r="CU111" s="924"/>
      <c r="CV111" s="924"/>
      <c r="CW111" s="924"/>
      <c r="CX111" s="924"/>
      <c r="CY111" s="924"/>
      <c r="CZ111" s="924"/>
      <c r="DA111" s="924"/>
      <c r="DB111" s="924"/>
      <c r="DC111" s="924"/>
      <c r="DD111" s="924"/>
      <c r="DE111" s="924"/>
      <c r="DF111" s="925"/>
      <c r="DG111" s="926" t="s">
        <v>122</v>
      </c>
      <c r="DH111" s="927"/>
      <c r="DI111" s="927"/>
      <c r="DJ111" s="927"/>
      <c r="DK111" s="927"/>
      <c r="DL111" s="927" t="s">
        <v>122</v>
      </c>
      <c r="DM111" s="927"/>
      <c r="DN111" s="927"/>
      <c r="DO111" s="927"/>
      <c r="DP111" s="927"/>
      <c r="DQ111" s="927" t="s">
        <v>122</v>
      </c>
      <c r="DR111" s="927"/>
      <c r="DS111" s="927"/>
      <c r="DT111" s="927"/>
      <c r="DU111" s="927"/>
      <c r="DV111" s="928" t="s">
        <v>122</v>
      </c>
      <c r="DW111" s="928"/>
      <c r="DX111" s="928"/>
      <c r="DY111" s="928"/>
      <c r="DZ111" s="929"/>
    </row>
    <row r="112" spans="1:131" s="212" customFormat="1" ht="26.25" customHeight="1" x14ac:dyDescent="0.2">
      <c r="A112" s="953" t="s">
        <v>421</v>
      </c>
      <c r="B112" s="954"/>
      <c r="C112" s="924" t="s">
        <v>422</v>
      </c>
      <c r="D112" s="924"/>
      <c r="E112" s="924"/>
      <c r="F112" s="924"/>
      <c r="G112" s="924"/>
      <c r="H112" s="924"/>
      <c r="I112" s="924"/>
      <c r="J112" s="924"/>
      <c r="K112" s="924"/>
      <c r="L112" s="924"/>
      <c r="M112" s="924"/>
      <c r="N112" s="924"/>
      <c r="O112" s="924"/>
      <c r="P112" s="924"/>
      <c r="Q112" s="924"/>
      <c r="R112" s="924"/>
      <c r="S112" s="924"/>
      <c r="T112" s="924"/>
      <c r="U112" s="924"/>
      <c r="V112" s="924"/>
      <c r="W112" s="924"/>
      <c r="X112" s="924"/>
      <c r="Y112" s="924"/>
      <c r="Z112" s="925"/>
      <c r="AA112" s="959" t="s">
        <v>122</v>
      </c>
      <c r="AB112" s="960"/>
      <c r="AC112" s="960"/>
      <c r="AD112" s="960"/>
      <c r="AE112" s="961"/>
      <c r="AF112" s="962" t="s">
        <v>122</v>
      </c>
      <c r="AG112" s="960"/>
      <c r="AH112" s="960"/>
      <c r="AI112" s="960"/>
      <c r="AJ112" s="961"/>
      <c r="AK112" s="962" t="s">
        <v>122</v>
      </c>
      <c r="AL112" s="960"/>
      <c r="AM112" s="960"/>
      <c r="AN112" s="960"/>
      <c r="AO112" s="961"/>
      <c r="AP112" s="963" t="s">
        <v>122</v>
      </c>
      <c r="AQ112" s="964"/>
      <c r="AR112" s="964"/>
      <c r="AS112" s="964"/>
      <c r="AT112" s="965"/>
      <c r="AU112" s="909"/>
      <c r="AV112" s="910"/>
      <c r="AW112" s="910"/>
      <c r="AX112" s="910"/>
      <c r="AY112" s="910"/>
      <c r="AZ112" s="923" t="s">
        <v>423</v>
      </c>
      <c r="BA112" s="924"/>
      <c r="BB112" s="924"/>
      <c r="BC112" s="924"/>
      <c r="BD112" s="924"/>
      <c r="BE112" s="924"/>
      <c r="BF112" s="924"/>
      <c r="BG112" s="924"/>
      <c r="BH112" s="924"/>
      <c r="BI112" s="924"/>
      <c r="BJ112" s="924"/>
      <c r="BK112" s="924"/>
      <c r="BL112" s="924"/>
      <c r="BM112" s="924"/>
      <c r="BN112" s="924"/>
      <c r="BO112" s="924"/>
      <c r="BP112" s="925"/>
      <c r="BQ112" s="926">
        <v>368141</v>
      </c>
      <c r="BR112" s="927"/>
      <c r="BS112" s="927"/>
      <c r="BT112" s="927"/>
      <c r="BU112" s="927"/>
      <c r="BV112" s="927">
        <v>361353</v>
      </c>
      <c r="BW112" s="927"/>
      <c r="BX112" s="927"/>
      <c r="BY112" s="927"/>
      <c r="BZ112" s="927"/>
      <c r="CA112" s="927">
        <v>338615</v>
      </c>
      <c r="CB112" s="927"/>
      <c r="CC112" s="927"/>
      <c r="CD112" s="927"/>
      <c r="CE112" s="927"/>
      <c r="CF112" s="921">
        <v>20</v>
      </c>
      <c r="CG112" s="922"/>
      <c r="CH112" s="922"/>
      <c r="CI112" s="922"/>
      <c r="CJ112" s="922"/>
      <c r="CK112" s="949"/>
      <c r="CL112" s="950"/>
      <c r="CM112" s="923" t="s">
        <v>424</v>
      </c>
      <c r="CN112" s="924"/>
      <c r="CO112" s="924"/>
      <c r="CP112" s="924"/>
      <c r="CQ112" s="924"/>
      <c r="CR112" s="924"/>
      <c r="CS112" s="924"/>
      <c r="CT112" s="924"/>
      <c r="CU112" s="924"/>
      <c r="CV112" s="924"/>
      <c r="CW112" s="924"/>
      <c r="CX112" s="924"/>
      <c r="CY112" s="924"/>
      <c r="CZ112" s="924"/>
      <c r="DA112" s="924"/>
      <c r="DB112" s="924"/>
      <c r="DC112" s="924"/>
      <c r="DD112" s="924"/>
      <c r="DE112" s="924"/>
      <c r="DF112" s="925"/>
      <c r="DG112" s="926" t="s">
        <v>122</v>
      </c>
      <c r="DH112" s="927"/>
      <c r="DI112" s="927"/>
      <c r="DJ112" s="927"/>
      <c r="DK112" s="927"/>
      <c r="DL112" s="927" t="s">
        <v>122</v>
      </c>
      <c r="DM112" s="927"/>
      <c r="DN112" s="927"/>
      <c r="DO112" s="927"/>
      <c r="DP112" s="927"/>
      <c r="DQ112" s="927" t="s">
        <v>122</v>
      </c>
      <c r="DR112" s="927"/>
      <c r="DS112" s="927"/>
      <c r="DT112" s="927"/>
      <c r="DU112" s="927"/>
      <c r="DV112" s="928" t="s">
        <v>122</v>
      </c>
      <c r="DW112" s="928"/>
      <c r="DX112" s="928"/>
      <c r="DY112" s="928"/>
      <c r="DZ112" s="929"/>
    </row>
    <row r="113" spans="1:130" s="212" customFormat="1" ht="26.25" customHeight="1" x14ac:dyDescent="0.2">
      <c r="A113" s="955"/>
      <c r="B113" s="956"/>
      <c r="C113" s="924" t="s">
        <v>425</v>
      </c>
      <c r="D113" s="924"/>
      <c r="E113" s="924"/>
      <c r="F113" s="924"/>
      <c r="G113" s="924"/>
      <c r="H113" s="924"/>
      <c r="I113" s="924"/>
      <c r="J113" s="924"/>
      <c r="K113" s="924"/>
      <c r="L113" s="924"/>
      <c r="M113" s="924"/>
      <c r="N113" s="924"/>
      <c r="O113" s="924"/>
      <c r="P113" s="924"/>
      <c r="Q113" s="924"/>
      <c r="R113" s="924"/>
      <c r="S113" s="924"/>
      <c r="T113" s="924"/>
      <c r="U113" s="924"/>
      <c r="V113" s="924"/>
      <c r="W113" s="924"/>
      <c r="X113" s="924"/>
      <c r="Y113" s="924"/>
      <c r="Z113" s="925"/>
      <c r="AA113" s="938">
        <v>63573</v>
      </c>
      <c r="AB113" s="939"/>
      <c r="AC113" s="939"/>
      <c r="AD113" s="939"/>
      <c r="AE113" s="940"/>
      <c r="AF113" s="941">
        <v>71228</v>
      </c>
      <c r="AG113" s="939"/>
      <c r="AH113" s="939"/>
      <c r="AI113" s="939"/>
      <c r="AJ113" s="940"/>
      <c r="AK113" s="941">
        <v>69151</v>
      </c>
      <c r="AL113" s="939"/>
      <c r="AM113" s="939"/>
      <c r="AN113" s="939"/>
      <c r="AO113" s="940"/>
      <c r="AP113" s="942">
        <v>4.0999999999999996</v>
      </c>
      <c r="AQ113" s="943"/>
      <c r="AR113" s="943"/>
      <c r="AS113" s="943"/>
      <c r="AT113" s="944"/>
      <c r="AU113" s="909"/>
      <c r="AV113" s="910"/>
      <c r="AW113" s="910"/>
      <c r="AX113" s="910"/>
      <c r="AY113" s="910"/>
      <c r="AZ113" s="923" t="s">
        <v>426</v>
      </c>
      <c r="BA113" s="924"/>
      <c r="BB113" s="924"/>
      <c r="BC113" s="924"/>
      <c r="BD113" s="924"/>
      <c r="BE113" s="924"/>
      <c r="BF113" s="924"/>
      <c r="BG113" s="924"/>
      <c r="BH113" s="924"/>
      <c r="BI113" s="924"/>
      <c r="BJ113" s="924"/>
      <c r="BK113" s="924"/>
      <c r="BL113" s="924"/>
      <c r="BM113" s="924"/>
      <c r="BN113" s="924"/>
      <c r="BO113" s="924"/>
      <c r="BP113" s="925"/>
      <c r="BQ113" s="926">
        <v>143235</v>
      </c>
      <c r="BR113" s="927"/>
      <c r="BS113" s="927"/>
      <c r="BT113" s="927"/>
      <c r="BU113" s="927"/>
      <c r="BV113" s="927">
        <v>150238</v>
      </c>
      <c r="BW113" s="927"/>
      <c r="BX113" s="927"/>
      <c r="BY113" s="927"/>
      <c r="BZ113" s="927"/>
      <c r="CA113" s="927">
        <v>140123</v>
      </c>
      <c r="CB113" s="927"/>
      <c r="CC113" s="927"/>
      <c r="CD113" s="927"/>
      <c r="CE113" s="927"/>
      <c r="CF113" s="921">
        <v>8.3000000000000007</v>
      </c>
      <c r="CG113" s="922"/>
      <c r="CH113" s="922"/>
      <c r="CI113" s="922"/>
      <c r="CJ113" s="922"/>
      <c r="CK113" s="949"/>
      <c r="CL113" s="950"/>
      <c r="CM113" s="923" t="s">
        <v>427</v>
      </c>
      <c r="CN113" s="924"/>
      <c r="CO113" s="924"/>
      <c r="CP113" s="924"/>
      <c r="CQ113" s="924"/>
      <c r="CR113" s="924"/>
      <c r="CS113" s="924"/>
      <c r="CT113" s="924"/>
      <c r="CU113" s="924"/>
      <c r="CV113" s="924"/>
      <c r="CW113" s="924"/>
      <c r="CX113" s="924"/>
      <c r="CY113" s="924"/>
      <c r="CZ113" s="924"/>
      <c r="DA113" s="924"/>
      <c r="DB113" s="924"/>
      <c r="DC113" s="924"/>
      <c r="DD113" s="924"/>
      <c r="DE113" s="924"/>
      <c r="DF113" s="925"/>
      <c r="DG113" s="959" t="s">
        <v>122</v>
      </c>
      <c r="DH113" s="960"/>
      <c r="DI113" s="960"/>
      <c r="DJ113" s="960"/>
      <c r="DK113" s="961"/>
      <c r="DL113" s="962" t="s">
        <v>122</v>
      </c>
      <c r="DM113" s="960"/>
      <c r="DN113" s="960"/>
      <c r="DO113" s="960"/>
      <c r="DP113" s="961"/>
      <c r="DQ113" s="962" t="s">
        <v>122</v>
      </c>
      <c r="DR113" s="960"/>
      <c r="DS113" s="960"/>
      <c r="DT113" s="960"/>
      <c r="DU113" s="961"/>
      <c r="DV113" s="963" t="s">
        <v>122</v>
      </c>
      <c r="DW113" s="964"/>
      <c r="DX113" s="964"/>
      <c r="DY113" s="964"/>
      <c r="DZ113" s="965"/>
    </row>
    <row r="114" spans="1:130" s="212" customFormat="1" ht="26.25" customHeight="1" x14ac:dyDescent="0.2">
      <c r="A114" s="955"/>
      <c r="B114" s="956"/>
      <c r="C114" s="924" t="s">
        <v>428</v>
      </c>
      <c r="D114" s="924"/>
      <c r="E114" s="924"/>
      <c r="F114" s="924"/>
      <c r="G114" s="924"/>
      <c r="H114" s="924"/>
      <c r="I114" s="924"/>
      <c r="J114" s="924"/>
      <c r="K114" s="924"/>
      <c r="L114" s="924"/>
      <c r="M114" s="924"/>
      <c r="N114" s="924"/>
      <c r="O114" s="924"/>
      <c r="P114" s="924"/>
      <c r="Q114" s="924"/>
      <c r="R114" s="924"/>
      <c r="S114" s="924"/>
      <c r="T114" s="924"/>
      <c r="U114" s="924"/>
      <c r="V114" s="924"/>
      <c r="W114" s="924"/>
      <c r="X114" s="924"/>
      <c r="Y114" s="924"/>
      <c r="Z114" s="925"/>
      <c r="AA114" s="959">
        <v>16411</v>
      </c>
      <c r="AB114" s="960"/>
      <c r="AC114" s="960"/>
      <c r="AD114" s="960"/>
      <c r="AE114" s="961"/>
      <c r="AF114" s="962">
        <v>17202</v>
      </c>
      <c r="AG114" s="960"/>
      <c r="AH114" s="960"/>
      <c r="AI114" s="960"/>
      <c r="AJ114" s="961"/>
      <c r="AK114" s="962">
        <v>15913</v>
      </c>
      <c r="AL114" s="960"/>
      <c r="AM114" s="960"/>
      <c r="AN114" s="960"/>
      <c r="AO114" s="961"/>
      <c r="AP114" s="963">
        <v>0.9</v>
      </c>
      <c r="AQ114" s="964"/>
      <c r="AR114" s="964"/>
      <c r="AS114" s="964"/>
      <c r="AT114" s="965"/>
      <c r="AU114" s="909"/>
      <c r="AV114" s="910"/>
      <c r="AW114" s="910"/>
      <c r="AX114" s="910"/>
      <c r="AY114" s="910"/>
      <c r="AZ114" s="923" t="s">
        <v>429</v>
      </c>
      <c r="BA114" s="924"/>
      <c r="BB114" s="924"/>
      <c r="BC114" s="924"/>
      <c r="BD114" s="924"/>
      <c r="BE114" s="924"/>
      <c r="BF114" s="924"/>
      <c r="BG114" s="924"/>
      <c r="BH114" s="924"/>
      <c r="BI114" s="924"/>
      <c r="BJ114" s="924"/>
      <c r="BK114" s="924"/>
      <c r="BL114" s="924"/>
      <c r="BM114" s="924"/>
      <c r="BN114" s="924"/>
      <c r="BO114" s="924"/>
      <c r="BP114" s="925"/>
      <c r="BQ114" s="926">
        <v>311194</v>
      </c>
      <c r="BR114" s="927"/>
      <c r="BS114" s="927"/>
      <c r="BT114" s="927"/>
      <c r="BU114" s="927"/>
      <c r="BV114" s="927">
        <v>405080</v>
      </c>
      <c r="BW114" s="927"/>
      <c r="BX114" s="927"/>
      <c r="BY114" s="927"/>
      <c r="BZ114" s="927"/>
      <c r="CA114" s="927">
        <v>367075</v>
      </c>
      <c r="CB114" s="927"/>
      <c r="CC114" s="927"/>
      <c r="CD114" s="927"/>
      <c r="CE114" s="927"/>
      <c r="CF114" s="921">
        <v>21.6</v>
      </c>
      <c r="CG114" s="922"/>
      <c r="CH114" s="922"/>
      <c r="CI114" s="922"/>
      <c r="CJ114" s="922"/>
      <c r="CK114" s="949"/>
      <c r="CL114" s="950"/>
      <c r="CM114" s="923" t="s">
        <v>430</v>
      </c>
      <c r="CN114" s="924"/>
      <c r="CO114" s="924"/>
      <c r="CP114" s="924"/>
      <c r="CQ114" s="924"/>
      <c r="CR114" s="924"/>
      <c r="CS114" s="924"/>
      <c r="CT114" s="924"/>
      <c r="CU114" s="924"/>
      <c r="CV114" s="924"/>
      <c r="CW114" s="924"/>
      <c r="CX114" s="924"/>
      <c r="CY114" s="924"/>
      <c r="CZ114" s="924"/>
      <c r="DA114" s="924"/>
      <c r="DB114" s="924"/>
      <c r="DC114" s="924"/>
      <c r="DD114" s="924"/>
      <c r="DE114" s="924"/>
      <c r="DF114" s="925"/>
      <c r="DG114" s="959" t="s">
        <v>122</v>
      </c>
      <c r="DH114" s="960"/>
      <c r="DI114" s="960"/>
      <c r="DJ114" s="960"/>
      <c r="DK114" s="961"/>
      <c r="DL114" s="962" t="s">
        <v>122</v>
      </c>
      <c r="DM114" s="960"/>
      <c r="DN114" s="960"/>
      <c r="DO114" s="960"/>
      <c r="DP114" s="961"/>
      <c r="DQ114" s="962" t="s">
        <v>122</v>
      </c>
      <c r="DR114" s="960"/>
      <c r="DS114" s="960"/>
      <c r="DT114" s="960"/>
      <c r="DU114" s="961"/>
      <c r="DV114" s="963" t="s">
        <v>122</v>
      </c>
      <c r="DW114" s="964"/>
      <c r="DX114" s="964"/>
      <c r="DY114" s="964"/>
      <c r="DZ114" s="965"/>
    </row>
    <row r="115" spans="1:130" s="212" customFormat="1" ht="26.25" customHeight="1" x14ac:dyDescent="0.2">
      <c r="A115" s="955"/>
      <c r="B115" s="956"/>
      <c r="C115" s="924" t="s">
        <v>431</v>
      </c>
      <c r="D115" s="924"/>
      <c r="E115" s="924"/>
      <c r="F115" s="924"/>
      <c r="G115" s="924"/>
      <c r="H115" s="924"/>
      <c r="I115" s="924"/>
      <c r="J115" s="924"/>
      <c r="K115" s="924"/>
      <c r="L115" s="924"/>
      <c r="M115" s="924"/>
      <c r="N115" s="924"/>
      <c r="O115" s="924"/>
      <c r="P115" s="924"/>
      <c r="Q115" s="924"/>
      <c r="R115" s="924"/>
      <c r="S115" s="924"/>
      <c r="T115" s="924"/>
      <c r="U115" s="924"/>
      <c r="V115" s="924"/>
      <c r="W115" s="924"/>
      <c r="X115" s="924"/>
      <c r="Y115" s="924"/>
      <c r="Z115" s="925"/>
      <c r="AA115" s="938">
        <v>881</v>
      </c>
      <c r="AB115" s="939"/>
      <c r="AC115" s="939"/>
      <c r="AD115" s="939"/>
      <c r="AE115" s="940"/>
      <c r="AF115" s="941">
        <v>948</v>
      </c>
      <c r="AG115" s="939"/>
      <c r="AH115" s="939"/>
      <c r="AI115" s="939"/>
      <c r="AJ115" s="940"/>
      <c r="AK115" s="941">
        <v>947</v>
      </c>
      <c r="AL115" s="939"/>
      <c r="AM115" s="939"/>
      <c r="AN115" s="939"/>
      <c r="AO115" s="940"/>
      <c r="AP115" s="942">
        <v>0.1</v>
      </c>
      <c r="AQ115" s="943"/>
      <c r="AR115" s="943"/>
      <c r="AS115" s="943"/>
      <c r="AT115" s="944"/>
      <c r="AU115" s="909"/>
      <c r="AV115" s="910"/>
      <c r="AW115" s="910"/>
      <c r="AX115" s="910"/>
      <c r="AY115" s="910"/>
      <c r="AZ115" s="923" t="s">
        <v>432</v>
      </c>
      <c r="BA115" s="924"/>
      <c r="BB115" s="924"/>
      <c r="BC115" s="924"/>
      <c r="BD115" s="924"/>
      <c r="BE115" s="924"/>
      <c r="BF115" s="924"/>
      <c r="BG115" s="924"/>
      <c r="BH115" s="924"/>
      <c r="BI115" s="924"/>
      <c r="BJ115" s="924"/>
      <c r="BK115" s="924"/>
      <c r="BL115" s="924"/>
      <c r="BM115" s="924"/>
      <c r="BN115" s="924"/>
      <c r="BO115" s="924"/>
      <c r="BP115" s="925"/>
      <c r="BQ115" s="926" t="s">
        <v>122</v>
      </c>
      <c r="BR115" s="927"/>
      <c r="BS115" s="927"/>
      <c r="BT115" s="927"/>
      <c r="BU115" s="927"/>
      <c r="BV115" s="927" t="s">
        <v>122</v>
      </c>
      <c r="BW115" s="927"/>
      <c r="BX115" s="927"/>
      <c r="BY115" s="927"/>
      <c r="BZ115" s="927"/>
      <c r="CA115" s="927" t="s">
        <v>122</v>
      </c>
      <c r="CB115" s="927"/>
      <c r="CC115" s="927"/>
      <c r="CD115" s="927"/>
      <c r="CE115" s="927"/>
      <c r="CF115" s="921" t="s">
        <v>122</v>
      </c>
      <c r="CG115" s="922"/>
      <c r="CH115" s="922"/>
      <c r="CI115" s="922"/>
      <c r="CJ115" s="922"/>
      <c r="CK115" s="949"/>
      <c r="CL115" s="950"/>
      <c r="CM115" s="923" t="s">
        <v>433</v>
      </c>
      <c r="CN115" s="924"/>
      <c r="CO115" s="924"/>
      <c r="CP115" s="924"/>
      <c r="CQ115" s="924"/>
      <c r="CR115" s="924"/>
      <c r="CS115" s="924"/>
      <c r="CT115" s="924"/>
      <c r="CU115" s="924"/>
      <c r="CV115" s="924"/>
      <c r="CW115" s="924"/>
      <c r="CX115" s="924"/>
      <c r="CY115" s="924"/>
      <c r="CZ115" s="924"/>
      <c r="DA115" s="924"/>
      <c r="DB115" s="924"/>
      <c r="DC115" s="924"/>
      <c r="DD115" s="924"/>
      <c r="DE115" s="924"/>
      <c r="DF115" s="925"/>
      <c r="DG115" s="959" t="s">
        <v>122</v>
      </c>
      <c r="DH115" s="960"/>
      <c r="DI115" s="960"/>
      <c r="DJ115" s="960"/>
      <c r="DK115" s="961"/>
      <c r="DL115" s="962" t="s">
        <v>122</v>
      </c>
      <c r="DM115" s="960"/>
      <c r="DN115" s="960"/>
      <c r="DO115" s="960"/>
      <c r="DP115" s="961"/>
      <c r="DQ115" s="962" t="s">
        <v>122</v>
      </c>
      <c r="DR115" s="960"/>
      <c r="DS115" s="960"/>
      <c r="DT115" s="960"/>
      <c r="DU115" s="961"/>
      <c r="DV115" s="963" t="s">
        <v>122</v>
      </c>
      <c r="DW115" s="964"/>
      <c r="DX115" s="964"/>
      <c r="DY115" s="964"/>
      <c r="DZ115" s="965"/>
    </row>
    <row r="116" spans="1:130" s="212" customFormat="1" ht="26.25" customHeight="1" x14ac:dyDescent="0.2">
      <c r="A116" s="957"/>
      <c r="B116" s="958"/>
      <c r="C116" s="966" t="s">
        <v>434</v>
      </c>
      <c r="D116" s="966"/>
      <c r="E116" s="966"/>
      <c r="F116" s="966"/>
      <c r="G116" s="966"/>
      <c r="H116" s="966"/>
      <c r="I116" s="966"/>
      <c r="J116" s="966"/>
      <c r="K116" s="966"/>
      <c r="L116" s="966"/>
      <c r="M116" s="966"/>
      <c r="N116" s="966"/>
      <c r="O116" s="966"/>
      <c r="P116" s="966"/>
      <c r="Q116" s="966"/>
      <c r="R116" s="966"/>
      <c r="S116" s="966"/>
      <c r="T116" s="966"/>
      <c r="U116" s="966"/>
      <c r="V116" s="966"/>
      <c r="W116" s="966"/>
      <c r="X116" s="966"/>
      <c r="Y116" s="966"/>
      <c r="Z116" s="967"/>
      <c r="AA116" s="959" t="s">
        <v>122</v>
      </c>
      <c r="AB116" s="960"/>
      <c r="AC116" s="960"/>
      <c r="AD116" s="960"/>
      <c r="AE116" s="961"/>
      <c r="AF116" s="962" t="s">
        <v>122</v>
      </c>
      <c r="AG116" s="960"/>
      <c r="AH116" s="960"/>
      <c r="AI116" s="960"/>
      <c r="AJ116" s="961"/>
      <c r="AK116" s="962" t="s">
        <v>122</v>
      </c>
      <c r="AL116" s="960"/>
      <c r="AM116" s="960"/>
      <c r="AN116" s="960"/>
      <c r="AO116" s="961"/>
      <c r="AP116" s="963" t="s">
        <v>122</v>
      </c>
      <c r="AQ116" s="964"/>
      <c r="AR116" s="964"/>
      <c r="AS116" s="964"/>
      <c r="AT116" s="965"/>
      <c r="AU116" s="909"/>
      <c r="AV116" s="910"/>
      <c r="AW116" s="910"/>
      <c r="AX116" s="910"/>
      <c r="AY116" s="910"/>
      <c r="AZ116" s="968" t="s">
        <v>435</v>
      </c>
      <c r="BA116" s="969"/>
      <c r="BB116" s="969"/>
      <c r="BC116" s="969"/>
      <c r="BD116" s="969"/>
      <c r="BE116" s="969"/>
      <c r="BF116" s="969"/>
      <c r="BG116" s="969"/>
      <c r="BH116" s="969"/>
      <c r="BI116" s="969"/>
      <c r="BJ116" s="969"/>
      <c r="BK116" s="969"/>
      <c r="BL116" s="969"/>
      <c r="BM116" s="969"/>
      <c r="BN116" s="969"/>
      <c r="BO116" s="969"/>
      <c r="BP116" s="970"/>
      <c r="BQ116" s="926" t="s">
        <v>122</v>
      </c>
      <c r="BR116" s="927"/>
      <c r="BS116" s="927"/>
      <c r="BT116" s="927"/>
      <c r="BU116" s="927"/>
      <c r="BV116" s="927" t="s">
        <v>122</v>
      </c>
      <c r="BW116" s="927"/>
      <c r="BX116" s="927"/>
      <c r="BY116" s="927"/>
      <c r="BZ116" s="927"/>
      <c r="CA116" s="927" t="s">
        <v>122</v>
      </c>
      <c r="CB116" s="927"/>
      <c r="CC116" s="927"/>
      <c r="CD116" s="927"/>
      <c r="CE116" s="927"/>
      <c r="CF116" s="921" t="s">
        <v>122</v>
      </c>
      <c r="CG116" s="922"/>
      <c r="CH116" s="922"/>
      <c r="CI116" s="922"/>
      <c r="CJ116" s="922"/>
      <c r="CK116" s="949"/>
      <c r="CL116" s="950"/>
      <c r="CM116" s="923" t="s">
        <v>436</v>
      </c>
      <c r="CN116" s="924"/>
      <c r="CO116" s="924"/>
      <c r="CP116" s="924"/>
      <c r="CQ116" s="924"/>
      <c r="CR116" s="924"/>
      <c r="CS116" s="924"/>
      <c r="CT116" s="924"/>
      <c r="CU116" s="924"/>
      <c r="CV116" s="924"/>
      <c r="CW116" s="924"/>
      <c r="CX116" s="924"/>
      <c r="CY116" s="924"/>
      <c r="CZ116" s="924"/>
      <c r="DA116" s="924"/>
      <c r="DB116" s="924"/>
      <c r="DC116" s="924"/>
      <c r="DD116" s="924"/>
      <c r="DE116" s="924"/>
      <c r="DF116" s="925"/>
      <c r="DG116" s="959" t="s">
        <v>122</v>
      </c>
      <c r="DH116" s="960"/>
      <c r="DI116" s="960"/>
      <c r="DJ116" s="960"/>
      <c r="DK116" s="961"/>
      <c r="DL116" s="962" t="s">
        <v>122</v>
      </c>
      <c r="DM116" s="960"/>
      <c r="DN116" s="960"/>
      <c r="DO116" s="960"/>
      <c r="DP116" s="961"/>
      <c r="DQ116" s="962" t="s">
        <v>122</v>
      </c>
      <c r="DR116" s="960"/>
      <c r="DS116" s="960"/>
      <c r="DT116" s="960"/>
      <c r="DU116" s="961"/>
      <c r="DV116" s="963" t="s">
        <v>122</v>
      </c>
      <c r="DW116" s="964"/>
      <c r="DX116" s="964"/>
      <c r="DY116" s="964"/>
      <c r="DZ116" s="965"/>
    </row>
    <row r="117" spans="1:130" s="212" customFormat="1" ht="26.25" customHeight="1" x14ac:dyDescent="0.2">
      <c r="A117" s="913" t="s">
        <v>178</v>
      </c>
      <c r="B117" s="894"/>
      <c r="C117" s="894"/>
      <c r="D117" s="894"/>
      <c r="E117" s="894"/>
      <c r="F117" s="894"/>
      <c r="G117" s="894"/>
      <c r="H117" s="894"/>
      <c r="I117" s="894"/>
      <c r="J117" s="894"/>
      <c r="K117" s="894"/>
      <c r="L117" s="894"/>
      <c r="M117" s="894"/>
      <c r="N117" s="894"/>
      <c r="O117" s="894"/>
      <c r="P117" s="894"/>
      <c r="Q117" s="894"/>
      <c r="R117" s="894"/>
      <c r="S117" s="894"/>
      <c r="T117" s="894"/>
      <c r="U117" s="894"/>
      <c r="V117" s="894"/>
      <c r="W117" s="894"/>
      <c r="X117" s="894"/>
      <c r="Y117" s="978" t="s">
        <v>437</v>
      </c>
      <c r="Z117" s="895"/>
      <c r="AA117" s="979">
        <v>504997</v>
      </c>
      <c r="AB117" s="980"/>
      <c r="AC117" s="980"/>
      <c r="AD117" s="980"/>
      <c r="AE117" s="981"/>
      <c r="AF117" s="982">
        <v>563769</v>
      </c>
      <c r="AG117" s="980"/>
      <c r="AH117" s="980"/>
      <c r="AI117" s="980"/>
      <c r="AJ117" s="981"/>
      <c r="AK117" s="982">
        <v>565179</v>
      </c>
      <c r="AL117" s="980"/>
      <c r="AM117" s="980"/>
      <c r="AN117" s="980"/>
      <c r="AO117" s="981"/>
      <c r="AP117" s="983"/>
      <c r="AQ117" s="984"/>
      <c r="AR117" s="984"/>
      <c r="AS117" s="984"/>
      <c r="AT117" s="985"/>
      <c r="AU117" s="909"/>
      <c r="AV117" s="910"/>
      <c r="AW117" s="910"/>
      <c r="AX117" s="910"/>
      <c r="AY117" s="910"/>
      <c r="AZ117" s="975" t="s">
        <v>438</v>
      </c>
      <c r="BA117" s="976"/>
      <c r="BB117" s="976"/>
      <c r="BC117" s="976"/>
      <c r="BD117" s="976"/>
      <c r="BE117" s="976"/>
      <c r="BF117" s="976"/>
      <c r="BG117" s="976"/>
      <c r="BH117" s="976"/>
      <c r="BI117" s="976"/>
      <c r="BJ117" s="976"/>
      <c r="BK117" s="976"/>
      <c r="BL117" s="976"/>
      <c r="BM117" s="976"/>
      <c r="BN117" s="976"/>
      <c r="BO117" s="976"/>
      <c r="BP117" s="977"/>
      <c r="BQ117" s="926" t="s">
        <v>122</v>
      </c>
      <c r="BR117" s="927"/>
      <c r="BS117" s="927"/>
      <c r="BT117" s="927"/>
      <c r="BU117" s="927"/>
      <c r="BV117" s="927" t="s">
        <v>122</v>
      </c>
      <c r="BW117" s="927"/>
      <c r="BX117" s="927"/>
      <c r="BY117" s="927"/>
      <c r="BZ117" s="927"/>
      <c r="CA117" s="927" t="s">
        <v>122</v>
      </c>
      <c r="CB117" s="927"/>
      <c r="CC117" s="927"/>
      <c r="CD117" s="927"/>
      <c r="CE117" s="927"/>
      <c r="CF117" s="921" t="s">
        <v>122</v>
      </c>
      <c r="CG117" s="922"/>
      <c r="CH117" s="922"/>
      <c r="CI117" s="922"/>
      <c r="CJ117" s="922"/>
      <c r="CK117" s="949"/>
      <c r="CL117" s="950"/>
      <c r="CM117" s="923" t="s">
        <v>439</v>
      </c>
      <c r="CN117" s="924"/>
      <c r="CO117" s="924"/>
      <c r="CP117" s="924"/>
      <c r="CQ117" s="924"/>
      <c r="CR117" s="924"/>
      <c r="CS117" s="924"/>
      <c r="CT117" s="924"/>
      <c r="CU117" s="924"/>
      <c r="CV117" s="924"/>
      <c r="CW117" s="924"/>
      <c r="CX117" s="924"/>
      <c r="CY117" s="924"/>
      <c r="CZ117" s="924"/>
      <c r="DA117" s="924"/>
      <c r="DB117" s="924"/>
      <c r="DC117" s="924"/>
      <c r="DD117" s="924"/>
      <c r="DE117" s="924"/>
      <c r="DF117" s="925"/>
      <c r="DG117" s="959" t="s">
        <v>122</v>
      </c>
      <c r="DH117" s="960"/>
      <c r="DI117" s="960"/>
      <c r="DJ117" s="960"/>
      <c r="DK117" s="961"/>
      <c r="DL117" s="962" t="s">
        <v>122</v>
      </c>
      <c r="DM117" s="960"/>
      <c r="DN117" s="960"/>
      <c r="DO117" s="960"/>
      <c r="DP117" s="961"/>
      <c r="DQ117" s="962" t="s">
        <v>122</v>
      </c>
      <c r="DR117" s="960"/>
      <c r="DS117" s="960"/>
      <c r="DT117" s="960"/>
      <c r="DU117" s="961"/>
      <c r="DV117" s="963" t="s">
        <v>122</v>
      </c>
      <c r="DW117" s="964"/>
      <c r="DX117" s="964"/>
      <c r="DY117" s="964"/>
      <c r="DZ117" s="965"/>
    </row>
    <row r="118" spans="1:130" s="212" customFormat="1" ht="26.25" customHeight="1" x14ac:dyDescent="0.2">
      <c r="A118" s="913" t="s">
        <v>413</v>
      </c>
      <c r="B118" s="894"/>
      <c r="C118" s="894"/>
      <c r="D118" s="894"/>
      <c r="E118" s="894"/>
      <c r="F118" s="894"/>
      <c r="G118" s="894"/>
      <c r="H118" s="894"/>
      <c r="I118" s="894"/>
      <c r="J118" s="894"/>
      <c r="K118" s="894"/>
      <c r="L118" s="894"/>
      <c r="M118" s="894"/>
      <c r="N118" s="894"/>
      <c r="O118" s="894"/>
      <c r="P118" s="894"/>
      <c r="Q118" s="894"/>
      <c r="R118" s="894"/>
      <c r="S118" s="894"/>
      <c r="T118" s="894"/>
      <c r="U118" s="894"/>
      <c r="V118" s="894"/>
      <c r="W118" s="894"/>
      <c r="X118" s="894"/>
      <c r="Y118" s="894"/>
      <c r="Z118" s="895"/>
      <c r="AA118" s="893" t="s">
        <v>410</v>
      </c>
      <c r="AB118" s="894"/>
      <c r="AC118" s="894"/>
      <c r="AD118" s="894"/>
      <c r="AE118" s="895"/>
      <c r="AF118" s="893" t="s">
        <v>411</v>
      </c>
      <c r="AG118" s="894"/>
      <c r="AH118" s="894"/>
      <c r="AI118" s="894"/>
      <c r="AJ118" s="895"/>
      <c r="AK118" s="893" t="s">
        <v>295</v>
      </c>
      <c r="AL118" s="894"/>
      <c r="AM118" s="894"/>
      <c r="AN118" s="894"/>
      <c r="AO118" s="895"/>
      <c r="AP118" s="971" t="s">
        <v>412</v>
      </c>
      <c r="AQ118" s="972"/>
      <c r="AR118" s="972"/>
      <c r="AS118" s="972"/>
      <c r="AT118" s="973"/>
      <c r="AU118" s="909"/>
      <c r="AV118" s="910"/>
      <c r="AW118" s="910"/>
      <c r="AX118" s="910"/>
      <c r="AY118" s="910"/>
      <c r="AZ118" s="974" t="s">
        <v>440</v>
      </c>
      <c r="BA118" s="966"/>
      <c r="BB118" s="966"/>
      <c r="BC118" s="966"/>
      <c r="BD118" s="966"/>
      <c r="BE118" s="966"/>
      <c r="BF118" s="966"/>
      <c r="BG118" s="966"/>
      <c r="BH118" s="966"/>
      <c r="BI118" s="966"/>
      <c r="BJ118" s="966"/>
      <c r="BK118" s="966"/>
      <c r="BL118" s="966"/>
      <c r="BM118" s="966"/>
      <c r="BN118" s="966"/>
      <c r="BO118" s="966"/>
      <c r="BP118" s="967"/>
      <c r="BQ118" s="1000" t="s">
        <v>122</v>
      </c>
      <c r="BR118" s="1001"/>
      <c r="BS118" s="1001"/>
      <c r="BT118" s="1001"/>
      <c r="BU118" s="1001"/>
      <c r="BV118" s="1001" t="s">
        <v>122</v>
      </c>
      <c r="BW118" s="1001"/>
      <c r="BX118" s="1001"/>
      <c r="BY118" s="1001"/>
      <c r="BZ118" s="1001"/>
      <c r="CA118" s="1001" t="s">
        <v>122</v>
      </c>
      <c r="CB118" s="1001"/>
      <c r="CC118" s="1001"/>
      <c r="CD118" s="1001"/>
      <c r="CE118" s="1001"/>
      <c r="CF118" s="921" t="s">
        <v>122</v>
      </c>
      <c r="CG118" s="922"/>
      <c r="CH118" s="922"/>
      <c r="CI118" s="922"/>
      <c r="CJ118" s="922"/>
      <c r="CK118" s="949"/>
      <c r="CL118" s="950"/>
      <c r="CM118" s="923" t="s">
        <v>441</v>
      </c>
      <c r="CN118" s="924"/>
      <c r="CO118" s="924"/>
      <c r="CP118" s="924"/>
      <c r="CQ118" s="924"/>
      <c r="CR118" s="924"/>
      <c r="CS118" s="924"/>
      <c r="CT118" s="924"/>
      <c r="CU118" s="924"/>
      <c r="CV118" s="924"/>
      <c r="CW118" s="924"/>
      <c r="CX118" s="924"/>
      <c r="CY118" s="924"/>
      <c r="CZ118" s="924"/>
      <c r="DA118" s="924"/>
      <c r="DB118" s="924"/>
      <c r="DC118" s="924"/>
      <c r="DD118" s="924"/>
      <c r="DE118" s="924"/>
      <c r="DF118" s="925"/>
      <c r="DG118" s="959" t="s">
        <v>122</v>
      </c>
      <c r="DH118" s="960"/>
      <c r="DI118" s="960"/>
      <c r="DJ118" s="960"/>
      <c r="DK118" s="961"/>
      <c r="DL118" s="962" t="s">
        <v>122</v>
      </c>
      <c r="DM118" s="960"/>
      <c r="DN118" s="960"/>
      <c r="DO118" s="960"/>
      <c r="DP118" s="961"/>
      <c r="DQ118" s="962" t="s">
        <v>122</v>
      </c>
      <c r="DR118" s="960"/>
      <c r="DS118" s="960"/>
      <c r="DT118" s="960"/>
      <c r="DU118" s="961"/>
      <c r="DV118" s="963" t="s">
        <v>122</v>
      </c>
      <c r="DW118" s="964"/>
      <c r="DX118" s="964"/>
      <c r="DY118" s="964"/>
      <c r="DZ118" s="965"/>
    </row>
    <row r="119" spans="1:130" s="212" customFormat="1" ht="26.25" customHeight="1" x14ac:dyDescent="0.2">
      <c r="A119" s="1057" t="s">
        <v>416</v>
      </c>
      <c r="B119" s="948"/>
      <c r="C119" s="930" t="s">
        <v>417</v>
      </c>
      <c r="D119" s="898"/>
      <c r="E119" s="898"/>
      <c r="F119" s="898"/>
      <c r="G119" s="898"/>
      <c r="H119" s="898"/>
      <c r="I119" s="898"/>
      <c r="J119" s="898"/>
      <c r="K119" s="898"/>
      <c r="L119" s="898"/>
      <c r="M119" s="898"/>
      <c r="N119" s="898"/>
      <c r="O119" s="898"/>
      <c r="P119" s="898"/>
      <c r="Q119" s="898"/>
      <c r="R119" s="898"/>
      <c r="S119" s="898"/>
      <c r="T119" s="898"/>
      <c r="U119" s="898"/>
      <c r="V119" s="898"/>
      <c r="W119" s="898"/>
      <c r="X119" s="898"/>
      <c r="Y119" s="898"/>
      <c r="Z119" s="899"/>
      <c r="AA119" s="900" t="s">
        <v>122</v>
      </c>
      <c r="AB119" s="901"/>
      <c r="AC119" s="901"/>
      <c r="AD119" s="901"/>
      <c r="AE119" s="902"/>
      <c r="AF119" s="903" t="s">
        <v>122</v>
      </c>
      <c r="AG119" s="901"/>
      <c r="AH119" s="901"/>
      <c r="AI119" s="901"/>
      <c r="AJ119" s="902"/>
      <c r="AK119" s="903" t="s">
        <v>122</v>
      </c>
      <c r="AL119" s="901"/>
      <c r="AM119" s="901"/>
      <c r="AN119" s="901"/>
      <c r="AO119" s="902"/>
      <c r="AP119" s="904" t="s">
        <v>122</v>
      </c>
      <c r="AQ119" s="905"/>
      <c r="AR119" s="905"/>
      <c r="AS119" s="905"/>
      <c r="AT119" s="906"/>
      <c r="AU119" s="911"/>
      <c r="AV119" s="912"/>
      <c r="AW119" s="912"/>
      <c r="AX119" s="912"/>
      <c r="AY119" s="912"/>
      <c r="AZ119" s="233" t="s">
        <v>178</v>
      </c>
      <c r="BA119" s="233"/>
      <c r="BB119" s="233"/>
      <c r="BC119" s="233"/>
      <c r="BD119" s="233"/>
      <c r="BE119" s="233"/>
      <c r="BF119" s="233"/>
      <c r="BG119" s="233"/>
      <c r="BH119" s="233"/>
      <c r="BI119" s="233"/>
      <c r="BJ119" s="233"/>
      <c r="BK119" s="233"/>
      <c r="BL119" s="233"/>
      <c r="BM119" s="233"/>
      <c r="BN119" s="233"/>
      <c r="BO119" s="978" t="s">
        <v>442</v>
      </c>
      <c r="BP119" s="1006"/>
      <c r="BQ119" s="1000">
        <v>4365393</v>
      </c>
      <c r="BR119" s="1001"/>
      <c r="BS119" s="1001"/>
      <c r="BT119" s="1001"/>
      <c r="BU119" s="1001"/>
      <c r="BV119" s="1001">
        <v>4505507</v>
      </c>
      <c r="BW119" s="1001"/>
      <c r="BX119" s="1001"/>
      <c r="BY119" s="1001"/>
      <c r="BZ119" s="1001"/>
      <c r="CA119" s="1001">
        <v>4200060</v>
      </c>
      <c r="CB119" s="1001"/>
      <c r="CC119" s="1001"/>
      <c r="CD119" s="1001"/>
      <c r="CE119" s="1001"/>
      <c r="CF119" s="1002"/>
      <c r="CG119" s="1003"/>
      <c r="CH119" s="1003"/>
      <c r="CI119" s="1003"/>
      <c r="CJ119" s="1004"/>
      <c r="CK119" s="951"/>
      <c r="CL119" s="952"/>
      <c r="CM119" s="974" t="s">
        <v>443</v>
      </c>
      <c r="CN119" s="966"/>
      <c r="CO119" s="966"/>
      <c r="CP119" s="966"/>
      <c r="CQ119" s="966"/>
      <c r="CR119" s="966"/>
      <c r="CS119" s="966"/>
      <c r="CT119" s="966"/>
      <c r="CU119" s="966"/>
      <c r="CV119" s="966"/>
      <c r="CW119" s="966"/>
      <c r="CX119" s="966"/>
      <c r="CY119" s="966"/>
      <c r="CZ119" s="966"/>
      <c r="DA119" s="966"/>
      <c r="DB119" s="966"/>
      <c r="DC119" s="966"/>
      <c r="DD119" s="966"/>
      <c r="DE119" s="966"/>
      <c r="DF119" s="967"/>
      <c r="DG119" s="1005">
        <v>10084</v>
      </c>
      <c r="DH119" s="987"/>
      <c r="DI119" s="987"/>
      <c r="DJ119" s="987"/>
      <c r="DK119" s="988"/>
      <c r="DL119" s="986">
        <v>9136</v>
      </c>
      <c r="DM119" s="987"/>
      <c r="DN119" s="987"/>
      <c r="DO119" s="987"/>
      <c r="DP119" s="988"/>
      <c r="DQ119" s="986">
        <v>8189</v>
      </c>
      <c r="DR119" s="987"/>
      <c r="DS119" s="987"/>
      <c r="DT119" s="987"/>
      <c r="DU119" s="988"/>
      <c r="DV119" s="989">
        <v>0.5</v>
      </c>
      <c r="DW119" s="990"/>
      <c r="DX119" s="990"/>
      <c r="DY119" s="990"/>
      <c r="DZ119" s="991"/>
    </row>
    <row r="120" spans="1:130" s="212" customFormat="1" ht="26.25" customHeight="1" x14ac:dyDescent="0.2">
      <c r="A120" s="1058"/>
      <c r="B120" s="950"/>
      <c r="C120" s="923" t="s">
        <v>420</v>
      </c>
      <c r="D120" s="924"/>
      <c r="E120" s="924"/>
      <c r="F120" s="924"/>
      <c r="G120" s="924"/>
      <c r="H120" s="924"/>
      <c r="I120" s="924"/>
      <c r="J120" s="924"/>
      <c r="K120" s="924"/>
      <c r="L120" s="924"/>
      <c r="M120" s="924"/>
      <c r="N120" s="924"/>
      <c r="O120" s="924"/>
      <c r="P120" s="924"/>
      <c r="Q120" s="924"/>
      <c r="R120" s="924"/>
      <c r="S120" s="924"/>
      <c r="T120" s="924"/>
      <c r="U120" s="924"/>
      <c r="V120" s="924"/>
      <c r="W120" s="924"/>
      <c r="X120" s="924"/>
      <c r="Y120" s="924"/>
      <c r="Z120" s="925"/>
      <c r="AA120" s="959" t="s">
        <v>122</v>
      </c>
      <c r="AB120" s="960"/>
      <c r="AC120" s="960"/>
      <c r="AD120" s="960"/>
      <c r="AE120" s="961"/>
      <c r="AF120" s="962" t="s">
        <v>122</v>
      </c>
      <c r="AG120" s="960"/>
      <c r="AH120" s="960"/>
      <c r="AI120" s="960"/>
      <c r="AJ120" s="961"/>
      <c r="AK120" s="962" t="s">
        <v>122</v>
      </c>
      <c r="AL120" s="960"/>
      <c r="AM120" s="960"/>
      <c r="AN120" s="960"/>
      <c r="AO120" s="961"/>
      <c r="AP120" s="963" t="s">
        <v>122</v>
      </c>
      <c r="AQ120" s="964"/>
      <c r="AR120" s="964"/>
      <c r="AS120" s="964"/>
      <c r="AT120" s="965"/>
      <c r="AU120" s="992" t="s">
        <v>444</v>
      </c>
      <c r="AV120" s="993"/>
      <c r="AW120" s="993"/>
      <c r="AX120" s="993"/>
      <c r="AY120" s="994"/>
      <c r="AZ120" s="930" t="s">
        <v>445</v>
      </c>
      <c r="BA120" s="898"/>
      <c r="BB120" s="898"/>
      <c r="BC120" s="898"/>
      <c r="BD120" s="898"/>
      <c r="BE120" s="898"/>
      <c r="BF120" s="898"/>
      <c r="BG120" s="898"/>
      <c r="BH120" s="898"/>
      <c r="BI120" s="898"/>
      <c r="BJ120" s="898"/>
      <c r="BK120" s="898"/>
      <c r="BL120" s="898"/>
      <c r="BM120" s="898"/>
      <c r="BN120" s="898"/>
      <c r="BO120" s="898"/>
      <c r="BP120" s="899"/>
      <c r="BQ120" s="931">
        <v>4586807</v>
      </c>
      <c r="BR120" s="932"/>
      <c r="BS120" s="932"/>
      <c r="BT120" s="932"/>
      <c r="BU120" s="932"/>
      <c r="BV120" s="932">
        <v>4872446</v>
      </c>
      <c r="BW120" s="932"/>
      <c r="BX120" s="932"/>
      <c r="BY120" s="932"/>
      <c r="BZ120" s="932"/>
      <c r="CA120" s="932">
        <v>5123848</v>
      </c>
      <c r="CB120" s="932"/>
      <c r="CC120" s="932"/>
      <c r="CD120" s="932"/>
      <c r="CE120" s="932"/>
      <c r="CF120" s="945">
        <v>302</v>
      </c>
      <c r="CG120" s="946"/>
      <c r="CH120" s="946"/>
      <c r="CI120" s="946"/>
      <c r="CJ120" s="946"/>
      <c r="CK120" s="1007" t="s">
        <v>446</v>
      </c>
      <c r="CL120" s="1008"/>
      <c r="CM120" s="1008"/>
      <c r="CN120" s="1008"/>
      <c r="CO120" s="1009"/>
      <c r="CP120" s="1015" t="s">
        <v>447</v>
      </c>
      <c r="CQ120" s="1016"/>
      <c r="CR120" s="1016"/>
      <c r="CS120" s="1016"/>
      <c r="CT120" s="1016"/>
      <c r="CU120" s="1016"/>
      <c r="CV120" s="1016"/>
      <c r="CW120" s="1016"/>
      <c r="CX120" s="1016"/>
      <c r="CY120" s="1016"/>
      <c r="CZ120" s="1016"/>
      <c r="DA120" s="1016"/>
      <c r="DB120" s="1016"/>
      <c r="DC120" s="1016"/>
      <c r="DD120" s="1016"/>
      <c r="DE120" s="1016"/>
      <c r="DF120" s="1017"/>
      <c r="DG120" s="931" t="s">
        <v>122</v>
      </c>
      <c r="DH120" s="932"/>
      <c r="DI120" s="932"/>
      <c r="DJ120" s="932"/>
      <c r="DK120" s="932"/>
      <c r="DL120" s="932" t="s">
        <v>122</v>
      </c>
      <c r="DM120" s="932"/>
      <c r="DN120" s="932"/>
      <c r="DO120" s="932"/>
      <c r="DP120" s="932"/>
      <c r="DQ120" s="932">
        <v>225358</v>
      </c>
      <c r="DR120" s="932"/>
      <c r="DS120" s="932"/>
      <c r="DT120" s="932"/>
      <c r="DU120" s="932"/>
      <c r="DV120" s="933">
        <v>13.3</v>
      </c>
      <c r="DW120" s="933"/>
      <c r="DX120" s="933"/>
      <c r="DY120" s="933"/>
      <c r="DZ120" s="934"/>
    </row>
    <row r="121" spans="1:130" s="212" customFormat="1" ht="26.25" customHeight="1" x14ac:dyDescent="0.2">
      <c r="A121" s="1058"/>
      <c r="B121" s="950"/>
      <c r="C121" s="975" t="s">
        <v>448</v>
      </c>
      <c r="D121" s="976"/>
      <c r="E121" s="976"/>
      <c r="F121" s="976"/>
      <c r="G121" s="976"/>
      <c r="H121" s="976"/>
      <c r="I121" s="976"/>
      <c r="J121" s="976"/>
      <c r="K121" s="976"/>
      <c r="L121" s="976"/>
      <c r="M121" s="976"/>
      <c r="N121" s="976"/>
      <c r="O121" s="976"/>
      <c r="P121" s="976"/>
      <c r="Q121" s="976"/>
      <c r="R121" s="976"/>
      <c r="S121" s="976"/>
      <c r="T121" s="976"/>
      <c r="U121" s="976"/>
      <c r="V121" s="976"/>
      <c r="W121" s="976"/>
      <c r="X121" s="976"/>
      <c r="Y121" s="976"/>
      <c r="Z121" s="977"/>
      <c r="AA121" s="959" t="s">
        <v>122</v>
      </c>
      <c r="AB121" s="960"/>
      <c r="AC121" s="960"/>
      <c r="AD121" s="960"/>
      <c r="AE121" s="961"/>
      <c r="AF121" s="962" t="s">
        <v>122</v>
      </c>
      <c r="AG121" s="960"/>
      <c r="AH121" s="960"/>
      <c r="AI121" s="960"/>
      <c r="AJ121" s="961"/>
      <c r="AK121" s="962" t="s">
        <v>122</v>
      </c>
      <c r="AL121" s="960"/>
      <c r="AM121" s="960"/>
      <c r="AN121" s="960"/>
      <c r="AO121" s="961"/>
      <c r="AP121" s="963" t="s">
        <v>122</v>
      </c>
      <c r="AQ121" s="964"/>
      <c r="AR121" s="964"/>
      <c r="AS121" s="964"/>
      <c r="AT121" s="965"/>
      <c r="AU121" s="995"/>
      <c r="AV121" s="996"/>
      <c r="AW121" s="996"/>
      <c r="AX121" s="996"/>
      <c r="AY121" s="997"/>
      <c r="AZ121" s="923" t="s">
        <v>449</v>
      </c>
      <c r="BA121" s="924"/>
      <c r="BB121" s="924"/>
      <c r="BC121" s="924"/>
      <c r="BD121" s="924"/>
      <c r="BE121" s="924"/>
      <c r="BF121" s="924"/>
      <c r="BG121" s="924"/>
      <c r="BH121" s="924"/>
      <c r="BI121" s="924"/>
      <c r="BJ121" s="924"/>
      <c r="BK121" s="924"/>
      <c r="BL121" s="924"/>
      <c r="BM121" s="924"/>
      <c r="BN121" s="924"/>
      <c r="BO121" s="924"/>
      <c r="BP121" s="925"/>
      <c r="BQ121" s="926" t="s">
        <v>122</v>
      </c>
      <c r="BR121" s="927"/>
      <c r="BS121" s="927"/>
      <c r="BT121" s="927"/>
      <c r="BU121" s="927"/>
      <c r="BV121" s="927" t="s">
        <v>122</v>
      </c>
      <c r="BW121" s="927"/>
      <c r="BX121" s="927"/>
      <c r="BY121" s="927"/>
      <c r="BZ121" s="927"/>
      <c r="CA121" s="927" t="s">
        <v>122</v>
      </c>
      <c r="CB121" s="927"/>
      <c r="CC121" s="927"/>
      <c r="CD121" s="927"/>
      <c r="CE121" s="927"/>
      <c r="CF121" s="921" t="s">
        <v>122</v>
      </c>
      <c r="CG121" s="922"/>
      <c r="CH121" s="922"/>
      <c r="CI121" s="922"/>
      <c r="CJ121" s="922"/>
      <c r="CK121" s="1010"/>
      <c r="CL121" s="1011"/>
      <c r="CM121" s="1011"/>
      <c r="CN121" s="1011"/>
      <c r="CO121" s="1012"/>
      <c r="CP121" s="1020" t="s">
        <v>450</v>
      </c>
      <c r="CQ121" s="1021"/>
      <c r="CR121" s="1021"/>
      <c r="CS121" s="1021"/>
      <c r="CT121" s="1021"/>
      <c r="CU121" s="1021"/>
      <c r="CV121" s="1021"/>
      <c r="CW121" s="1021"/>
      <c r="CX121" s="1021"/>
      <c r="CY121" s="1021"/>
      <c r="CZ121" s="1021"/>
      <c r="DA121" s="1021"/>
      <c r="DB121" s="1021"/>
      <c r="DC121" s="1021"/>
      <c r="DD121" s="1021"/>
      <c r="DE121" s="1021"/>
      <c r="DF121" s="1022"/>
      <c r="DG121" s="926" t="s">
        <v>122</v>
      </c>
      <c r="DH121" s="927"/>
      <c r="DI121" s="927"/>
      <c r="DJ121" s="927"/>
      <c r="DK121" s="927"/>
      <c r="DL121" s="927" t="s">
        <v>122</v>
      </c>
      <c r="DM121" s="927"/>
      <c r="DN121" s="927"/>
      <c r="DO121" s="927"/>
      <c r="DP121" s="927"/>
      <c r="DQ121" s="927">
        <v>113257</v>
      </c>
      <c r="DR121" s="927"/>
      <c r="DS121" s="927"/>
      <c r="DT121" s="927"/>
      <c r="DU121" s="927"/>
      <c r="DV121" s="928">
        <v>6.7</v>
      </c>
      <c r="DW121" s="928"/>
      <c r="DX121" s="928"/>
      <c r="DY121" s="928"/>
      <c r="DZ121" s="929"/>
    </row>
    <row r="122" spans="1:130" s="212" customFormat="1" ht="26.25" customHeight="1" x14ac:dyDescent="0.2">
      <c r="A122" s="1058"/>
      <c r="B122" s="950"/>
      <c r="C122" s="923" t="s">
        <v>430</v>
      </c>
      <c r="D122" s="924"/>
      <c r="E122" s="924"/>
      <c r="F122" s="924"/>
      <c r="G122" s="924"/>
      <c r="H122" s="924"/>
      <c r="I122" s="924"/>
      <c r="J122" s="924"/>
      <c r="K122" s="924"/>
      <c r="L122" s="924"/>
      <c r="M122" s="924"/>
      <c r="N122" s="924"/>
      <c r="O122" s="924"/>
      <c r="P122" s="924"/>
      <c r="Q122" s="924"/>
      <c r="R122" s="924"/>
      <c r="S122" s="924"/>
      <c r="T122" s="924"/>
      <c r="U122" s="924"/>
      <c r="V122" s="924"/>
      <c r="W122" s="924"/>
      <c r="X122" s="924"/>
      <c r="Y122" s="924"/>
      <c r="Z122" s="925"/>
      <c r="AA122" s="959" t="s">
        <v>122</v>
      </c>
      <c r="AB122" s="960"/>
      <c r="AC122" s="960"/>
      <c r="AD122" s="960"/>
      <c r="AE122" s="961"/>
      <c r="AF122" s="962" t="s">
        <v>122</v>
      </c>
      <c r="AG122" s="960"/>
      <c r="AH122" s="960"/>
      <c r="AI122" s="960"/>
      <c r="AJ122" s="961"/>
      <c r="AK122" s="962" t="s">
        <v>122</v>
      </c>
      <c r="AL122" s="960"/>
      <c r="AM122" s="960"/>
      <c r="AN122" s="960"/>
      <c r="AO122" s="961"/>
      <c r="AP122" s="963" t="s">
        <v>122</v>
      </c>
      <c r="AQ122" s="964"/>
      <c r="AR122" s="964"/>
      <c r="AS122" s="964"/>
      <c r="AT122" s="965"/>
      <c r="AU122" s="995"/>
      <c r="AV122" s="996"/>
      <c r="AW122" s="996"/>
      <c r="AX122" s="996"/>
      <c r="AY122" s="997"/>
      <c r="AZ122" s="974" t="s">
        <v>451</v>
      </c>
      <c r="BA122" s="966"/>
      <c r="BB122" s="966"/>
      <c r="BC122" s="966"/>
      <c r="BD122" s="966"/>
      <c r="BE122" s="966"/>
      <c r="BF122" s="966"/>
      <c r="BG122" s="966"/>
      <c r="BH122" s="966"/>
      <c r="BI122" s="966"/>
      <c r="BJ122" s="966"/>
      <c r="BK122" s="966"/>
      <c r="BL122" s="966"/>
      <c r="BM122" s="966"/>
      <c r="BN122" s="966"/>
      <c r="BO122" s="966"/>
      <c r="BP122" s="967"/>
      <c r="BQ122" s="1000">
        <v>3186432</v>
      </c>
      <c r="BR122" s="1001"/>
      <c r="BS122" s="1001"/>
      <c r="BT122" s="1001"/>
      <c r="BU122" s="1001"/>
      <c r="BV122" s="1001">
        <v>3169539</v>
      </c>
      <c r="BW122" s="1001"/>
      <c r="BX122" s="1001"/>
      <c r="BY122" s="1001"/>
      <c r="BZ122" s="1001"/>
      <c r="CA122" s="1001">
        <v>2983036</v>
      </c>
      <c r="CB122" s="1001"/>
      <c r="CC122" s="1001"/>
      <c r="CD122" s="1001"/>
      <c r="CE122" s="1001"/>
      <c r="CF122" s="1018">
        <v>175.8</v>
      </c>
      <c r="CG122" s="1019"/>
      <c r="CH122" s="1019"/>
      <c r="CI122" s="1019"/>
      <c r="CJ122" s="1019"/>
      <c r="CK122" s="1010"/>
      <c r="CL122" s="1011"/>
      <c r="CM122" s="1011"/>
      <c r="CN122" s="1011"/>
      <c r="CO122" s="1012"/>
      <c r="CP122" s="1020" t="s">
        <v>452</v>
      </c>
      <c r="CQ122" s="1021"/>
      <c r="CR122" s="1021"/>
      <c r="CS122" s="1021"/>
      <c r="CT122" s="1021"/>
      <c r="CU122" s="1021"/>
      <c r="CV122" s="1021"/>
      <c r="CW122" s="1021"/>
      <c r="CX122" s="1021"/>
      <c r="CY122" s="1021"/>
      <c r="CZ122" s="1021"/>
      <c r="DA122" s="1021"/>
      <c r="DB122" s="1021"/>
      <c r="DC122" s="1021"/>
      <c r="DD122" s="1021"/>
      <c r="DE122" s="1021"/>
      <c r="DF122" s="1022"/>
      <c r="DG122" s="926" t="s">
        <v>122</v>
      </c>
      <c r="DH122" s="927"/>
      <c r="DI122" s="927"/>
      <c r="DJ122" s="927"/>
      <c r="DK122" s="927"/>
      <c r="DL122" s="927" t="s">
        <v>122</v>
      </c>
      <c r="DM122" s="927"/>
      <c r="DN122" s="927"/>
      <c r="DO122" s="927"/>
      <c r="DP122" s="927"/>
      <c r="DQ122" s="927" t="s">
        <v>122</v>
      </c>
      <c r="DR122" s="927"/>
      <c r="DS122" s="927"/>
      <c r="DT122" s="927"/>
      <c r="DU122" s="927"/>
      <c r="DV122" s="928" t="s">
        <v>122</v>
      </c>
      <c r="DW122" s="928"/>
      <c r="DX122" s="928"/>
      <c r="DY122" s="928"/>
      <c r="DZ122" s="929"/>
    </row>
    <row r="123" spans="1:130" s="212" customFormat="1" ht="26.25" customHeight="1" x14ac:dyDescent="0.2">
      <c r="A123" s="1058"/>
      <c r="B123" s="950"/>
      <c r="C123" s="923" t="s">
        <v>436</v>
      </c>
      <c r="D123" s="924"/>
      <c r="E123" s="924"/>
      <c r="F123" s="924"/>
      <c r="G123" s="924"/>
      <c r="H123" s="924"/>
      <c r="I123" s="924"/>
      <c r="J123" s="924"/>
      <c r="K123" s="924"/>
      <c r="L123" s="924"/>
      <c r="M123" s="924"/>
      <c r="N123" s="924"/>
      <c r="O123" s="924"/>
      <c r="P123" s="924"/>
      <c r="Q123" s="924"/>
      <c r="R123" s="924"/>
      <c r="S123" s="924"/>
      <c r="T123" s="924"/>
      <c r="U123" s="924"/>
      <c r="V123" s="924"/>
      <c r="W123" s="924"/>
      <c r="X123" s="924"/>
      <c r="Y123" s="924"/>
      <c r="Z123" s="925"/>
      <c r="AA123" s="959" t="s">
        <v>122</v>
      </c>
      <c r="AB123" s="960"/>
      <c r="AC123" s="960"/>
      <c r="AD123" s="960"/>
      <c r="AE123" s="961"/>
      <c r="AF123" s="962" t="s">
        <v>122</v>
      </c>
      <c r="AG123" s="960"/>
      <c r="AH123" s="960"/>
      <c r="AI123" s="960"/>
      <c r="AJ123" s="961"/>
      <c r="AK123" s="962" t="s">
        <v>122</v>
      </c>
      <c r="AL123" s="960"/>
      <c r="AM123" s="960"/>
      <c r="AN123" s="960"/>
      <c r="AO123" s="961"/>
      <c r="AP123" s="963" t="s">
        <v>122</v>
      </c>
      <c r="AQ123" s="964"/>
      <c r="AR123" s="964"/>
      <c r="AS123" s="964"/>
      <c r="AT123" s="965"/>
      <c r="AU123" s="998"/>
      <c r="AV123" s="999"/>
      <c r="AW123" s="999"/>
      <c r="AX123" s="999"/>
      <c r="AY123" s="999"/>
      <c r="AZ123" s="233" t="s">
        <v>178</v>
      </c>
      <c r="BA123" s="233"/>
      <c r="BB123" s="233"/>
      <c r="BC123" s="233"/>
      <c r="BD123" s="233"/>
      <c r="BE123" s="233"/>
      <c r="BF123" s="233"/>
      <c r="BG123" s="233"/>
      <c r="BH123" s="233"/>
      <c r="BI123" s="233"/>
      <c r="BJ123" s="233"/>
      <c r="BK123" s="233"/>
      <c r="BL123" s="233"/>
      <c r="BM123" s="233"/>
      <c r="BN123" s="233"/>
      <c r="BO123" s="978" t="s">
        <v>453</v>
      </c>
      <c r="BP123" s="1006"/>
      <c r="BQ123" s="1064">
        <v>7773239</v>
      </c>
      <c r="BR123" s="1065"/>
      <c r="BS123" s="1065"/>
      <c r="BT123" s="1065"/>
      <c r="BU123" s="1065"/>
      <c r="BV123" s="1065">
        <v>8041985</v>
      </c>
      <c r="BW123" s="1065"/>
      <c r="BX123" s="1065"/>
      <c r="BY123" s="1065"/>
      <c r="BZ123" s="1065"/>
      <c r="CA123" s="1065">
        <v>8106884</v>
      </c>
      <c r="CB123" s="1065"/>
      <c r="CC123" s="1065"/>
      <c r="CD123" s="1065"/>
      <c r="CE123" s="1065"/>
      <c r="CF123" s="1002"/>
      <c r="CG123" s="1003"/>
      <c r="CH123" s="1003"/>
      <c r="CI123" s="1003"/>
      <c r="CJ123" s="1004"/>
      <c r="CK123" s="1010"/>
      <c r="CL123" s="1011"/>
      <c r="CM123" s="1011"/>
      <c r="CN123" s="1011"/>
      <c r="CO123" s="1012"/>
      <c r="CP123" s="1020" t="s">
        <v>454</v>
      </c>
      <c r="CQ123" s="1021"/>
      <c r="CR123" s="1021"/>
      <c r="CS123" s="1021"/>
      <c r="CT123" s="1021"/>
      <c r="CU123" s="1021"/>
      <c r="CV123" s="1021"/>
      <c r="CW123" s="1021"/>
      <c r="CX123" s="1021"/>
      <c r="CY123" s="1021"/>
      <c r="CZ123" s="1021"/>
      <c r="DA123" s="1021"/>
      <c r="DB123" s="1021"/>
      <c r="DC123" s="1021"/>
      <c r="DD123" s="1021"/>
      <c r="DE123" s="1021"/>
      <c r="DF123" s="1022"/>
      <c r="DG123" s="959" t="s">
        <v>122</v>
      </c>
      <c r="DH123" s="960"/>
      <c r="DI123" s="960"/>
      <c r="DJ123" s="960"/>
      <c r="DK123" s="961"/>
      <c r="DL123" s="962" t="s">
        <v>122</v>
      </c>
      <c r="DM123" s="960"/>
      <c r="DN123" s="960"/>
      <c r="DO123" s="960"/>
      <c r="DP123" s="961"/>
      <c r="DQ123" s="962" t="s">
        <v>122</v>
      </c>
      <c r="DR123" s="960"/>
      <c r="DS123" s="960"/>
      <c r="DT123" s="960"/>
      <c r="DU123" s="961"/>
      <c r="DV123" s="963" t="s">
        <v>122</v>
      </c>
      <c r="DW123" s="964"/>
      <c r="DX123" s="964"/>
      <c r="DY123" s="964"/>
      <c r="DZ123" s="965"/>
    </row>
    <row r="124" spans="1:130" s="212" customFormat="1" ht="26.25" customHeight="1" thickBot="1" x14ac:dyDescent="0.25">
      <c r="A124" s="1058"/>
      <c r="B124" s="950"/>
      <c r="C124" s="923" t="s">
        <v>439</v>
      </c>
      <c r="D124" s="924"/>
      <c r="E124" s="924"/>
      <c r="F124" s="924"/>
      <c r="G124" s="924"/>
      <c r="H124" s="924"/>
      <c r="I124" s="924"/>
      <c r="J124" s="924"/>
      <c r="K124" s="924"/>
      <c r="L124" s="924"/>
      <c r="M124" s="924"/>
      <c r="N124" s="924"/>
      <c r="O124" s="924"/>
      <c r="P124" s="924"/>
      <c r="Q124" s="924"/>
      <c r="R124" s="924"/>
      <c r="S124" s="924"/>
      <c r="T124" s="924"/>
      <c r="U124" s="924"/>
      <c r="V124" s="924"/>
      <c r="W124" s="924"/>
      <c r="X124" s="924"/>
      <c r="Y124" s="924"/>
      <c r="Z124" s="925"/>
      <c r="AA124" s="959" t="s">
        <v>122</v>
      </c>
      <c r="AB124" s="960"/>
      <c r="AC124" s="960"/>
      <c r="AD124" s="960"/>
      <c r="AE124" s="961"/>
      <c r="AF124" s="962" t="s">
        <v>122</v>
      </c>
      <c r="AG124" s="960"/>
      <c r="AH124" s="960"/>
      <c r="AI124" s="960"/>
      <c r="AJ124" s="961"/>
      <c r="AK124" s="962" t="s">
        <v>122</v>
      </c>
      <c r="AL124" s="960"/>
      <c r="AM124" s="960"/>
      <c r="AN124" s="960"/>
      <c r="AO124" s="961"/>
      <c r="AP124" s="963" t="s">
        <v>122</v>
      </c>
      <c r="AQ124" s="964"/>
      <c r="AR124" s="964"/>
      <c r="AS124" s="964"/>
      <c r="AT124" s="965"/>
      <c r="AU124" s="1060" t="s">
        <v>455</v>
      </c>
      <c r="AV124" s="1061"/>
      <c r="AW124" s="1061"/>
      <c r="AX124" s="1061"/>
      <c r="AY124" s="1061"/>
      <c r="AZ124" s="1061"/>
      <c r="BA124" s="1061"/>
      <c r="BB124" s="1061"/>
      <c r="BC124" s="1061"/>
      <c r="BD124" s="1061"/>
      <c r="BE124" s="1061"/>
      <c r="BF124" s="1061"/>
      <c r="BG124" s="1061"/>
      <c r="BH124" s="1061"/>
      <c r="BI124" s="1061"/>
      <c r="BJ124" s="1061"/>
      <c r="BK124" s="1061"/>
      <c r="BL124" s="1061"/>
      <c r="BM124" s="1061"/>
      <c r="BN124" s="1061"/>
      <c r="BO124" s="1061"/>
      <c r="BP124" s="1062"/>
      <c r="BQ124" s="1063" t="s">
        <v>122</v>
      </c>
      <c r="BR124" s="1028"/>
      <c r="BS124" s="1028"/>
      <c r="BT124" s="1028"/>
      <c r="BU124" s="1028"/>
      <c r="BV124" s="1028" t="s">
        <v>122</v>
      </c>
      <c r="BW124" s="1028"/>
      <c r="BX124" s="1028"/>
      <c r="BY124" s="1028"/>
      <c r="BZ124" s="1028"/>
      <c r="CA124" s="1028" t="s">
        <v>122</v>
      </c>
      <c r="CB124" s="1028"/>
      <c r="CC124" s="1028"/>
      <c r="CD124" s="1028"/>
      <c r="CE124" s="1028"/>
      <c r="CF124" s="1029"/>
      <c r="CG124" s="1030"/>
      <c r="CH124" s="1030"/>
      <c r="CI124" s="1030"/>
      <c r="CJ124" s="1031"/>
      <c r="CK124" s="1013"/>
      <c r="CL124" s="1013"/>
      <c r="CM124" s="1013"/>
      <c r="CN124" s="1013"/>
      <c r="CO124" s="1014"/>
      <c r="CP124" s="1020" t="s">
        <v>456</v>
      </c>
      <c r="CQ124" s="1021"/>
      <c r="CR124" s="1021"/>
      <c r="CS124" s="1021"/>
      <c r="CT124" s="1021"/>
      <c r="CU124" s="1021"/>
      <c r="CV124" s="1021"/>
      <c r="CW124" s="1021"/>
      <c r="CX124" s="1021"/>
      <c r="CY124" s="1021"/>
      <c r="CZ124" s="1021"/>
      <c r="DA124" s="1021"/>
      <c r="DB124" s="1021"/>
      <c r="DC124" s="1021"/>
      <c r="DD124" s="1021"/>
      <c r="DE124" s="1021"/>
      <c r="DF124" s="1022"/>
      <c r="DG124" s="1005">
        <v>368141</v>
      </c>
      <c r="DH124" s="987"/>
      <c r="DI124" s="987"/>
      <c r="DJ124" s="987"/>
      <c r="DK124" s="988"/>
      <c r="DL124" s="986">
        <v>361353</v>
      </c>
      <c r="DM124" s="987"/>
      <c r="DN124" s="987"/>
      <c r="DO124" s="987"/>
      <c r="DP124" s="988"/>
      <c r="DQ124" s="986" t="s">
        <v>122</v>
      </c>
      <c r="DR124" s="987"/>
      <c r="DS124" s="987"/>
      <c r="DT124" s="987"/>
      <c r="DU124" s="988"/>
      <c r="DV124" s="989" t="s">
        <v>122</v>
      </c>
      <c r="DW124" s="990"/>
      <c r="DX124" s="990"/>
      <c r="DY124" s="990"/>
      <c r="DZ124" s="991"/>
    </row>
    <row r="125" spans="1:130" s="212" customFormat="1" ht="26.25" customHeight="1" x14ac:dyDescent="0.2">
      <c r="A125" s="1058"/>
      <c r="B125" s="950"/>
      <c r="C125" s="923" t="s">
        <v>441</v>
      </c>
      <c r="D125" s="924"/>
      <c r="E125" s="924"/>
      <c r="F125" s="924"/>
      <c r="G125" s="924"/>
      <c r="H125" s="924"/>
      <c r="I125" s="924"/>
      <c r="J125" s="924"/>
      <c r="K125" s="924"/>
      <c r="L125" s="924"/>
      <c r="M125" s="924"/>
      <c r="N125" s="924"/>
      <c r="O125" s="924"/>
      <c r="P125" s="924"/>
      <c r="Q125" s="924"/>
      <c r="R125" s="924"/>
      <c r="S125" s="924"/>
      <c r="T125" s="924"/>
      <c r="U125" s="924"/>
      <c r="V125" s="924"/>
      <c r="W125" s="924"/>
      <c r="X125" s="924"/>
      <c r="Y125" s="924"/>
      <c r="Z125" s="925"/>
      <c r="AA125" s="959" t="s">
        <v>122</v>
      </c>
      <c r="AB125" s="960"/>
      <c r="AC125" s="960"/>
      <c r="AD125" s="960"/>
      <c r="AE125" s="961"/>
      <c r="AF125" s="962" t="s">
        <v>122</v>
      </c>
      <c r="AG125" s="960"/>
      <c r="AH125" s="960"/>
      <c r="AI125" s="960"/>
      <c r="AJ125" s="961"/>
      <c r="AK125" s="962" t="s">
        <v>122</v>
      </c>
      <c r="AL125" s="960"/>
      <c r="AM125" s="960"/>
      <c r="AN125" s="960"/>
      <c r="AO125" s="961"/>
      <c r="AP125" s="963" t="s">
        <v>122</v>
      </c>
      <c r="AQ125" s="964"/>
      <c r="AR125" s="964"/>
      <c r="AS125" s="964"/>
      <c r="AT125" s="965"/>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23" t="s">
        <v>457</v>
      </c>
      <c r="CL125" s="1008"/>
      <c r="CM125" s="1008"/>
      <c r="CN125" s="1008"/>
      <c r="CO125" s="1009"/>
      <c r="CP125" s="930" t="s">
        <v>458</v>
      </c>
      <c r="CQ125" s="898"/>
      <c r="CR125" s="898"/>
      <c r="CS125" s="898"/>
      <c r="CT125" s="898"/>
      <c r="CU125" s="898"/>
      <c r="CV125" s="898"/>
      <c r="CW125" s="898"/>
      <c r="CX125" s="898"/>
      <c r="CY125" s="898"/>
      <c r="CZ125" s="898"/>
      <c r="DA125" s="898"/>
      <c r="DB125" s="898"/>
      <c r="DC125" s="898"/>
      <c r="DD125" s="898"/>
      <c r="DE125" s="898"/>
      <c r="DF125" s="899"/>
      <c r="DG125" s="931" t="s">
        <v>122</v>
      </c>
      <c r="DH125" s="932"/>
      <c r="DI125" s="932"/>
      <c r="DJ125" s="932"/>
      <c r="DK125" s="932"/>
      <c r="DL125" s="932" t="s">
        <v>122</v>
      </c>
      <c r="DM125" s="932"/>
      <c r="DN125" s="932"/>
      <c r="DO125" s="932"/>
      <c r="DP125" s="932"/>
      <c r="DQ125" s="932" t="s">
        <v>122</v>
      </c>
      <c r="DR125" s="932"/>
      <c r="DS125" s="932"/>
      <c r="DT125" s="932"/>
      <c r="DU125" s="932"/>
      <c r="DV125" s="933" t="s">
        <v>122</v>
      </c>
      <c r="DW125" s="933"/>
      <c r="DX125" s="933"/>
      <c r="DY125" s="933"/>
      <c r="DZ125" s="934"/>
    </row>
    <row r="126" spans="1:130" s="212" customFormat="1" ht="26.25" customHeight="1" thickBot="1" x14ac:dyDescent="0.25">
      <c r="A126" s="1058"/>
      <c r="B126" s="950"/>
      <c r="C126" s="923" t="s">
        <v>443</v>
      </c>
      <c r="D126" s="924"/>
      <c r="E126" s="924"/>
      <c r="F126" s="924"/>
      <c r="G126" s="924"/>
      <c r="H126" s="924"/>
      <c r="I126" s="924"/>
      <c r="J126" s="924"/>
      <c r="K126" s="924"/>
      <c r="L126" s="924"/>
      <c r="M126" s="924"/>
      <c r="N126" s="924"/>
      <c r="O126" s="924"/>
      <c r="P126" s="924"/>
      <c r="Q126" s="924"/>
      <c r="R126" s="924"/>
      <c r="S126" s="924"/>
      <c r="T126" s="924"/>
      <c r="U126" s="924"/>
      <c r="V126" s="924"/>
      <c r="W126" s="924"/>
      <c r="X126" s="924"/>
      <c r="Y126" s="924"/>
      <c r="Z126" s="925"/>
      <c r="AA126" s="959">
        <v>881</v>
      </c>
      <c r="AB126" s="960"/>
      <c r="AC126" s="960"/>
      <c r="AD126" s="960"/>
      <c r="AE126" s="961"/>
      <c r="AF126" s="962">
        <v>948</v>
      </c>
      <c r="AG126" s="960"/>
      <c r="AH126" s="960"/>
      <c r="AI126" s="960"/>
      <c r="AJ126" s="961"/>
      <c r="AK126" s="962">
        <v>947</v>
      </c>
      <c r="AL126" s="960"/>
      <c r="AM126" s="960"/>
      <c r="AN126" s="960"/>
      <c r="AO126" s="961"/>
      <c r="AP126" s="963">
        <v>0.1</v>
      </c>
      <c r="AQ126" s="964"/>
      <c r="AR126" s="964"/>
      <c r="AS126" s="964"/>
      <c r="AT126" s="965"/>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24"/>
      <c r="CL126" s="1011"/>
      <c r="CM126" s="1011"/>
      <c r="CN126" s="1011"/>
      <c r="CO126" s="1012"/>
      <c r="CP126" s="923" t="s">
        <v>459</v>
      </c>
      <c r="CQ126" s="924"/>
      <c r="CR126" s="924"/>
      <c r="CS126" s="924"/>
      <c r="CT126" s="924"/>
      <c r="CU126" s="924"/>
      <c r="CV126" s="924"/>
      <c r="CW126" s="924"/>
      <c r="CX126" s="924"/>
      <c r="CY126" s="924"/>
      <c r="CZ126" s="924"/>
      <c r="DA126" s="924"/>
      <c r="DB126" s="924"/>
      <c r="DC126" s="924"/>
      <c r="DD126" s="924"/>
      <c r="DE126" s="924"/>
      <c r="DF126" s="925"/>
      <c r="DG126" s="926" t="s">
        <v>122</v>
      </c>
      <c r="DH126" s="927"/>
      <c r="DI126" s="927"/>
      <c r="DJ126" s="927"/>
      <c r="DK126" s="927"/>
      <c r="DL126" s="927" t="s">
        <v>122</v>
      </c>
      <c r="DM126" s="927"/>
      <c r="DN126" s="927"/>
      <c r="DO126" s="927"/>
      <c r="DP126" s="927"/>
      <c r="DQ126" s="927" t="s">
        <v>122</v>
      </c>
      <c r="DR126" s="927"/>
      <c r="DS126" s="927"/>
      <c r="DT126" s="927"/>
      <c r="DU126" s="927"/>
      <c r="DV126" s="928" t="s">
        <v>122</v>
      </c>
      <c r="DW126" s="928"/>
      <c r="DX126" s="928"/>
      <c r="DY126" s="928"/>
      <c r="DZ126" s="929"/>
    </row>
    <row r="127" spans="1:130" s="212" customFormat="1" ht="26.25" customHeight="1" x14ac:dyDescent="0.2">
      <c r="A127" s="1059"/>
      <c r="B127" s="952"/>
      <c r="C127" s="974" t="s">
        <v>460</v>
      </c>
      <c r="D127" s="966"/>
      <c r="E127" s="966"/>
      <c r="F127" s="966"/>
      <c r="G127" s="966"/>
      <c r="H127" s="966"/>
      <c r="I127" s="966"/>
      <c r="J127" s="966"/>
      <c r="K127" s="966"/>
      <c r="L127" s="966"/>
      <c r="M127" s="966"/>
      <c r="N127" s="966"/>
      <c r="O127" s="966"/>
      <c r="P127" s="966"/>
      <c r="Q127" s="966"/>
      <c r="R127" s="966"/>
      <c r="S127" s="966"/>
      <c r="T127" s="966"/>
      <c r="U127" s="966"/>
      <c r="V127" s="966"/>
      <c r="W127" s="966"/>
      <c r="X127" s="966"/>
      <c r="Y127" s="966"/>
      <c r="Z127" s="967"/>
      <c r="AA127" s="959" t="s">
        <v>122</v>
      </c>
      <c r="AB127" s="960"/>
      <c r="AC127" s="960"/>
      <c r="AD127" s="960"/>
      <c r="AE127" s="961"/>
      <c r="AF127" s="962" t="s">
        <v>122</v>
      </c>
      <c r="AG127" s="960"/>
      <c r="AH127" s="960"/>
      <c r="AI127" s="960"/>
      <c r="AJ127" s="961"/>
      <c r="AK127" s="962" t="s">
        <v>122</v>
      </c>
      <c r="AL127" s="960"/>
      <c r="AM127" s="960"/>
      <c r="AN127" s="960"/>
      <c r="AO127" s="961"/>
      <c r="AP127" s="963" t="s">
        <v>122</v>
      </c>
      <c r="AQ127" s="964"/>
      <c r="AR127" s="964"/>
      <c r="AS127" s="964"/>
      <c r="AT127" s="965"/>
      <c r="AU127" s="214"/>
      <c r="AV127" s="214"/>
      <c r="AW127" s="214"/>
      <c r="AX127" s="1032" t="s">
        <v>461</v>
      </c>
      <c r="AY127" s="1033"/>
      <c r="AZ127" s="1033"/>
      <c r="BA127" s="1033"/>
      <c r="BB127" s="1033"/>
      <c r="BC127" s="1033"/>
      <c r="BD127" s="1033"/>
      <c r="BE127" s="1034"/>
      <c r="BF127" s="1035" t="s">
        <v>462</v>
      </c>
      <c r="BG127" s="1033"/>
      <c r="BH127" s="1033"/>
      <c r="BI127" s="1033"/>
      <c r="BJ127" s="1033"/>
      <c r="BK127" s="1033"/>
      <c r="BL127" s="1034"/>
      <c r="BM127" s="1035" t="s">
        <v>463</v>
      </c>
      <c r="BN127" s="1033"/>
      <c r="BO127" s="1033"/>
      <c r="BP127" s="1033"/>
      <c r="BQ127" s="1033"/>
      <c r="BR127" s="1033"/>
      <c r="BS127" s="1034"/>
      <c r="BT127" s="1035" t="s">
        <v>464</v>
      </c>
      <c r="BU127" s="1033"/>
      <c r="BV127" s="1033"/>
      <c r="BW127" s="1033"/>
      <c r="BX127" s="1033"/>
      <c r="BY127" s="1033"/>
      <c r="BZ127" s="1056"/>
      <c r="CA127" s="214"/>
      <c r="CB127" s="214"/>
      <c r="CC127" s="214"/>
      <c r="CD127" s="237"/>
      <c r="CE127" s="237"/>
      <c r="CF127" s="237"/>
      <c r="CG127" s="214"/>
      <c r="CH127" s="214"/>
      <c r="CI127" s="214"/>
      <c r="CJ127" s="236"/>
      <c r="CK127" s="1024"/>
      <c r="CL127" s="1011"/>
      <c r="CM127" s="1011"/>
      <c r="CN127" s="1011"/>
      <c r="CO127" s="1012"/>
      <c r="CP127" s="923" t="s">
        <v>465</v>
      </c>
      <c r="CQ127" s="924"/>
      <c r="CR127" s="924"/>
      <c r="CS127" s="924"/>
      <c r="CT127" s="924"/>
      <c r="CU127" s="924"/>
      <c r="CV127" s="924"/>
      <c r="CW127" s="924"/>
      <c r="CX127" s="924"/>
      <c r="CY127" s="924"/>
      <c r="CZ127" s="924"/>
      <c r="DA127" s="924"/>
      <c r="DB127" s="924"/>
      <c r="DC127" s="924"/>
      <c r="DD127" s="924"/>
      <c r="DE127" s="924"/>
      <c r="DF127" s="925"/>
      <c r="DG127" s="926" t="s">
        <v>122</v>
      </c>
      <c r="DH127" s="927"/>
      <c r="DI127" s="927"/>
      <c r="DJ127" s="927"/>
      <c r="DK127" s="927"/>
      <c r="DL127" s="927" t="s">
        <v>122</v>
      </c>
      <c r="DM127" s="927"/>
      <c r="DN127" s="927"/>
      <c r="DO127" s="927"/>
      <c r="DP127" s="927"/>
      <c r="DQ127" s="927" t="s">
        <v>122</v>
      </c>
      <c r="DR127" s="927"/>
      <c r="DS127" s="927"/>
      <c r="DT127" s="927"/>
      <c r="DU127" s="927"/>
      <c r="DV127" s="928" t="s">
        <v>122</v>
      </c>
      <c r="DW127" s="928"/>
      <c r="DX127" s="928"/>
      <c r="DY127" s="928"/>
      <c r="DZ127" s="929"/>
    </row>
    <row r="128" spans="1:130" s="212" customFormat="1" ht="26.25" customHeight="1" thickBot="1" x14ac:dyDescent="0.25">
      <c r="A128" s="1042" t="s">
        <v>466</v>
      </c>
      <c r="B128" s="1043"/>
      <c r="C128" s="1043"/>
      <c r="D128" s="1043"/>
      <c r="E128" s="1043"/>
      <c r="F128" s="1043"/>
      <c r="G128" s="1043"/>
      <c r="H128" s="1043"/>
      <c r="I128" s="1043"/>
      <c r="J128" s="1043"/>
      <c r="K128" s="1043"/>
      <c r="L128" s="1043"/>
      <c r="M128" s="1043"/>
      <c r="N128" s="1043"/>
      <c r="O128" s="1043"/>
      <c r="P128" s="1043"/>
      <c r="Q128" s="1043"/>
      <c r="R128" s="1043"/>
      <c r="S128" s="1043"/>
      <c r="T128" s="1043"/>
      <c r="U128" s="1043"/>
      <c r="V128" s="1043"/>
      <c r="W128" s="1044" t="s">
        <v>467</v>
      </c>
      <c r="X128" s="1044"/>
      <c r="Y128" s="1044"/>
      <c r="Z128" s="1045"/>
      <c r="AA128" s="1046" t="s">
        <v>122</v>
      </c>
      <c r="AB128" s="1047"/>
      <c r="AC128" s="1047"/>
      <c r="AD128" s="1047"/>
      <c r="AE128" s="1048"/>
      <c r="AF128" s="1049" t="s">
        <v>122</v>
      </c>
      <c r="AG128" s="1047"/>
      <c r="AH128" s="1047"/>
      <c r="AI128" s="1047"/>
      <c r="AJ128" s="1048"/>
      <c r="AK128" s="1049" t="s">
        <v>122</v>
      </c>
      <c r="AL128" s="1047"/>
      <c r="AM128" s="1047"/>
      <c r="AN128" s="1047"/>
      <c r="AO128" s="1048"/>
      <c r="AP128" s="1050"/>
      <c r="AQ128" s="1051"/>
      <c r="AR128" s="1051"/>
      <c r="AS128" s="1051"/>
      <c r="AT128" s="1052"/>
      <c r="AU128" s="214"/>
      <c r="AV128" s="214"/>
      <c r="AW128" s="214"/>
      <c r="AX128" s="897" t="s">
        <v>468</v>
      </c>
      <c r="AY128" s="898"/>
      <c r="AZ128" s="898"/>
      <c r="BA128" s="898"/>
      <c r="BB128" s="898"/>
      <c r="BC128" s="898"/>
      <c r="BD128" s="898"/>
      <c r="BE128" s="899"/>
      <c r="BF128" s="1053" t="s">
        <v>122</v>
      </c>
      <c r="BG128" s="1054"/>
      <c r="BH128" s="1054"/>
      <c r="BI128" s="1054"/>
      <c r="BJ128" s="1054"/>
      <c r="BK128" s="1054"/>
      <c r="BL128" s="1055"/>
      <c r="BM128" s="1053">
        <v>15</v>
      </c>
      <c r="BN128" s="1054"/>
      <c r="BO128" s="1054"/>
      <c r="BP128" s="1054"/>
      <c r="BQ128" s="1054"/>
      <c r="BR128" s="1054"/>
      <c r="BS128" s="1055"/>
      <c r="BT128" s="1053">
        <v>20</v>
      </c>
      <c r="BU128" s="1054"/>
      <c r="BV128" s="1054"/>
      <c r="BW128" s="1054"/>
      <c r="BX128" s="1054"/>
      <c r="BY128" s="1054"/>
      <c r="BZ128" s="1077"/>
      <c r="CA128" s="237"/>
      <c r="CB128" s="237"/>
      <c r="CC128" s="237"/>
      <c r="CD128" s="237"/>
      <c r="CE128" s="237"/>
      <c r="CF128" s="237"/>
      <c r="CG128" s="214"/>
      <c r="CH128" s="214"/>
      <c r="CI128" s="214"/>
      <c r="CJ128" s="236"/>
      <c r="CK128" s="1025"/>
      <c r="CL128" s="1026"/>
      <c r="CM128" s="1026"/>
      <c r="CN128" s="1026"/>
      <c r="CO128" s="1027"/>
      <c r="CP128" s="1036" t="s">
        <v>469</v>
      </c>
      <c r="CQ128" s="727"/>
      <c r="CR128" s="727"/>
      <c r="CS128" s="727"/>
      <c r="CT128" s="727"/>
      <c r="CU128" s="727"/>
      <c r="CV128" s="727"/>
      <c r="CW128" s="727"/>
      <c r="CX128" s="727"/>
      <c r="CY128" s="727"/>
      <c r="CZ128" s="727"/>
      <c r="DA128" s="727"/>
      <c r="DB128" s="727"/>
      <c r="DC128" s="727"/>
      <c r="DD128" s="727"/>
      <c r="DE128" s="727"/>
      <c r="DF128" s="1037"/>
      <c r="DG128" s="1038" t="s">
        <v>122</v>
      </c>
      <c r="DH128" s="1039"/>
      <c r="DI128" s="1039"/>
      <c r="DJ128" s="1039"/>
      <c r="DK128" s="1039"/>
      <c r="DL128" s="1039" t="s">
        <v>122</v>
      </c>
      <c r="DM128" s="1039"/>
      <c r="DN128" s="1039"/>
      <c r="DO128" s="1039"/>
      <c r="DP128" s="1039"/>
      <c r="DQ128" s="1039" t="s">
        <v>122</v>
      </c>
      <c r="DR128" s="1039"/>
      <c r="DS128" s="1039"/>
      <c r="DT128" s="1039"/>
      <c r="DU128" s="1039"/>
      <c r="DV128" s="1040" t="s">
        <v>122</v>
      </c>
      <c r="DW128" s="1040"/>
      <c r="DX128" s="1040"/>
      <c r="DY128" s="1040"/>
      <c r="DZ128" s="1041"/>
    </row>
    <row r="129" spans="1:131" s="212" customFormat="1" ht="26.25" customHeight="1" x14ac:dyDescent="0.2">
      <c r="A129" s="935" t="s">
        <v>102</v>
      </c>
      <c r="B129" s="936"/>
      <c r="C129" s="936"/>
      <c r="D129" s="936"/>
      <c r="E129" s="936"/>
      <c r="F129" s="936"/>
      <c r="G129" s="936"/>
      <c r="H129" s="936"/>
      <c r="I129" s="936"/>
      <c r="J129" s="936"/>
      <c r="K129" s="936"/>
      <c r="L129" s="936"/>
      <c r="M129" s="936"/>
      <c r="N129" s="936"/>
      <c r="O129" s="936"/>
      <c r="P129" s="936"/>
      <c r="Q129" s="936"/>
      <c r="R129" s="936"/>
      <c r="S129" s="936"/>
      <c r="T129" s="936"/>
      <c r="U129" s="936"/>
      <c r="V129" s="936"/>
      <c r="W129" s="1071" t="s">
        <v>470</v>
      </c>
      <c r="X129" s="1072"/>
      <c r="Y129" s="1072"/>
      <c r="Z129" s="1073"/>
      <c r="AA129" s="959">
        <v>1977635</v>
      </c>
      <c r="AB129" s="960"/>
      <c r="AC129" s="960"/>
      <c r="AD129" s="960"/>
      <c r="AE129" s="961"/>
      <c r="AF129" s="962">
        <v>1994182</v>
      </c>
      <c r="AG129" s="960"/>
      <c r="AH129" s="960"/>
      <c r="AI129" s="960"/>
      <c r="AJ129" s="961"/>
      <c r="AK129" s="962">
        <v>2047796</v>
      </c>
      <c r="AL129" s="960"/>
      <c r="AM129" s="960"/>
      <c r="AN129" s="960"/>
      <c r="AO129" s="961"/>
      <c r="AP129" s="1074"/>
      <c r="AQ129" s="1075"/>
      <c r="AR129" s="1075"/>
      <c r="AS129" s="1075"/>
      <c r="AT129" s="1076"/>
      <c r="AU129" s="215"/>
      <c r="AV129" s="215"/>
      <c r="AW129" s="215"/>
      <c r="AX129" s="1066" t="s">
        <v>471</v>
      </c>
      <c r="AY129" s="924"/>
      <c r="AZ129" s="924"/>
      <c r="BA129" s="924"/>
      <c r="BB129" s="924"/>
      <c r="BC129" s="924"/>
      <c r="BD129" s="924"/>
      <c r="BE129" s="925"/>
      <c r="BF129" s="1067" t="s">
        <v>122</v>
      </c>
      <c r="BG129" s="1068"/>
      <c r="BH129" s="1068"/>
      <c r="BI129" s="1068"/>
      <c r="BJ129" s="1068"/>
      <c r="BK129" s="1068"/>
      <c r="BL129" s="1069"/>
      <c r="BM129" s="1067">
        <v>20</v>
      </c>
      <c r="BN129" s="1068"/>
      <c r="BO129" s="1068"/>
      <c r="BP129" s="1068"/>
      <c r="BQ129" s="1068"/>
      <c r="BR129" s="1068"/>
      <c r="BS129" s="1069"/>
      <c r="BT129" s="1067">
        <v>30</v>
      </c>
      <c r="BU129" s="1068"/>
      <c r="BV129" s="1068"/>
      <c r="BW129" s="1068"/>
      <c r="BX129" s="1068"/>
      <c r="BY129" s="1068"/>
      <c r="BZ129" s="107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35" t="s">
        <v>472</v>
      </c>
      <c r="B130" s="936"/>
      <c r="C130" s="936"/>
      <c r="D130" s="936"/>
      <c r="E130" s="936"/>
      <c r="F130" s="936"/>
      <c r="G130" s="936"/>
      <c r="H130" s="936"/>
      <c r="I130" s="936"/>
      <c r="J130" s="936"/>
      <c r="K130" s="936"/>
      <c r="L130" s="936"/>
      <c r="M130" s="936"/>
      <c r="N130" s="936"/>
      <c r="O130" s="936"/>
      <c r="P130" s="936"/>
      <c r="Q130" s="936"/>
      <c r="R130" s="936"/>
      <c r="S130" s="936"/>
      <c r="T130" s="936"/>
      <c r="U130" s="936"/>
      <c r="V130" s="936"/>
      <c r="W130" s="1071" t="s">
        <v>473</v>
      </c>
      <c r="X130" s="1072"/>
      <c r="Y130" s="1072"/>
      <c r="Z130" s="1073"/>
      <c r="AA130" s="959">
        <v>328248</v>
      </c>
      <c r="AB130" s="960"/>
      <c r="AC130" s="960"/>
      <c r="AD130" s="960"/>
      <c r="AE130" s="961"/>
      <c r="AF130" s="962">
        <v>346712</v>
      </c>
      <c r="AG130" s="960"/>
      <c r="AH130" s="960"/>
      <c r="AI130" s="960"/>
      <c r="AJ130" s="961"/>
      <c r="AK130" s="962">
        <v>351155</v>
      </c>
      <c r="AL130" s="960"/>
      <c r="AM130" s="960"/>
      <c r="AN130" s="960"/>
      <c r="AO130" s="961"/>
      <c r="AP130" s="1074"/>
      <c r="AQ130" s="1075"/>
      <c r="AR130" s="1075"/>
      <c r="AS130" s="1075"/>
      <c r="AT130" s="1076"/>
      <c r="AU130" s="215"/>
      <c r="AV130" s="215"/>
      <c r="AW130" s="215"/>
      <c r="AX130" s="1066" t="s">
        <v>474</v>
      </c>
      <c r="AY130" s="924"/>
      <c r="AZ130" s="924"/>
      <c r="BA130" s="924"/>
      <c r="BB130" s="924"/>
      <c r="BC130" s="924"/>
      <c r="BD130" s="924"/>
      <c r="BE130" s="925"/>
      <c r="BF130" s="1102">
        <v>12.1</v>
      </c>
      <c r="BG130" s="1103"/>
      <c r="BH130" s="1103"/>
      <c r="BI130" s="1103"/>
      <c r="BJ130" s="1103"/>
      <c r="BK130" s="1103"/>
      <c r="BL130" s="1104"/>
      <c r="BM130" s="1102">
        <v>25</v>
      </c>
      <c r="BN130" s="1103"/>
      <c r="BO130" s="1103"/>
      <c r="BP130" s="1103"/>
      <c r="BQ130" s="1103"/>
      <c r="BR130" s="1103"/>
      <c r="BS130" s="1104"/>
      <c r="BT130" s="1102">
        <v>35</v>
      </c>
      <c r="BU130" s="1103"/>
      <c r="BV130" s="1103"/>
      <c r="BW130" s="1103"/>
      <c r="BX130" s="1103"/>
      <c r="BY130" s="1103"/>
      <c r="BZ130" s="1105"/>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06"/>
      <c r="B131" s="1107"/>
      <c r="C131" s="1107"/>
      <c r="D131" s="1107"/>
      <c r="E131" s="1107"/>
      <c r="F131" s="1107"/>
      <c r="G131" s="1107"/>
      <c r="H131" s="1107"/>
      <c r="I131" s="1107"/>
      <c r="J131" s="1107"/>
      <c r="K131" s="1107"/>
      <c r="L131" s="1107"/>
      <c r="M131" s="1107"/>
      <c r="N131" s="1107"/>
      <c r="O131" s="1107"/>
      <c r="P131" s="1107"/>
      <c r="Q131" s="1107"/>
      <c r="R131" s="1107"/>
      <c r="S131" s="1107"/>
      <c r="T131" s="1107"/>
      <c r="U131" s="1107"/>
      <c r="V131" s="1107"/>
      <c r="W131" s="1108" t="s">
        <v>475</v>
      </c>
      <c r="X131" s="1109"/>
      <c r="Y131" s="1109"/>
      <c r="Z131" s="1110"/>
      <c r="AA131" s="1005">
        <v>1649387</v>
      </c>
      <c r="AB131" s="987"/>
      <c r="AC131" s="987"/>
      <c r="AD131" s="987"/>
      <c r="AE131" s="988"/>
      <c r="AF131" s="986">
        <v>1647470</v>
      </c>
      <c r="AG131" s="987"/>
      <c r="AH131" s="987"/>
      <c r="AI131" s="987"/>
      <c r="AJ131" s="988"/>
      <c r="AK131" s="986">
        <v>1696641</v>
      </c>
      <c r="AL131" s="987"/>
      <c r="AM131" s="987"/>
      <c r="AN131" s="987"/>
      <c r="AO131" s="988"/>
      <c r="AP131" s="1111"/>
      <c r="AQ131" s="1112"/>
      <c r="AR131" s="1112"/>
      <c r="AS131" s="1112"/>
      <c r="AT131" s="1113"/>
      <c r="AU131" s="215"/>
      <c r="AV131" s="215"/>
      <c r="AW131" s="215"/>
      <c r="AX131" s="1084" t="s">
        <v>476</v>
      </c>
      <c r="AY131" s="727"/>
      <c r="AZ131" s="727"/>
      <c r="BA131" s="727"/>
      <c r="BB131" s="727"/>
      <c r="BC131" s="727"/>
      <c r="BD131" s="727"/>
      <c r="BE131" s="1037"/>
      <c r="BF131" s="1085" t="s">
        <v>122</v>
      </c>
      <c r="BG131" s="1086"/>
      <c r="BH131" s="1086"/>
      <c r="BI131" s="1086"/>
      <c r="BJ131" s="1086"/>
      <c r="BK131" s="1086"/>
      <c r="BL131" s="1087"/>
      <c r="BM131" s="1085">
        <v>350</v>
      </c>
      <c r="BN131" s="1086"/>
      <c r="BO131" s="1086"/>
      <c r="BP131" s="1086"/>
      <c r="BQ131" s="1086"/>
      <c r="BR131" s="1086"/>
      <c r="BS131" s="1087"/>
      <c r="BT131" s="1088"/>
      <c r="BU131" s="1089"/>
      <c r="BV131" s="1089"/>
      <c r="BW131" s="1089"/>
      <c r="BX131" s="1089"/>
      <c r="BY131" s="1089"/>
      <c r="BZ131" s="109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91" t="s">
        <v>477</v>
      </c>
      <c r="B132" s="1092"/>
      <c r="C132" s="1092"/>
      <c r="D132" s="1092"/>
      <c r="E132" s="1092"/>
      <c r="F132" s="1092"/>
      <c r="G132" s="1092"/>
      <c r="H132" s="1092"/>
      <c r="I132" s="1092"/>
      <c r="J132" s="1092"/>
      <c r="K132" s="1092"/>
      <c r="L132" s="1092"/>
      <c r="M132" s="1092"/>
      <c r="N132" s="1092"/>
      <c r="O132" s="1092"/>
      <c r="P132" s="1092"/>
      <c r="Q132" s="1092"/>
      <c r="R132" s="1092"/>
      <c r="S132" s="1092"/>
      <c r="T132" s="1092"/>
      <c r="U132" s="1092"/>
      <c r="V132" s="1095" t="s">
        <v>478</v>
      </c>
      <c r="W132" s="1095"/>
      <c r="X132" s="1095"/>
      <c r="Y132" s="1095"/>
      <c r="Z132" s="1096"/>
      <c r="AA132" s="1097">
        <v>10.716041779999999</v>
      </c>
      <c r="AB132" s="1098"/>
      <c r="AC132" s="1098"/>
      <c r="AD132" s="1098"/>
      <c r="AE132" s="1099"/>
      <c r="AF132" s="1100">
        <v>13.175171629999999</v>
      </c>
      <c r="AG132" s="1098"/>
      <c r="AH132" s="1098"/>
      <c r="AI132" s="1098"/>
      <c r="AJ132" s="1099"/>
      <c r="AK132" s="1100">
        <v>12.61457197</v>
      </c>
      <c r="AL132" s="1098"/>
      <c r="AM132" s="1098"/>
      <c r="AN132" s="1098"/>
      <c r="AO132" s="1099"/>
      <c r="AP132" s="1002"/>
      <c r="AQ132" s="1003"/>
      <c r="AR132" s="1003"/>
      <c r="AS132" s="1003"/>
      <c r="AT132" s="1101"/>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93"/>
      <c r="B133" s="1094"/>
      <c r="C133" s="1094"/>
      <c r="D133" s="1094"/>
      <c r="E133" s="1094"/>
      <c r="F133" s="1094"/>
      <c r="G133" s="1094"/>
      <c r="H133" s="1094"/>
      <c r="I133" s="1094"/>
      <c r="J133" s="1094"/>
      <c r="K133" s="1094"/>
      <c r="L133" s="1094"/>
      <c r="M133" s="1094"/>
      <c r="N133" s="1094"/>
      <c r="O133" s="1094"/>
      <c r="P133" s="1094"/>
      <c r="Q133" s="1094"/>
      <c r="R133" s="1094"/>
      <c r="S133" s="1094"/>
      <c r="T133" s="1094"/>
      <c r="U133" s="1094"/>
      <c r="V133" s="1078" t="s">
        <v>479</v>
      </c>
      <c r="W133" s="1078"/>
      <c r="X133" s="1078"/>
      <c r="Y133" s="1078"/>
      <c r="Z133" s="1079"/>
      <c r="AA133" s="1080">
        <v>11</v>
      </c>
      <c r="AB133" s="1081"/>
      <c r="AC133" s="1081"/>
      <c r="AD133" s="1081"/>
      <c r="AE133" s="1082"/>
      <c r="AF133" s="1080">
        <v>11.7</v>
      </c>
      <c r="AG133" s="1081"/>
      <c r="AH133" s="1081"/>
      <c r="AI133" s="1081"/>
      <c r="AJ133" s="1082"/>
      <c r="AK133" s="1080">
        <v>12.1</v>
      </c>
      <c r="AL133" s="1081"/>
      <c r="AM133" s="1081"/>
      <c r="AN133" s="1081"/>
      <c r="AO133" s="1082"/>
      <c r="AP133" s="1029"/>
      <c r="AQ133" s="1030"/>
      <c r="AR133" s="1030"/>
      <c r="AS133" s="1030"/>
      <c r="AT133" s="108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yDVy6OIwVYP92LoaRpV5vcBJoX0+8SSMI2nWYqs7umY4/uuM+73MxWBkoW2/vZ9rvyIXeYy6HWvipvP3Q3HVuQ==" saltValue="AEZ0opbZ/msGyAOsmApt+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19" zoomScale="80" zoomScaleNormal="85" zoomScaleSheetLayoutView="80" workbookViewId="0">
      <selection activeCell="DN4" sqref="DN4"/>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480</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xIiwRreyQCMVKwWX7DuHYyidejJGpU9tLY7neol6V3yTpqZUvFcT0MQAYbJ/82SI8XYNknou3qd2SiOAW3R/rA==" saltValue="AzYs7EzlKrIi+uMyuEIGXg=="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19" zoomScale="80" zoomScaleNormal="8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2xIhkU9K2fDVASK1FZwnJkyDy8zAje8G+gqXOortfvB37kjbUVDE/32reobtNA4VFX6kE4HdIhUNvpZAdymFdg==" saltValue="TDJKpZa4dZFZ/eM/gWMGs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B36" workbookViewId="0">
      <selection activeCell="AT1" sqref="AT1"/>
    </sheetView>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481</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482</v>
      </c>
      <c r="AL6" s="248"/>
      <c r="AM6" s="248"/>
      <c r="AN6" s="248"/>
    </row>
    <row r="7" spans="1:46" ht="13.5" customHeight="1" x14ac:dyDescent="0.2">
      <c r="A7" s="247"/>
      <c r="AK7" s="250"/>
      <c r="AL7" s="251"/>
      <c r="AM7" s="251"/>
      <c r="AN7" s="252"/>
      <c r="AO7" s="1115" t="s">
        <v>483</v>
      </c>
      <c r="AP7" s="253"/>
      <c r="AQ7" s="254" t="s">
        <v>484</v>
      </c>
      <c r="AR7" s="255"/>
    </row>
    <row r="8" spans="1:46" ht="13" x14ac:dyDescent="0.2">
      <c r="A8" s="247"/>
      <c r="AK8" s="256"/>
      <c r="AL8" s="257"/>
      <c r="AM8" s="257"/>
      <c r="AN8" s="258"/>
      <c r="AO8" s="1116"/>
      <c r="AP8" s="259" t="s">
        <v>485</v>
      </c>
      <c r="AQ8" s="260" t="s">
        <v>486</v>
      </c>
      <c r="AR8" s="261" t="s">
        <v>487</v>
      </c>
    </row>
    <row r="9" spans="1:46" ht="13" x14ac:dyDescent="0.2">
      <c r="A9" s="247"/>
      <c r="AK9" s="1117" t="s">
        <v>488</v>
      </c>
      <c r="AL9" s="1118"/>
      <c r="AM9" s="1118"/>
      <c r="AN9" s="1119"/>
      <c r="AO9" s="262">
        <v>572045</v>
      </c>
      <c r="AP9" s="262">
        <v>295936</v>
      </c>
      <c r="AQ9" s="263">
        <v>263788</v>
      </c>
      <c r="AR9" s="264">
        <v>12.2</v>
      </c>
    </row>
    <row r="10" spans="1:46" ht="13.5" customHeight="1" x14ac:dyDescent="0.2">
      <c r="A10" s="247"/>
      <c r="AK10" s="1117" t="s">
        <v>489</v>
      </c>
      <c r="AL10" s="1118"/>
      <c r="AM10" s="1118"/>
      <c r="AN10" s="1119"/>
      <c r="AO10" s="265">
        <v>67611</v>
      </c>
      <c r="AP10" s="265">
        <v>34977</v>
      </c>
      <c r="AQ10" s="266">
        <v>39680</v>
      </c>
      <c r="AR10" s="267">
        <v>-11.9</v>
      </c>
    </row>
    <row r="11" spans="1:46" ht="13.5" customHeight="1" x14ac:dyDescent="0.2">
      <c r="A11" s="247"/>
      <c r="AK11" s="1117" t="s">
        <v>490</v>
      </c>
      <c r="AL11" s="1118"/>
      <c r="AM11" s="1118"/>
      <c r="AN11" s="1119"/>
      <c r="AO11" s="265" t="s">
        <v>491</v>
      </c>
      <c r="AP11" s="265" t="s">
        <v>491</v>
      </c>
      <c r="AQ11" s="266">
        <v>4557</v>
      </c>
      <c r="AR11" s="267" t="s">
        <v>491</v>
      </c>
    </row>
    <row r="12" spans="1:46" ht="13.5" customHeight="1" x14ac:dyDescent="0.2">
      <c r="A12" s="247"/>
      <c r="AK12" s="1117" t="s">
        <v>492</v>
      </c>
      <c r="AL12" s="1118"/>
      <c r="AM12" s="1118"/>
      <c r="AN12" s="1119"/>
      <c r="AO12" s="265" t="s">
        <v>491</v>
      </c>
      <c r="AP12" s="265" t="s">
        <v>491</v>
      </c>
      <c r="AQ12" s="266" t="s">
        <v>491</v>
      </c>
      <c r="AR12" s="267" t="s">
        <v>491</v>
      </c>
    </row>
    <row r="13" spans="1:46" ht="13.5" customHeight="1" x14ac:dyDescent="0.2">
      <c r="A13" s="247"/>
      <c r="AK13" s="1117" t="s">
        <v>493</v>
      </c>
      <c r="AL13" s="1118"/>
      <c r="AM13" s="1118"/>
      <c r="AN13" s="1119"/>
      <c r="AO13" s="265">
        <v>11205</v>
      </c>
      <c r="AP13" s="265">
        <v>5797</v>
      </c>
      <c r="AQ13" s="266">
        <v>12917</v>
      </c>
      <c r="AR13" s="267">
        <v>-55.1</v>
      </c>
    </row>
    <row r="14" spans="1:46" ht="13.5" customHeight="1" x14ac:dyDescent="0.2">
      <c r="A14" s="247"/>
      <c r="AK14" s="1117" t="s">
        <v>494</v>
      </c>
      <c r="AL14" s="1118"/>
      <c r="AM14" s="1118"/>
      <c r="AN14" s="1119"/>
      <c r="AO14" s="265">
        <v>14625</v>
      </c>
      <c r="AP14" s="265">
        <v>7566</v>
      </c>
      <c r="AQ14" s="266">
        <v>4746</v>
      </c>
      <c r="AR14" s="267">
        <v>59.4</v>
      </c>
    </row>
    <row r="15" spans="1:46" ht="13.5" customHeight="1" x14ac:dyDescent="0.2">
      <c r="A15" s="247"/>
      <c r="AK15" s="1120" t="s">
        <v>495</v>
      </c>
      <c r="AL15" s="1121"/>
      <c r="AM15" s="1121"/>
      <c r="AN15" s="1122"/>
      <c r="AO15" s="265">
        <v>-35798</v>
      </c>
      <c r="AP15" s="265">
        <v>-18519</v>
      </c>
      <c r="AQ15" s="266">
        <v>-12765</v>
      </c>
      <c r="AR15" s="267">
        <v>45.1</v>
      </c>
    </row>
    <row r="16" spans="1:46" ht="13" x14ac:dyDescent="0.2">
      <c r="A16" s="247"/>
      <c r="AK16" s="1120" t="s">
        <v>178</v>
      </c>
      <c r="AL16" s="1121"/>
      <c r="AM16" s="1121"/>
      <c r="AN16" s="1122"/>
      <c r="AO16" s="265">
        <v>629688</v>
      </c>
      <c r="AP16" s="265">
        <v>325757</v>
      </c>
      <c r="AQ16" s="266">
        <v>312922</v>
      </c>
      <c r="AR16" s="267">
        <v>4.0999999999999996</v>
      </c>
    </row>
    <row r="17" spans="1:46" ht="13" x14ac:dyDescent="0.2">
      <c r="A17" s="247"/>
    </row>
    <row r="18" spans="1:46" ht="13" x14ac:dyDescent="0.2">
      <c r="A18" s="247"/>
      <c r="AQ18" s="268"/>
      <c r="AR18" s="268"/>
    </row>
    <row r="19" spans="1:46" ht="13" x14ac:dyDescent="0.2">
      <c r="A19" s="247"/>
      <c r="AK19" s="243" t="s">
        <v>496</v>
      </c>
    </row>
    <row r="20" spans="1:46" ht="13" x14ac:dyDescent="0.2">
      <c r="A20" s="247"/>
      <c r="AK20" s="269"/>
      <c r="AL20" s="270"/>
      <c r="AM20" s="270"/>
      <c r="AN20" s="271"/>
      <c r="AO20" s="272" t="s">
        <v>497</v>
      </c>
      <c r="AP20" s="273" t="s">
        <v>498</v>
      </c>
      <c r="AQ20" s="274" t="s">
        <v>499</v>
      </c>
      <c r="AR20" s="275"/>
    </row>
    <row r="21" spans="1:46" s="248" customFormat="1" ht="13" x14ac:dyDescent="0.2">
      <c r="A21" s="276"/>
      <c r="AK21" s="1123" t="s">
        <v>500</v>
      </c>
      <c r="AL21" s="1124"/>
      <c r="AM21" s="1124"/>
      <c r="AN21" s="1125"/>
      <c r="AO21" s="277">
        <v>25.87</v>
      </c>
      <c r="AP21" s="278">
        <v>24.75</v>
      </c>
      <c r="AQ21" s="279">
        <v>1.1200000000000001</v>
      </c>
      <c r="AS21" s="280"/>
      <c r="AT21" s="276"/>
    </row>
    <row r="22" spans="1:46" s="248" customFormat="1" ht="13" x14ac:dyDescent="0.2">
      <c r="A22" s="276"/>
      <c r="AK22" s="1123" t="s">
        <v>501</v>
      </c>
      <c r="AL22" s="1124"/>
      <c r="AM22" s="1124"/>
      <c r="AN22" s="1125"/>
      <c r="AO22" s="281">
        <v>92.6</v>
      </c>
      <c r="AP22" s="282">
        <v>95.6</v>
      </c>
      <c r="AQ22" s="283">
        <v>-3</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4" t="s">
        <v>502</v>
      </c>
      <c r="B26" s="1114"/>
      <c r="C26" s="1114"/>
      <c r="D26" s="1114"/>
      <c r="E26" s="1114"/>
      <c r="F26" s="1114"/>
      <c r="G26" s="1114"/>
      <c r="H26" s="1114"/>
      <c r="I26" s="1114"/>
      <c r="J26" s="1114"/>
      <c r="K26" s="1114"/>
      <c r="L26" s="1114"/>
      <c r="M26" s="1114"/>
      <c r="N26" s="1114"/>
      <c r="O26" s="1114"/>
      <c r="P26" s="1114"/>
      <c r="Q26" s="1114"/>
      <c r="R26" s="1114"/>
      <c r="S26" s="1114"/>
      <c r="T26" s="1114"/>
      <c r="U26" s="1114"/>
      <c r="V26" s="1114"/>
      <c r="W26" s="1114"/>
      <c r="X26" s="1114"/>
      <c r="Y26" s="1114"/>
      <c r="Z26" s="1114"/>
      <c r="AA26" s="1114"/>
      <c r="AB26" s="1114"/>
      <c r="AC26" s="1114"/>
      <c r="AD26" s="1114"/>
      <c r="AE26" s="1114"/>
      <c r="AF26" s="1114"/>
      <c r="AG26" s="1114"/>
      <c r="AH26" s="1114"/>
      <c r="AI26" s="1114"/>
      <c r="AJ26" s="1114"/>
      <c r="AK26" s="1114"/>
      <c r="AL26" s="1114"/>
      <c r="AM26" s="1114"/>
      <c r="AN26" s="1114"/>
      <c r="AO26" s="1114"/>
      <c r="AP26" s="1114"/>
      <c r="AQ26" s="1114"/>
      <c r="AR26" s="1114"/>
      <c r="AS26" s="1114"/>
    </row>
    <row r="27" spans="1:46" ht="13" x14ac:dyDescent="0.2">
      <c r="A27" s="288"/>
      <c r="AS27" s="243"/>
      <c r="AT27" s="243"/>
    </row>
    <row r="28" spans="1:46" ht="16.5" x14ac:dyDescent="0.2">
      <c r="A28" s="244" t="s">
        <v>503</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504</v>
      </c>
      <c r="AL29" s="248"/>
      <c r="AM29" s="248"/>
      <c r="AN29" s="248"/>
      <c r="AS29" s="290"/>
    </row>
    <row r="30" spans="1:46" ht="13.5" customHeight="1" x14ac:dyDescent="0.2">
      <c r="A30" s="247"/>
      <c r="AK30" s="250"/>
      <c r="AL30" s="251"/>
      <c r="AM30" s="251"/>
      <c r="AN30" s="252"/>
      <c r="AO30" s="1115" t="s">
        <v>483</v>
      </c>
      <c r="AP30" s="253"/>
      <c r="AQ30" s="254" t="s">
        <v>484</v>
      </c>
      <c r="AR30" s="255"/>
    </row>
    <row r="31" spans="1:46" ht="13" x14ac:dyDescent="0.2">
      <c r="A31" s="247"/>
      <c r="AK31" s="256"/>
      <c r="AL31" s="257"/>
      <c r="AM31" s="257"/>
      <c r="AN31" s="258"/>
      <c r="AO31" s="1116"/>
      <c r="AP31" s="259" t="s">
        <v>485</v>
      </c>
      <c r="AQ31" s="260" t="s">
        <v>486</v>
      </c>
      <c r="AR31" s="261" t="s">
        <v>487</v>
      </c>
    </row>
    <row r="32" spans="1:46" ht="27" customHeight="1" x14ac:dyDescent="0.2">
      <c r="A32" s="247"/>
      <c r="AK32" s="1131" t="s">
        <v>505</v>
      </c>
      <c r="AL32" s="1132"/>
      <c r="AM32" s="1132"/>
      <c r="AN32" s="1133"/>
      <c r="AO32" s="291">
        <v>479168</v>
      </c>
      <c r="AP32" s="291">
        <v>247888</v>
      </c>
      <c r="AQ32" s="292">
        <v>170896</v>
      </c>
      <c r="AR32" s="293">
        <v>45.1</v>
      </c>
    </row>
    <row r="33" spans="1:46" ht="13.5" customHeight="1" x14ac:dyDescent="0.2">
      <c r="A33" s="247"/>
      <c r="AK33" s="1131" t="s">
        <v>506</v>
      </c>
      <c r="AL33" s="1132"/>
      <c r="AM33" s="1132"/>
      <c r="AN33" s="1133"/>
      <c r="AO33" s="291" t="s">
        <v>491</v>
      </c>
      <c r="AP33" s="291" t="s">
        <v>491</v>
      </c>
      <c r="AQ33" s="292" t="s">
        <v>491</v>
      </c>
      <c r="AR33" s="293" t="s">
        <v>491</v>
      </c>
    </row>
    <row r="34" spans="1:46" ht="27" customHeight="1" x14ac:dyDescent="0.2">
      <c r="A34" s="247"/>
      <c r="AK34" s="1131" t="s">
        <v>507</v>
      </c>
      <c r="AL34" s="1132"/>
      <c r="AM34" s="1132"/>
      <c r="AN34" s="1133"/>
      <c r="AO34" s="291" t="s">
        <v>491</v>
      </c>
      <c r="AP34" s="291" t="s">
        <v>491</v>
      </c>
      <c r="AQ34" s="292">
        <v>5</v>
      </c>
      <c r="AR34" s="293" t="s">
        <v>491</v>
      </c>
    </row>
    <row r="35" spans="1:46" ht="27" customHeight="1" x14ac:dyDescent="0.2">
      <c r="A35" s="247"/>
      <c r="AK35" s="1131" t="s">
        <v>508</v>
      </c>
      <c r="AL35" s="1132"/>
      <c r="AM35" s="1132"/>
      <c r="AN35" s="1133"/>
      <c r="AO35" s="291">
        <v>69151</v>
      </c>
      <c r="AP35" s="291">
        <v>35774</v>
      </c>
      <c r="AQ35" s="292">
        <v>33138</v>
      </c>
      <c r="AR35" s="293">
        <v>8</v>
      </c>
    </row>
    <row r="36" spans="1:46" ht="27" customHeight="1" x14ac:dyDescent="0.2">
      <c r="A36" s="247"/>
      <c r="AK36" s="1131" t="s">
        <v>509</v>
      </c>
      <c r="AL36" s="1132"/>
      <c r="AM36" s="1132"/>
      <c r="AN36" s="1133"/>
      <c r="AO36" s="291">
        <v>15913</v>
      </c>
      <c r="AP36" s="291">
        <v>8232</v>
      </c>
      <c r="AQ36" s="292">
        <v>2943</v>
      </c>
      <c r="AR36" s="293">
        <v>179.7</v>
      </c>
    </row>
    <row r="37" spans="1:46" ht="13.5" customHeight="1" x14ac:dyDescent="0.2">
      <c r="A37" s="247"/>
      <c r="AK37" s="1131" t="s">
        <v>510</v>
      </c>
      <c r="AL37" s="1132"/>
      <c r="AM37" s="1132"/>
      <c r="AN37" s="1133"/>
      <c r="AO37" s="291">
        <v>947</v>
      </c>
      <c r="AP37" s="291">
        <v>490</v>
      </c>
      <c r="AQ37" s="292">
        <v>1487</v>
      </c>
      <c r="AR37" s="293">
        <v>-67</v>
      </c>
    </row>
    <row r="38" spans="1:46" ht="27" customHeight="1" x14ac:dyDescent="0.2">
      <c r="A38" s="247"/>
      <c r="AK38" s="1134" t="s">
        <v>511</v>
      </c>
      <c r="AL38" s="1135"/>
      <c r="AM38" s="1135"/>
      <c r="AN38" s="1136"/>
      <c r="AO38" s="294" t="s">
        <v>491</v>
      </c>
      <c r="AP38" s="294" t="s">
        <v>491</v>
      </c>
      <c r="AQ38" s="295">
        <v>60</v>
      </c>
      <c r="AR38" s="283" t="s">
        <v>491</v>
      </c>
      <c r="AS38" s="290"/>
    </row>
    <row r="39" spans="1:46" ht="13" x14ac:dyDescent="0.2">
      <c r="A39" s="247"/>
      <c r="AK39" s="1134" t="s">
        <v>512</v>
      </c>
      <c r="AL39" s="1135"/>
      <c r="AM39" s="1135"/>
      <c r="AN39" s="1136"/>
      <c r="AO39" s="291" t="s">
        <v>491</v>
      </c>
      <c r="AP39" s="291" t="s">
        <v>491</v>
      </c>
      <c r="AQ39" s="292">
        <v>-8408</v>
      </c>
      <c r="AR39" s="293" t="s">
        <v>491</v>
      </c>
      <c r="AS39" s="290"/>
    </row>
    <row r="40" spans="1:46" ht="27" customHeight="1" x14ac:dyDescent="0.2">
      <c r="A40" s="247"/>
      <c r="AK40" s="1131" t="s">
        <v>513</v>
      </c>
      <c r="AL40" s="1132"/>
      <c r="AM40" s="1132"/>
      <c r="AN40" s="1133"/>
      <c r="AO40" s="291">
        <v>-351155</v>
      </c>
      <c r="AP40" s="291">
        <v>-181663</v>
      </c>
      <c r="AQ40" s="292">
        <v>-141122</v>
      </c>
      <c r="AR40" s="293">
        <v>28.7</v>
      </c>
      <c r="AS40" s="290"/>
    </row>
    <row r="41" spans="1:46" ht="13" x14ac:dyDescent="0.2">
      <c r="A41" s="247"/>
      <c r="AK41" s="1137" t="s">
        <v>288</v>
      </c>
      <c r="AL41" s="1138"/>
      <c r="AM41" s="1138"/>
      <c r="AN41" s="1139"/>
      <c r="AO41" s="291">
        <v>214024</v>
      </c>
      <c r="AP41" s="291">
        <v>110721</v>
      </c>
      <c r="AQ41" s="292">
        <v>59000</v>
      </c>
      <c r="AR41" s="293">
        <v>87.7</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514</v>
      </c>
    </row>
    <row r="48" spans="1:46" ht="13" x14ac:dyDescent="0.2">
      <c r="A48" s="247"/>
      <c r="AK48" s="301" t="s">
        <v>515</v>
      </c>
      <c r="AL48" s="301"/>
      <c r="AM48" s="301"/>
      <c r="AN48" s="301"/>
      <c r="AO48" s="301"/>
      <c r="AP48" s="301"/>
      <c r="AQ48" s="302"/>
      <c r="AR48" s="301"/>
    </row>
    <row r="49" spans="1:44" ht="13.5" customHeight="1" x14ac:dyDescent="0.2">
      <c r="A49" s="247"/>
      <c r="AK49" s="303"/>
      <c r="AL49" s="304"/>
      <c r="AM49" s="1126" t="s">
        <v>483</v>
      </c>
      <c r="AN49" s="1128" t="s">
        <v>516</v>
      </c>
      <c r="AO49" s="1129"/>
      <c r="AP49" s="1129"/>
      <c r="AQ49" s="1129"/>
      <c r="AR49" s="1130"/>
    </row>
    <row r="50" spans="1:44" ht="13" x14ac:dyDescent="0.2">
      <c r="A50" s="247"/>
      <c r="AK50" s="305"/>
      <c r="AL50" s="306"/>
      <c r="AM50" s="1127"/>
      <c r="AN50" s="307" t="s">
        <v>517</v>
      </c>
      <c r="AO50" s="308" t="s">
        <v>518</v>
      </c>
      <c r="AP50" s="309" t="s">
        <v>519</v>
      </c>
      <c r="AQ50" s="310" t="s">
        <v>520</v>
      </c>
      <c r="AR50" s="311" t="s">
        <v>521</v>
      </c>
    </row>
    <row r="51" spans="1:44" ht="13" x14ac:dyDescent="0.2">
      <c r="A51" s="247"/>
      <c r="AK51" s="303" t="s">
        <v>522</v>
      </c>
      <c r="AL51" s="304"/>
      <c r="AM51" s="312">
        <v>573618</v>
      </c>
      <c r="AN51" s="313">
        <v>268674</v>
      </c>
      <c r="AO51" s="314">
        <v>-39</v>
      </c>
      <c r="AP51" s="315">
        <v>301035</v>
      </c>
      <c r="AQ51" s="316">
        <v>12.2</v>
      </c>
      <c r="AR51" s="317">
        <v>-51.2</v>
      </c>
    </row>
    <row r="52" spans="1:44" ht="13" x14ac:dyDescent="0.2">
      <c r="A52" s="247"/>
      <c r="AK52" s="318"/>
      <c r="AL52" s="319" t="s">
        <v>523</v>
      </c>
      <c r="AM52" s="320">
        <v>178102</v>
      </c>
      <c r="AN52" s="321">
        <v>83420</v>
      </c>
      <c r="AO52" s="322">
        <v>-42.7</v>
      </c>
      <c r="AP52" s="323">
        <v>154376</v>
      </c>
      <c r="AQ52" s="324">
        <v>29.1</v>
      </c>
      <c r="AR52" s="325">
        <v>-71.8</v>
      </c>
    </row>
    <row r="53" spans="1:44" ht="13" x14ac:dyDescent="0.2">
      <c r="A53" s="247"/>
      <c r="AK53" s="303" t="s">
        <v>524</v>
      </c>
      <c r="AL53" s="304"/>
      <c r="AM53" s="312">
        <v>293718</v>
      </c>
      <c r="AN53" s="313">
        <v>140670</v>
      </c>
      <c r="AO53" s="314">
        <v>-47.6</v>
      </c>
      <c r="AP53" s="315">
        <v>277467</v>
      </c>
      <c r="AQ53" s="316">
        <v>-7.8</v>
      </c>
      <c r="AR53" s="317">
        <v>-39.799999999999997</v>
      </c>
    </row>
    <row r="54" spans="1:44" ht="13" x14ac:dyDescent="0.2">
      <c r="A54" s="247"/>
      <c r="AK54" s="318"/>
      <c r="AL54" s="319" t="s">
        <v>523</v>
      </c>
      <c r="AM54" s="320">
        <v>130884</v>
      </c>
      <c r="AN54" s="321">
        <v>62684</v>
      </c>
      <c r="AO54" s="322">
        <v>-24.9</v>
      </c>
      <c r="AP54" s="323">
        <v>128378</v>
      </c>
      <c r="AQ54" s="324">
        <v>-16.8</v>
      </c>
      <c r="AR54" s="325">
        <v>-8.1</v>
      </c>
    </row>
    <row r="55" spans="1:44" ht="13" x14ac:dyDescent="0.2">
      <c r="A55" s="247"/>
      <c r="AK55" s="303" t="s">
        <v>525</v>
      </c>
      <c r="AL55" s="304"/>
      <c r="AM55" s="312">
        <v>601965</v>
      </c>
      <c r="AN55" s="313">
        <v>295806</v>
      </c>
      <c r="AO55" s="314">
        <v>110.3</v>
      </c>
      <c r="AP55" s="315">
        <v>282256</v>
      </c>
      <c r="AQ55" s="316">
        <v>1.7</v>
      </c>
      <c r="AR55" s="317">
        <v>108.6</v>
      </c>
    </row>
    <row r="56" spans="1:44" ht="13" x14ac:dyDescent="0.2">
      <c r="A56" s="247"/>
      <c r="AK56" s="318"/>
      <c r="AL56" s="319" t="s">
        <v>523</v>
      </c>
      <c r="AM56" s="320">
        <v>216274</v>
      </c>
      <c r="AN56" s="321">
        <v>106277</v>
      </c>
      <c r="AO56" s="322">
        <v>69.5</v>
      </c>
      <c r="AP56" s="323">
        <v>145453</v>
      </c>
      <c r="AQ56" s="324">
        <v>13.3</v>
      </c>
      <c r="AR56" s="325">
        <v>56.2</v>
      </c>
    </row>
    <row r="57" spans="1:44" ht="13" x14ac:dyDescent="0.2">
      <c r="A57" s="247"/>
      <c r="AK57" s="303" t="s">
        <v>526</v>
      </c>
      <c r="AL57" s="304"/>
      <c r="AM57" s="312">
        <v>790624</v>
      </c>
      <c r="AN57" s="313">
        <v>400113</v>
      </c>
      <c r="AO57" s="314">
        <v>35.299999999999997</v>
      </c>
      <c r="AP57" s="315">
        <v>295341</v>
      </c>
      <c r="AQ57" s="316">
        <v>4.5999999999999996</v>
      </c>
      <c r="AR57" s="317">
        <v>30.7</v>
      </c>
    </row>
    <row r="58" spans="1:44" ht="13" x14ac:dyDescent="0.2">
      <c r="A58" s="247"/>
      <c r="AK58" s="318"/>
      <c r="AL58" s="319" t="s">
        <v>523</v>
      </c>
      <c r="AM58" s="320">
        <v>249806</v>
      </c>
      <c r="AN58" s="321">
        <v>126420</v>
      </c>
      <c r="AO58" s="322">
        <v>19</v>
      </c>
      <c r="AP58" s="323">
        <v>137402</v>
      </c>
      <c r="AQ58" s="324">
        <v>-5.5</v>
      </c>
      <c r="AR58" s="325">
        <v>24.5</v>
      </c>
    </row>
    <row r="59" spans="1:44" ht="13" x14ac:dyDescent="0.2">
      <c r="A59" s="247"/>
      <c r="AK59" s="303" t="s">
        <v>527</v>
      </c>
      <c r="AL59" s="304"/>
      <c r="AM59" s="312">
        <v>411834</v>
      </c>
      <c r="AN59" s="313">
        <v>213054</v>
      </c>
      <c r="AO59" s="314">
        <v>-46.8</v>
      </c>
      <c r="AP59" s="315">
        <v>292845</v>
      </c>
      <c r="AQ59" s="316">
        <v>-0.8</v>
      </c>
      <c r="AR59" s="317">
        <v>-46</v>
      </c>
    </row>
    <row r="60" spans="1:44" ht="13" x14ac:dyDescent="0.2">
      <c r="A60" s="247"/>
      <c r="AK60" s="318"/>
      <c r="AL60" s="319" t="s">
        <v>523</v>
      </c>
      <c r="AM60" s="320">
        <v>187775</v>
      </c>
      <c r="AN60" s="321">
        <v>97142</v>
      </c>
      <c r="AO60" s="322">
        <v>-23.2</v>
      </c>
      <c r="AP60" s="323">
        <v>143187</v>
      </c>
      <c r="AQ60" s="324">
        <v>4.2</v>
      </c>
      <c r="AR60" s="325">
        <v>-27.4</v>
      </c>
    </row>
    <row r="61" spans="1:44" ht="13" x14ac:dyDescent="0.2">
      <c r="A61" s="247"/>
      <c r="AK61" s="303" t="s">
        <v>528</v>
      </c>
      <c r="AL61" s="326"/>
      <c r="AM61" s="312">
        <v>534352</v>
      </c>
      <c r="AN61" s="313">
        <v>263663</v>
      </c>
      <c r="AO61" s="314">
        <v>2.4</v>
      </c>
      <c r="AP61" s="315">
        <v>289789</v>
      </c>
      <c r="AQ61" s="327">
        <v>2</v>
      </c>
      <c r="AR61" s="317">
        <v>0.4</v>
      </c>
    </row>
    <row r="62" spans="1:44" ht="13" x14ac:dyDescent="0.2">
      <c r="A62" s="247"/>
      <c r="AK62" s="318"/>
      <c r="AL62" s="319" t="s">
        <v>523</v>
      </c>
      <c r="AM62" s="320">
        <v>192568</v>
      </c>
      <c r="AN62" s="321">
        <v>95189</v>
      </c>
      <c r="AO62" s="322">
        <v>-0.5</v>
      </c>
      <c r="AP62" s="323">
        <v>141759</v>
      </c>
      <c r="AQ62" s="324">
        <v>4.9000000000000004</v>
      </c>
      <c r="AR62" s="325">
        <v>-5.4</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TLLthAPKmxWyfvrrjxIE8y1zbIG3co3CLF0DQc1I+2MpDdeyNMMMHI5IBtIZbpDD9pDUPdzG4i8mDaP21SCX5Q==" saltValue="ZYjJO6y5cO9vhjRrDvb7x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59" zoomScale="70" zoomScaleNormal="70" zoomScaleSheetLayoutView="55" workbookViewId="0">
      <selection activeCell="DT101" sqref="DT101"/>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480</v>
      </c>
    </row>
    <row r="121" spans="125:125" ht="13.5" hidden="1" customHeight="1" x14ac:dyDescent="0.2">
      <c r="DU121" s="241"/>
    </row>
  </sheetData>
  <sheetProtection algorithmName="SHA-512" hashValue="Ed5iUHW+Nw3J2vdpMPAxwNXv5jx0nYgISidt1P7/43QZh3Xe9ftwrs1u7wEdJVzTHtvnKJgX5ycJ7q4caGvWBQ==" saltValue="E0zbaqo6/QAWnC5yO0gGX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62" zoomScale="70" zoomScaleNormal="7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480</v>
      </c>
    </row>
  </sheetData>
  <sheetProtection algorithmName="SHA-512" hashValue="6VbH7nFroXChx7HwdAMEZE/aUWrCLsXfMtzubYat6xR2LwJRxWzbsSp6X44hzImUlATg7OW4YhZpriScVnjRNA==" saltValue="2GZ94eJHni3QUICA4P/PO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3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530</v>
      </c>
      <c r="G46" s="8" t="s">
        <v>531</v>
      </c>
      <c r="H46" s="8" t="s">
        <v>532</v>
      </c>
      <c r="I46" s="8" t="s">
        <v>533</v>
      </c>
      <c r="J46" s="9" t="s">
        <v>534</v>
      </c>
    </row>
    <row r="47" spans="2:10" ht="57.75" customHeight="1" x14ac:dyDescent="0.2">
      <c r="B47" s="10"/>
      <c r="C47" s="1140" t="s">
        <v>3</v>
      </c>
      <c r="D47" s="1140"/>
      <c r="E47" s="1141"/>
      <c r="F47" s="11">
        <v>50.07</v>
      </c>
      <c r="G47" s="12">
        <v>46.29</v>
      </c>
      <c r="H47" s="12">
        <v>29.87</v>
      </c>
      <c r="I47" s="12">
        <v>35.880000000000003</v>
      </c>
      <c r="J47" s="13">
        <v>35.22</v>
      </c>
    </row>
    <row r="48" spans="2:10" ht="57.75" customHeight="1" x14ac:dyDescent="0.2">
      <c r="B48" s="14"/>
      <c r="C48" s="1142" t="s">
        <v>4</v>
      </c>
      <c r="D48" s="1142"/>
      <c r="E48" s="1143"/>
      <c r="F48" s="15">
        <v>41.57</v>
      </c>
      <c r="G48" s="16">
        <v>35.25</v>
      </c>
      <c r="H48" s="16">
        <v>27.05</v>
      </c>
      <c r="I48" s="16">
        <v>36.92</v>
      </c>
      <c r="J48" s="17">
        <v>30.96</v>
      </c>
    </row>
    <row r="49" spans="2:10" ht="57.75" customHeight="1" thickBot="1" x14ac:dyDescent="0.25">
      <c r="B49" s="18"/>
      <c r="C49" s="1144" t="s">
        <v>5</v>
      </c>
      <c r="D49" s="1144"/>
      <c r="E49" s="1145"/>
      <c r="F49" s="19">
        <v>29.78</v>
      </c>
      <c r="G49" s="20" t="s">
        <v>535</v>
      </c>
      <c r="H49" s="20" t="s">
        <v>536</v>
      </c>
      <c r="I49" s="20">
        <v>16.36</v>
      </c>
      <c r="J49" s="21" t="s">
        <v>537</v>
      </c>
    </row>
    <row r="50" spans="2:10" ht="13" x14ac:dyDescent="0.2"/>
  </sheetData>
  <sheetProtection algorithmName="SHA-512" hashValue="d2rcpnpgPq/jlaGU8Gw90TFeRwqW7WbFhSp4Irw3Lct2j+nI9YTULPLqX9syGLcAumpSafoyX/CI/RTGXTx2uw==" saltValue="1yjBVTkk7OtC+baOVGHHG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30" zoomScaleSheetLayoutView="100" workbookViewId="0">
      <selection activeCell="J38" sqref="J38"/>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2">
      <c r="A34" s="22"/>
      <c r="B34" s="31"/>
      <c r="C34" s="1150" t="s">
        <v>538</v>
      </c>
      <c r="D34" s="1150"/>
      <c r="E34" s="1151"/>
      <c r="F34" s="32">
        <v>41.57</v>
      </c>
      <c r="G34" s="33">
        <v>35.25</v>
      </c>
      <c r="H34" s="33">
        <v>27.18</v>
      </c>
      <c r="I34" s="33">
        <v>37.19</v>
      </c>
      <c r="J34" s="34">
        <v>31.37</v>
      </c>
      <c r="K34" s="22"/>
      <c r="L34" s="22"/>
      <c r="M34" s="22"/>
      <c r="N34" s="22"/>
      <c r="O34" s="22"/>
      <c r="P34" s="22"/>
    </row>
    <row r="35" spans="1:16" ht="39" customHeight="1" x14ac:dyDescent="0.2">
      <c r="A35" s="22"/>
      <c r="B35" s="35"/>
      <c r="C35" s="1146" t="s">
        <v>539</v>
      </c>
      <c r="D35" s="1146"/>
      <c r="E35" s="1147"/>
      <c r="F35" s="36">
        <v>1.55</v>
      </c>
      <c r="G35" s="37">
        <v>1.22</v>
      </c>
      <c r="H35" s="37">
        <v>1.81</v>
      </c>
      <c r="I35" s="37">
        <v>2.4300000000000002</v>
      </c>
      <c r="J35" s="38">
        <v>1.49</v>
      </c>
      <c r="K35" s="22"/>
      <c r="L35" s="22"/>
      <c r="M35" s="22"/>
      <c r="N35" s="22"/>
      <c r="O35" s="22"/>
      <c r="P35" s="22"/>
    </row>
    <row r="36" spans="1:16" ht="39" customHeight="1" x14ac:dyDescent="0.2">
      <c r="A36" s="22"/>
      <c r="B36" s="35"/>
      <c r="C36" s="1146" t="s">
        <v>540</v>
      </c>
      <c r="D36" s="1146"/>
      <c r="E36" s="1147"/>
      <c r="F36" s="36" t="s">
        <v>491</v>
      </c>
      <c r="G36" s="37" t="s">
        <v>491</v>
      </c>
      <c r="H36" s="37" t="s">
        <v>491</v>
      </c>
      <c r="I36" s="37" t="s">
        <v>491</v>
      </c>
      <c r="J36" s="38">
        <v>0.54</v>
      </c>
      <c r="K36" s="22"/>
      <c r="L36" s="22"/>
      <c r="M36" s="22"/>
      <c r="N36" s="22"/>
      <c r="O36" s="22"/>
      <c r="P36" s="22"/>
    </row>
    <row r="37" spans="1:16" ht="39" customHeight="1" x14ac:dyDescent="0.2">
      <c r="A37" s="22"/>
      <c r="B37" s="35"/>
      <c r="C37" s="1146" t="s">
        <v>541</v>
      </c>
      <c r="D37" s="1146"/>
      <c r="E37" s="1147"/>
      <c r="F37" s="36">
        <v>1.88</v>
      </c>
      <c r="G37" s="37">
        <v>1.51</v>
      </c>
      <c r="H37" s="37">
        <v>2.3199999999999998</v>
      </c>
      <c r="I37" s="37">
        <v>0.95</v>
      </c>
      <c r="J37" s="38">
        <v>0.53</v>
      </c>
      <c r="K37" s="22"/>
      <c r="L37" s="22"/>
      <c r="M37" s="22"/>
      <c r="N37" s="22"/>
      <c r="O37" s="22"/>
      <c r="P37" s="22"/>
    </row>
    <row r="38" spans="1:16" ht="39" customHeight="1" x14ac:dyDescent="0.2">
      <c r="A38" s="22"/>
      <c r="B38" s="35"/>
      <c r="C38" s="1146" t="s">
        <v>542</v>
      </c>
      <c r="D38" s="1146"/>
      <c r="E38" s="1147"/>
      <c r="F38" s="36" t="s">
        <v>491</v>
      </c>
      <c r="G38" s="37" t="s">
        <v>491</v>
      </c>
      <c r="H38" s="37" t="s">
        <v>491</v>
      </c>
      <c r="I38" s="37" t="s">
        <v>491</v>
      </c>
      <c r="J38" s="38">
        <v>0.16</v>
      </c>
      <c r="K38" s="22"/>
      <c r="L38" s="22"/>
      <c r="M38" s="22"/>
      <c r="N38" s="22"/>
      <c r="O38" s="22"/>
      <c r="P38" s="22"/>
    </row>
    <row r="39" spans="1:16" ht="39" customHeight="1" x14ac:dyDescent="0.2">
      <c r="A39" s="22"/>
      <c r="B39" s="35"/>
      <c r="C39" s="1146" t="s">
        <v>543</v>
      </c>
      <c r="D39" s="1146"/>
      <c r="E39" s="1147"/>
      <c r="F39" s="36">
        <v>0.04</v>
      </c>
      <c r="G39" s="37">
        <v>0.04</v>
      </c>
      <c r="H39" s="37">
        <v>0.04</v>
      </c>
      <c r="I39" s="37">
        <v>0.06</v>
      </c>
      <c r="J39" s="38">
        <v>7.0000000000000007E-2</v>
      </c>
      <c r="K39" s="22"/>
      <c r="L39" s="22"/>
      <c r="M39" s="22"/>
      <c r="N39" s="22"/>
      <c r="O39" s="22"/>
      <c r="P39" s="22"/>
    </row>
    <row r="40" spans="1:16" ht="39" customHeight="1" x14ac:dyDescent="0.2">
      <c r="A40" s="22"/>
      <c r="B40" s="35"/>
      <c r="C40" s="1146" t="s">
        <v>544</v>
      </c>
      <c r="D40" s="1146"/>
      <c r="E40" s="1147"/>
      <c r="F40" s="36">
        <v>0.03</v>
      </c>
      <c r="G40" s="37">
        <v>0</v>
      </c>
      <c r="H40" s="37">
        <v>0</v>
      </c>
      <c r="I40" s="37">
        <v>0</v>
      </c>
      <c r="J40" s="38">
        <v>0.01</v>
      </c>
      <c r="K40" s="22"/>
      <c r="L40" s="22"/>
      <c r="M40" s="22"/>
      <c r="N40" s="22"/>
      <c r="O40" s="22"/>
      <c r="P40" s="22"/>
    </row>
    <row r="41" spans="1:16" ht="39" customHeight="1" x14ac:dyDescent="0.2">
      <c r="A41" s="22"/>
      <c r="B41" s="35"/>
      <c r="C41" s="1146"/>
      <c r="D41" s="1146"/>
      <c r="E41" s="1147"/>
      <c r="F41" s="36"/>
      <c r="G41" s="37"/>
      <c r="H41" s="37"/>
      <c r="I41" s="37"/>
      <c r="J41" s="38"/>
      <c r="K41" s="22"/>
      <c r="L41" s="22"/>
      <c r="M41" s="22"/>
      <c r="N41" s="22"/>
      <c r="O41" s="22"/>
      <c r="P41" s="22"/>
    </row>
    <row r="42" spans="1:16" ht="39" customHeight="1" x14ac:dyDescent="0.2">
      <c r="A42" s="22"/>
      <c r="B42" s="39"/>
      <c r="C42" s="1146" t="s">
        <v>545</v>
      </c>
      <c r="D42" s="1146"/>
      <c r="E42" s="1147"/>
      <c r="F42" s="36" t="s">
        <v>491</v>
      </c>
      <c r="G42" s="37" t="s">
        <v>491</v>
      </c>
      <c r="H42" s="37" t="s">
        <v>491</v>
      </c>
      <c r="I42" s="37" t="s">
        <v>491</v>
      </c>
      <c r="J42" s="38" t="s">
        <v>491</v>
      </c>
      <c r="K42" s="22"/>
      <c r="L42" s="22"/>
      <c r="M42" s="22"/>
      <c r="N42" s="22"/>
      <c r="O42" s="22"/>
      <c r="P42" s="22"/>
    </row>
    <row r="43" spans="1:16" ht="39" customHeight="1" thickBot="1" x14ac:dyDescent="0.25">
      <c r="A43" s="22"/>
      <c r="B43" s="40"/>
      <c r="C43" s="1148" t="s">
        <v>546</v>
      </c>
      <c r="D43" s="1148"/>
      <c r="E43" s="1149"/>
      <c r="F43" s="41">
        <v>1.96</v>
      </c>
      <c r="G43" s="42">
        <v>0.93</v>
      </c>
      <c r="H43" s="42">
        <v>0.95</v>
      </c>
      <c r="I43" s="42">
        <v>5.16</v>
      </c>
      <c r="J43" s="43" t="s">
        <v>491</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Jedq6W+HKH/F5Z3fMG2AIb9912MR4VO6yEcrqOtbJvcKzBhNx9fk7McxKHSigG5jTV9qBiarb1eElqscY2R0g==" saltValue="Uca2zM4uQdLNxarqA6djy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2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530</v>
      </c>
      <c r="L44" s="54" t="s">
        <v>531</v>
      </c>
      <c r="M44" s="54" t="s">
        <v>532</v>
      </c>
      <c r="N44" s="54" t="s">
        <v>533</v>
      </c>
      <c r="O44" s="55" t="s">
        <v>534</v>
      </c>
      <c r="P44" s="46"/>
      <c r="Q44" s="46"/>
      <c r="R44" s="46"/>
      <c r="S44" s="46"/>
      <c r="T44" s="46"/>
      <c r="U44" s="46"/>
    </row>
    <row r="45" spans="1:21" ht="30.75" customHeight="1" x14ac:dyDescent="0.2">
      <c r="A45" s="46"/>
      <c r="B45" s="1152" t="s">
        <v>9</v>
      </c>
      <c r="C45" s="1153"/>
      <c r="D45" s="56"/>
      <c r="E45" s="1158" t="s">
        <v>10</v>
      </c>
      <c r="F45" s="1158"/>
      <c r="G45" s="1158"/>
      <c r="H45" s="1158"/>
      <c r="I45" s="1158"/>
      <c r="J45" s="1159"/>
      <c r="K45" s="57">
        <v>400</v>
      </c>
      <c r="L45" s="58">
        <v>420</v>
      </c>
      <c r="M45" s="58">
        <v>424</v>
      </c>
      <c r="N45" s="58">
        <v>474</v>
      </c>
      <c r="O45" s="59">
        <v>479</v>
      </c>
      <c r="P45" s="46"/>
      <c r="Q45" s="46"/>
      <c r="R45" s="46"/>
      <c r="S45" s="46"/>
      <c r="T45" s="46"/>
      <c r="U45" s="46"/>
    </row>
    <row r="46" spans="1:21" ht="30.75" customHeight="1" x14ac:dyDescent="0.2">
      <c r="A46" s="46"/>
      <c r="B46" s="1154"/>
      <c r="C46" s="1155"/>
      <c r="D46" s="60"/>
      <c r="E46" s="1160" t="s">
        <v>11</v>
      </c>
      <c r="F46" s="1160"/>
      <c r="G46" s="1160"/>
      <c r="H46" s="1160"/>
      <c r="I46" s="1160"/>
      <c r="J46" s="1161"/>
      <c r="K46" s="61" t="s">
        <v>491</v>
      </c>
      <c r="L46" s="62" t="s">
        <v>491</v>
      </c>
      <c r="M46" s="62" t="s">
        <v>491</v>
      </c>
      <c r="N46" s="62" t="s">
        <v>491</v>
      </c>
      <c r="O46" s="63" t="s">
        <v>491</v>
      </c>
      <c r="P46" s="46"/>
      <c r="Q46" s="46"/>
      <c r="R46" s="46"/>
      <c r="S46" s="46"/>
      <c r="T46" s="46"/>
      <c r="U46" s="46"/>
    </row>
    <row r="47" spans="1:21" ht="30.75" customHeight="1" x14ac:dyDescent="0.2">
      <c r="A47" s="46"/>
      <c r="B47" s="1154"/>
      <c r="C47" s="1155"/>
      <c r="D47" s="60"/>
      <c r="E47" s="1160" t="s">
        <v>12</v>
      </c>
      <c r="F47" s="1160"/>
      <c r="G47" s="1160"/>
      <c r="H47" s="1160"/>
      <c r="I47" s="1160"/>
      <c r="J47" s="1161"/>
      <c r="K47" s="61" t="s">
        <v>491</v>
      </c>
      <c r="L47" s="62" t="s">
        <v>491</v>
      </c>
      <c r="M47" s="62" t="s">
        <v>491</v>
      </c>
      <c r="N47" s="62" t="s">
        <v>491</v>
      </c>
      <c r="O47" s="63" t="s">
        <v>491</v>
      </c>
      <c r="P47" s="46"/>
      <c r="Q47" s="46"/>
      <c r="R47" s="46"/>
      <c r="S47" s="46"/>
      <c r="T47" s="46"/>
      <c r="U47" s="46"/>
    </row>
    <row r="48" spans="1:21" ht="30.75" customHeight="1" x14ac:dyDescent="0.2">
      <c r="A48" s="46"/>
      <c r="B48" s="1154"/>
      <c r="C48" s="1155"/>
      <c r="D48" s="60"/>
      <c r="E48" s="1160" t="s">
        <v>13</v>
      </c>
      <c r="F48" s="1160"/>
      <c r="G48" s="1160"/>
      <c r="H48" s="1160"/>
      <c r="I48" s="1160"/>
      <c r="J48" s="1161"/>
      <c r="K48" s="61">
        <v>66</v>
      </c>
      <c r="L48" s="62">
        <v>64</v>
      </c>
      <c r="M48" s="62">
        <v>64</v>
      </c>
      <c r="N48" s="62">
        <v>71</v>
      </c>
      <c r="O48" s="63">
        <v>69</v>
      </c>
      <c r="P48" s="46"/>
      <c r="Q48" s="46"/>
      <c r="R48" s="46"/>
      <c r="S48" s="46"/>
      <c r="T48" s="46"/>
      <c r="U48" s="46"/>
    </row>
    <row r="49" spans="1:21" ht="30.75" customHeight="1" x14ac:dyDescent="0.2">
      <c r="A49" s="46"/>
      <c r="B49" s="1154"/>
      <c r="C49" s="1155"/>
      <c r="D49" s="60"/>
      <c r="E49" s="1160" t="s">
        <v>14</v>
      </c>
      <c r="F49" s="1160"/>
      <c r="G49" s="1160"/>
      <c r="H49" s="1160"/>
      <c r="I49" s="1160"/>
      <c r="J49" s="1161"/>
      <c r="K49" s="61">
        <v>19</v>
      </c>
      <c r="L49" s="62">
        <v>22</v>
      </c>
      <c r="M49" s="62">
        <v>16</v>
      </c>
      <c r="N49" s="62">
        <v>17</v>
      </c>
      <c r="O49" s="63">
        <v>16</v>
      </c>
      <c r="P49" s="46"/>
      <c r="Q49" s="46"/>
      <c r="R49" s="46"/>
      <c r="S49" s="46"/>
      <c r="T49" s="46"/>
      <c r="U49" s="46"/>
    </row>
    <row r="50" spans="1:21" ht="30.75" customHeight="1" x14ac:dyDescent="0.2">
      <c r="A50" s="46"/>
      <c r="B50" s="1154"/>
      <c r="C50" s="1155"/>
      <c r="D50" s="60"/>
      <c r="E50" s="1160" t="s">
        <v>15</v>
      </c>
      <c r="F50" s="1160"/>
      <c r="G50" s="1160"/>
      <c r="H50" s="1160"/>
      <c r="I50" s="1160"/>
      <c r="J50" s="1161"/>
      <c r="K50" s="61">
        <v>0</v>
      </c>
      <c r="L50" s="62">
        <v>0</v>
      </c>
      <c r="M50" s="62">
        <v>1</v>
      </c>
      <c r="N50" s="62">
        <v>1</v>
      </c>
      <c r="O50" s="63">
        <v>1</v>
      </c>
      <c r="P50" s="46"/>
      <c r="Q50" s="46"/>
      <c r="R50" s="46"/>
      <c r="S50" s="46"/>
      <c r="T50" s="46"/>
      <c r="U50" s="46"/>
    </row>
    <row r="51" spans="1:21" ht="30.75" customHeight="1" x14ac:dyDescent="0.2">
      <c r="A51" s="46"/>
      <c r="B51" s="1156"/>
      <c r="C51" s="1157"/>
      <c r="D51" s="64"/>
      <c r="E51" s="1160" t="s">
        <v>16</v>
      </c>
      <c r="F51" s="1160"/>
      <c r="G51" s="1160"/>
      <c r="H51" s="1160"/>
      <c r="I51" s="1160"/>
      <c r="J51" s="1161"/>
      <c r="K51" s="61" t="s">
        <v>491</v>
      </c>
      <c r="L51" s="62" t="s">
        <v>491</v>
      </c>
      <c r="M51" s="62" t="s">
        <v>491</v>
      </c>
      <c r="N51" s="62" t="s">
        <v>491</v>
      </c>
      <c r="O51" s="63" t="s">
        <v>491</v>
      </c>
      <c r="P51" s="46"/>
      <c r="Q51" s="46"/>
      <c r="R51" s="46"/>
      <c r="S51" s="46"/>
      <c r="T51" s="46"/>
      <c r="U51" s="46"/>
    </row>
    <row r="52" spans="1:21" ht="30.75" customHeight="1" x14ac:dyDescent="0.2">
      <c r="A52" s="46"/>
      <c r="B52" s="1162" t="s">
        <v>17</v>
      </c>
      <c r="C52" s="1163"/>
      <c r="D52" s="64"/>
      <c r="E52" s="1160" t="s">
        <v>18</v>
      </c>
      <c r="F52" s="1160"/>
      <c r="G52" s="1160"/>
      <c r="H52" s="1160"/>
      <c r="I52" s="1160"/>
      <c r="J52" s="1161"/>
      <c r="K52" s="61">
        <v>312</v>
      </c>
      <c r="L52" s="62">
        <v>316</v>
      </c>
      <c r="M52" s="62">
        <v>328</v>
      </c>
      <c r="N52" s="62">
        <v>347</v>
      </c>
      <c r="O52" s="63">
        <v>351</v>
      </c>
      <c r="P52" s="46"/>
      <c r="Q52" s="46"/>
      <c r="R52" s="46"/>
      <c r="S52" s="46"/>
      <c r="T52" s="46"/>
      <c r="U52" s="46"/>
    </row>
    <row r="53" spans="1:21" ht="30.75" customHeight="1" thickBot="1" x14ac:dyDescent="0.25">
      <c r="A53" s="46"/>
      <c r="B53" s="1164" t="s">
        <v>19</v>
      </c>
      <c r="C53" s="1165"/>
      <c r="D53" s="65"/>
      <c r="E53" s="1166" t="s">
        <v>20</v>
      </c>
      <c r="F53" s="1166"/>
      <c r="G53" s="1166"/>
      <c r="H53" s="1166"/>
      <c r="I53" s="1166"/>
      <c r="J53" s="1167"/>
      <c r="K53" s="66">
        <v>173</v>
      </c>
      <c r="L53" s="67">
        <v>190</v>
      </c>
      <c r="M53" s="67">
        <v>177</v>
      </c>
      <c r="N53" s="67">
        <v>216</v>
      </c>
      <c r="O53" s="68">
        <v>214</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2">
      <c r="B58" s="1168" t="s">
        <v>24</v>
      </c>
      <c r="C58" s="1169"/>
      <c r="D58" s="1174" t="s">
        <v>25</v>
      </c>
      <c r="E58" s="1175"/>
      <c r="F58" s="1175"/>
      <c r="G58" s="1175"/>
      <c r="H58" s="1175"/>
      <c r="I58" s="1175"/>
      <c r="J58" s="1176"/>
      <c r="K58" s="81"/>
      <c r="L58" s="82"/>
      <c r="M58" s="82"/>
      <c r="N58" s="82"/>
      <c r="O58" s="83"/>
    </row>
    <row r="59" spans="1:21" ht="31.5" customHeight="1" x14ac:dyDescent="0.2">
      <c r="B59" s="1170"/>
      <c r="C59" s="1171"/>
      <c r="D59" s="1177" t="s">
        <v>26</v>
      </c>
      <c r="E59" s="1178"/>
      <c r="F59" s="1178"/>
      <c r="G59" s="1178"/>
      <c r="H59" s="1178"/>
      <c r="I59" s="1178"/>
      <c r="J59" s="1179"/>
      <c r="K59" s="84"/>
      <c r="L59" s="85"/>
      <c r="M59" s="85"/>
      <c r="N59" s="85"/>
      <c r="O59" s="86"/>
    </row>
    <row r="60" spans="1:21" ht="31.5" customHeight="1" thickBot="1" x14ac:dyDescent="0.25">
      <c r="B60" s="1172"/>
      <c r="C60" s="1173"/>
      <c r="D60" s="1180" t="s">
        <v>27</v>
      </c>
      <c r="E60" s="1181"/>
      <c r="F60" s="1181"/>
      <c r="G60" s="1181"/>
      <c r="H60" s="1181"/>
      <c r="I60" s="1181"/>
      <c r="J60" s="1182"/>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Eh5m2EwIAWPsh1/weni54Wgv5vY5P7FYTZgWO41vH5tERCUGcM9aVZJss1TkVfvoSMTJnC9Tpj3L7kw4xKfQjA==" saltValue="FSh8HNVjKipAGnbwRIObG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21"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530</v>
      </c>
      <c r="J40" s="101" t="s">
        <v>531</v>
      </c>
      <c r="K40" s="101" t="s">
        <v>532</v>
      </c>
      <c r="L40" s="101" t="s">
        <v>533</v>
      </c>
      <c r="M40" s="102" t="s">
        <v>534</v>
      </c>
    </row>
    <row r="41" spans="2:13" ht="27.75" customHeight="1" x14ac:dyDescent="0.2">
      <c r="B41" s="1183" t="s">
        <v>30</v>
      </c>
      <c r="C41" s="1184"/>
      <c r="D41" s="103"/>
      <c r="E41" s="1189" t="s">
        <v>31</v>
      </c>
      <c r="F41" s="1189"/>
      <c r="G41" s="1189"/>
      <c r="H41" s="1190"/>
      <c r="I41" s="330">
        <v>3833</v>
      </c>
      <c r="J41" s="331">
        <v>3616</v>
      </c>
      <c r="K41" s="331">
        <v>3533</v>
      </c>
      <c r="L41" s="331">
        <v>3580</v>
      </c>
      <c r="M41" s="332">
        <v>3346</v>
      </c>
    </row>
    <row r="42" spans="2:13" ht="27.75" customHeight="1" x14ac:dyDescent="0.2">
      <c r="B42" s="1185"/>
      <c r="C42" s="1186"/>
      <c r="D42" s="104"/>
      <c r="E42" s="1191" t="s">
        <v>32</v>
      </c>
      <c r="F42" s="1191"/>
      <c r="G42" s="1191"/>
      <c r="H42" s="1192"/>
      <c r="I42" s="333">
        <v>11</v>
      </c>
      <c r="J42" s="334">
        <v>11</v>
      </c>
      <c r="K42" s="334">
        <v>10</v>
      </c>
      <c r="L42" s="334">
        <v>9</v>
      </c>
      <c r="M42" s="335">
        <v>8</v>
      </c>
    </row>
    <row r="43" spans="2:13" ht="27.75" customHeight="1" x14ac:dyDescent="0.2">
      <c r="B43" s="1185"/>
      <c r="C43" s="1186"/>
      <c r="D43" s="104"/>
      <c r="E43" s="1191" t="s">
        <v>33</v>
      </c>
      <c r="F43" s="1191"/>
      <c r="G43" s="1191"/>
      <c r="H43" s="1192"/>
      <c r="I43" s="333">
        <v>403</v>
      </c>
      <c r="J43" s="334">
        <v>408</v>
      </c>
      <c r="K43" s="334">
        <v>368</v>
      </c>
      <c r="L43" s="334">
        <v>361</v>
      </c>
      <c r="M43" s="335">
        <v>339</v>
      </c>
    </row>
    <row r="44" spans="2:13" ht="27.75" customHeight="1" x14ac:dyDescent="0.2">
      <c r="B44" s="1185"/>
      <c r="C44" s="1186"/>
      <c r="D44" s="104"/>
      <c r="E44" s="1191" t="s">
        <v>34</v>
      </c>
      <c r="F44" s="1191"/>
      <c r="G44" s="1191"/>
      <c r="H44" s="1192"/>
      <c r="I44" s="333">
        <v>167</v>
      </c>
      <c r="J44" s="334">
        <v>149</v>
      </c>
      <c r="K44" s="334">
        <v>143</v>
      </c>
      <c r="L44" s="334">
        <v>150</v>
      </c>
      <c r="M44" s="335">
        <v>140</v>
      </c>
    </row>
    <row r="45" spans="2:13" ht="27.75" customHeight="1" x14ac:dyDescent="0.2">
      <c r="B45" s="1185"/>
      <c r="C45" s="1186"/>
      <c r="D45" s="104"/>
      <c r="E45" s="1191" t="s">
        <v>35</v>
      </c>
      <c r="F45" s="1191"/>
      <c r="G45" s="1191"/>
      <c r="H45" s="1192"/>
      <c r="I45" s="333">
        <v>374</v>
      </c>
      <c r="J45" s="334">
        <v>311</v>
      </c>
      <c r="K45" s="334">
        <v>311</v>
      </c>
      <c r="L45" s="334">
        <v>405</v>
      </c>
      <c r="M45" s="335">
        <v>367</v>
      </c>
    </row>
    <row r="46" spans="2:13" ht="27.75" customHeight="1" x14ac:dyDescent="0.2">
      <c r="B46" s="1185"/>
      <c r="C46" s="1186"/>
      <c r="D46" s="105"/>
      <c r="E46" s="1191" t="s">
        <v>36</v>
      </c>
      <c r="F46" s="1191"/>
      <c r="G46" s="1191"/>
      <c r="H46" s="1192"/>
      <c r="I46" s="333" t="s">
        <v>491</v>
      </c>
      <c r="J46" s="334" t="s">
        <v>491</v>
      </c>
      <c r="K46" s="334" t="s">
        <v>491</v>
      </c>
      <c r="L46" s="334" t="s">
        <v>491</v>
      </c>
      <c r="M46" s="335" t="s">
        <v>491</v>
      </c>
    </row>
    <row r="47" spans="2:13" ht="27.75" customHeight="1" x14ac:dyDescent="0.2">
      <c r="B47" s="1185"/>
      <c r="C47" s="1186"/>
      <c r="D47" s="106"/>
      <c r="E47" s="1193" t="s">
        <v>37</v>
      </c>
      <c r="F47" s="1194"/>
      <c r="G47" s="1194"/>
      <c r="H47" s="1195"/>
      <c r="I47" s="333" t="s">
        <v>491</v>
      </c>
      <c r="J47" s="334" t="s">
        <v>491</v>
      </c>
      <c r="K47" s="334" t="s">
        <v>491</v>
      </c>
      <c r="L47" s="334" t="s">
        <v>491</v>
      </c>
      <c r="M47" s="335" t="s">
        <v>491</v>
      </c>
    </row>
    <row r="48" spans="2:13" ht="27.75" customHeight="1" x14ac:dyDescent="0.2">
      <c r="B48" s="1185"/>
      <c r="C48" s="1186"/>
      <c r="D48" s="104"/>
      <c r="E48" s="1191" t="s">
        <v>38</v>
      </c>
      <c r="F48" s="1191"/>
      <c r="G48" s="1191"/>
      <c r="H48" s="1192"/>
      <c r="I48" s="333" t="s">
        <v>491</v>
      </c>
      <c r="J48" s="334" t="s">
        <v>491</v>
      </c>
      <c r="K48" s="334" t="s">
        <v>491</v>
      </c>
      <c r="L48" s="334" t="s">
        <v>491</v>
      </c>
      <c r="M48" s="335" t="s">
        <v>491</v>
      </c>
    </row>
    <row r="49" spans="2:13" ht="27.75" customHeight="1" x14ac:dyDescent="0.2">
      <c r="B49" s="1187"/>
      <c r="C49" s="1188"/>
      <c r="D49" s="104"/>
      <c r="E49" s="1191" t="s">
        <v>39</v>
      </c>
      <c r="F49" s="1191"/>
      <c r="G49" s="1191"/>
      <c r="H49" s="1192"/>
      <c r="I49" s="333" t="s">
        <v>491</v>
      </c>
      <c r="J49" s="334" t="s">
        <v>491</v>
      </c>
      <c r="K49" s="334" t="s">
        <v>491</v>
      </c>
      <c r="L49" s="334" t="s">
        <v>491</v>
      </c>
      <c r="M49" s="335" t="s">
        <v>491</v>
      </c>
    </row>
    <row r="50" spans="2:13" ht="27.75" customHeight="1" x14ac:dyDescent="0.2">
      <c r="B50" s="1196" t="s">
        <v>40</v>
      </c>
      <c r="C50" s="1197"/>
      <c r="D50" s="107"/>
      <c r="E50" s="1191" t="s">
        <v>41</v>
      </c>
      <c r="F50" s="1191"/>
      <c r="G50" s="1191"/>
      <c r="H50" s="1192"/>
      <c r="I50" s="333">
        <v>3332</v>
      </c>
      <c r="J50" s="334">
        <v>3866</v>
      </c>
      <c r="K50" s="334">
        <v>4587</v>
      </c>
      <c r="L50" s="334">
        <v>4872</v>
      </c>
      <c r="M50" s="335">
        <v>5124</v>
      </c>
    </row>
    <row r="51" spans="2:13" ht="27.75" customHeight="1" x14ac:dyDescent="0.2">
      <c r="B51" s="1185"/>
      <c r="C51" s="1186"/>
      <c r="D51" s="104"/>
      <c r="E51" s="1191" t="s">
        <v>42</v>
      </c>
      <c r="F51" s="1191"/>
      <c r="G51" s="1191"/>
      <c r="H51" s="1192"/>
      <c r="I51" s="333" t="s">
        <v>491</v>
      </c>
      <c r="J51" s="334" t="s">
        <v>491</v>
      </c>
      <c r="K51" s="334" t="s">
        <v>491</v>
      </c>
      <c r="L51" s="334" t="s">
        <v>491</v>
      </c>
      <c r="M51" s="335" t="s">
        <v>491</v>
      </c>
    </row>
    <row r="52" spans="2:13" ht="27.75" customHeight="1" x14ac:dyDescent="0.2">
      <c r="B52" s="1187"/>
      <c r="C52" s="1188"/>
      <c r="D52" s="104"/>
      <c r="E52" s="1191" t="s">
        <v>43</v>
      </c>
      <c r="F52" s="1191"/>
      <c r="G52" s="1191"/>
      <c r="H52" s="1192"/>
      <c r="I52" s="333">
        <v>3439</v>
      </c>
      <c r="J52" s="334">
        <v>3253</v>
      </c>
      <c r="K52" s="334">
        <v>3186</v>
      </c>
      <c r="L52" s="334">
        <v>3170</v>
      </c>
      <c r="M52" s="335">
        <v>2983</v>
      </c>
    </row>
    <row r="53" spans="2:13" ht="27.75" customHeight="1" thickBot="1" x14ac:dyDescent="0.25">
      <c r="B53" s="1198" t="s">
        <v>19</v>
      </c>
      <c r="C53" s="1199"/>
      <c r="D53" s="108"/>
      <c r="E53" s="1200" t="s">
        <v>44</v>
      </c>
      <c r="F53" s="1200"/>
      <c r="G53" s="1200"/>
      <c r="H53" s="1201"/>
      <c r="I53" s="336">
        <v>-1982</v>
      </c>
      <c r="J53" s="337">
        <v>-2624</v>
      </c>
      <c r="K53" s="337">
        <v>-3408</v>
      </c>
      <c r="L53" s="337">
        <v>-3536</v>
      </c>
      <c r="M53" s="338">
        <v>-3907</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VVjT4rKq0IHnuG5rswimmA4523JiJkbALlMU3tWVSDcnP6ZSFI9rjGY7TUBFtQwy4d6/M5n21xWumJq/Z/3dGQ==" saltValue="B73wEy0exNwo5UuhTicso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H63" sqref="H63"/>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532</v>
      </c>
      <c r="G54" s="117" t="s">
        <v>533</v>
      </c>
      <c r="H54" s="118" t="s">
        <v>534</v>
      </c>
    </row>
    <row r="55" spans="2:8" ht="52.5" customHeight="1" x14ac:dyDescent="0.2">
      <c r="B55" s="119"/>
      <c r="C55" s="359" t="s">
        <v>46</v>
      </c>
      <c r="D55" s="359"/>
      <c r="E55" s="360"/>
      <c r="F55" s="339">
        <v>591</v>
      </c>
      <c r="G55" s="339">
        <v>716</v>
      </c>
      <c r="H55" s="340">
        <v>721</v>
      </c>
    </row>
    <row r="56" spans="2:8" ht="52.5" customHeight="1" x14ac:dyDescent="0.2">
      <c r="B56" s="120"/>
      <c r="C56" s="361" t="s">
        <v>47</v>
      </c>
      <c r="D56" s="361"/>
      <c r="E56" s="362"/>
      <c r="F56" s="341">
        <v>574</v>
      </c>
      <c r="G56" s="341">
        <v>479</v>
      </c>
      <c r="H56" s="342">
        <v>584</v>
      </c>
    </row>
    <row r="57" spans="2:8" ht="53.25" customHeight="1" x14ac:dyDescent="0.2">
      <c r="B57" s="120"/>
      <c r="C57" s="363" t="s">
        <v>48</v>
      </c>
      <c r="D57" s="363"/>
      <c r="E57" s="364"/>
      <c r="F57" s="343">
        <v>3229</v>
      </c>
      <c r="G57" s="343">
        <v>3485</v>
      </c>
      <c r="H57" s="344">
        <v>3623</v>
      </c>
    </row>
    <row r="58" spans="2:8" ht="45.75" customHeight="1" x14ac:dyDescent="0.2">
      <c r="B58" s="121"/>
      <c r="C58" s="351" t="s">
        <v>562</v>
      </c>
      <c r="D58" s="352"/>
      <c r="E58" s="353"/>
      <c r="F58" s="345">
        <v>773</v>
      </c>
      <c r="G58" s="345">
        <v>1117</v>
      </c>
      <c r="H58" s="346">
        <v>1261</v>
      </c>
    </row>
    <row r="59" spans="2:8" ht="45.75" customHeight="1" x14ac:dyDescent="0.2">
      <c r="B59" s="121"/>
      <c r="C59" s="351" t="s">
        <v>563</v>
      </c>
      <c r="D59" s="352"/>
      <c r="E59" s="353"/>
      <c r="F59" s="345">
        <v>923</v>
      </c>
      <c r="G59" s="345">
        <v>901</v>
      </c>
      <c r="H59" s="346">
        <v>879</v>
      </c>
    </row>
    <row r="60" spans="2:8" ht="45.75" customHeight="1" x14ac:dyDescent="0.2">
      <c r="B60" s="121"/>
      <c r="C60" s="351" t="s">
        <v>564</v>
      </c>
      <c r="D60" s="352"/>
      <c r="E60" s="353"/>
      <c r="F60" s="345">
        <v>682</v>
      </c>
      <c r="G60" s="345">
        <v>623</v>
      </c>
      <c r="H60" s="346">
        <v>655</v>
      </c>
    </row>
    <row r="61" spans="2:8" ht="45.75" customHeight="1" x14ac:dyDescent="0.2">
      <c r="B61" s="121"/>
      <c r="C61" s="351" t="s">
        <v>565</v>
      </c>
      <c r="D61" s="352"/>
      <c r="E61" s="353"/>
      <c r="F61" s="345">
        <v>556</v>
      </c>
      <c r="G61" s="345">
        <v>508</v>
      </c>
      <c r="H61" s="346">
        <v>464</v>
      </c>
    </row>
    <row r="62" spans="2:8" ht="45.75" customHeight="1" thickBot="1" x14ac:dyDescent="0.25">
      <c r="B62" s="122"/>
      <c r="C62" s="354" t="s">
        <v>566</v>
      </c>
      <c r="D62" s="355"/>
      <c r="E62" s="356"/>
      <c r="F62" s="347">
        <v>97</v>
      </c>
      <c r="G62" s="347">
        <v>131</v>
      </c>
      <c r="H62" s="348">
        <v>165</v>
      </c>
    </row>
    <row r="63" spans="2:8" ht="52.5" customHeight="1" thickBot="1" x14ac:dyDescent="0.25">
      <c r="B63" s="123"/>
      <c r="C63" s="357" t="s">
        <v>49</v>
      </c>
      <c r="D63" s="357"/>
      <c r="E63" s="358"/>
      <c r="F63" s="349">
        <v>4393</v>
      </c>
      <c r="G63" s="349">
        <v>4679</v>
      </c>
      <c r="H63" s="350">
        <v>4928</v>
      </c>
    </row>
    <row r="64" spans="2:8" ht="13" x14ac:dyDescent="0.2"/>
  </sheetData>
  <sheetProtection algorithmName="SHA-512" hashValue="vcWpmNTQl0QuKm0uN+w3AhI4YgTxDudmyO3GqIepDGuO11WlkBRGZCVs0YLOtdDEGFGKgeRCb9dmLtZ4kHMOEQ==" saltValue="v4YzWFGFDLqJX9qD5DFLA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1E7F1-E3DB-4618-87EE-23EB52805E77}">
  <sheetPr>
    <pageSetUpPr fitToPage="1"/>
  </sheetPr>
  <dimension ref="A1:DE85"/>
  <sheetViews>
    <sheetView showGridLines="0" tabSelected="1" zoomScale="80" zoomScaleNormal="80" zoomScaleSheetLayoutView="55" workbookViewId="0">
      <selection activeCell="AN65" sqref="AN65:DC69"/>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568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569</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570</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571</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530</v>
      </c>
      <c r="BQ50" s="1226"/>
      <c r="BR50" s="1226"/>
      <c r="BS50" s="1226"/>
      <c r="BT50" s="1226"/>
      <c r="BU50" s="1226"/>
      <c r="BV50" s="1226"/>
      <c r="BW50" s="1226"/>
      <c r="BX50" s="1226" t="s">
        <v>531</v>
      </c>
      <c r="BY50" s="1226"/>
      <c r="BZ50" s="1226"/>
      <c r="CA50" s="1226"/>
      <c r="CB50" s="1226"/>
      <c r="CC50" s="1226"/>
      <c r="CD50" s="1226"/>
      <c r="CE50" s="1226"/>
      <c r="CF50" s="1226" t="s">
        <v>532</v>
      </c>
      <c r="CG50" s="1226"/>
      <c r="CH50" s="1226"/>
      <c r="CI50" s="1226"/>
      <c r="CJ50" s="1226"/>
      <c r="CK50" s="1226"/>
      <c r="CL50" s="1226"/>
      <c r="CM50" s="1226"/>
      <c r="CN50" s="1226" t="s">
        <v>533</v>
      </c>
      <c r="CO50" s="1226"/>
      <c r="CP50" s="1226"/>
      <c r="CQ50" s="1226"/>
      <c r="CR50" s="1226"/>
      <c r="CS50" s="1226"/>
      <c r="CT50" s="1226"/>
      <c r="CU50" s="1226"/>
      <c r="CV50" s="1226" t="s">
        <v>534</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572</v>
      </c>
      <c r="AO51" s="1230"/>
      <c r="AP51" s="1230"/>
      <c r="AQ51" s="1230"/>
      <c r="AR51" s="1230"/>
      <c r="AS51" s="1230"/>
      <c r="AT51" s="1230"/>
      <c r="AU51" s="1230"/>
      <c r="AV51" s="1230"/>
      <c r="AW51" s="1230"/>
      <c r="AX51" s="1230"/>
      <c r="AY51" s="1230"/>
      <c r="AZ51" s="1230"/>
      <c r="BA51" s="1230"/>
      <c r="BB51" s="1230" t="s">
        <v>573</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574</v>
      </c>
      <c r="BC53" s="1230"/>
      <c r="BD53" s="1230"/>
      <c r="BE53" s="1230"/>
      <c r="BF53" s="1230"/>
      <c r="BG53" s="1230"/>
      <c r="BH53" s="1230"/>
      <c r="BI53" s="1230"/>
      <c r="BJ53" s="1230"/>
      <c r="BK53" s="1230"/>
      <c r="BL53" s="1230"/>
      <c r="BM53" s="1230"/>
      <c r="BN53" s="1230"/>
      <c r="BO53" s="1230"/>
      <c r="BP53" s="1231">
        <v>57.7</v>
      </c>
      <c r="BQ53" s="1231"/>
      <c r="BR53" s="1231"/>
      <c r="BS53" s="1231"/>
      <c r="BT53" s="1231"/>
      <c r="BU53" s="1231"/>
      <c r="BV53" s="1231"/>
      <c r="BW53" s="1231"/>
      <c r="BX53" s="1231">
        <v>59.1</v>
      </c>
      <c r="BY53" s="1231"/>
      <c r="BZ53" s="1231"/>
      <c r="CA53" s="1231"/>
      <c r="CB53" s="1231"/>
      <c r="CC53" s="1231"/>
      <c r="CD53" s="1231"/>
      <c r="CE53" s="1231"/>
      <c r="CF53" s="1231">
        <v>60.5</v>
      </c>
      <c r="CG53" s="1231"/>
      <c r="CH53" s="1231"/>
      <c r="CI53" s="1231"/>
      <c r="CJ53" s="1231"/>
      <c r="CK53" s="1231"/>
      <c r="CL53" s="1231"/>
      <c r="CM53" s="1231"/>
      <c r="CN53" s="1231">
        <v>59.8</v>
      </c>
      <c r="CO53" s="1231"/>
      <c r="CP53" s="1231"/>
      <c r="CQ53" s="1231"/>
      <c r="CR53" s="1231"/>
      <c r="CS53" s="1231"/>
      <c r="CT53" s="1231"/>
      <c r="CU53" s="1231"/>
      <c r="CV53" s="1231">
        <v>61.5</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575</v>
      </c>
      <c r="AO55" s="1226"/>
      <c r="AP55" s="1226"/>
      <c r="AQ55" s="1226"/>
      <c r="AR55" s="1226"/>
      <c r="AS55" s="1226"/>
      <c r="AT55" s="1226"/>
      <c r="AU55" s="1226"/>
      <c r="AV55" s="1226"/>
      <c r="AW55" s="1226"/>
      <c r="AX55" s="1226"/>
      <c r="AY55" s="1226"/>
      <c r="AZ55" s="1226"/>
      <c r="BA55" s="1226"/>
      <c r="BB55" s="1230" t="s">
        <v>573</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574</v>
      </c>
      <c r="BC57" s="1230"/>
      <c r="BD57" s="1230"/>
      <c r="BE57" s="1230"/>
      <c r="BF57" s="1230"/>
      <c r="BG57" s="1230"/>
      <c r="BH57" s="1230"/>
      <c r="BI57" s="1230"/>
      <c r="BJ57" s="1230"/>
      <c r="BK57" s="1230"/>
      <c r="BL57" s="1230"/>
      <c r="BM57" s="1230"/>
      <c r="BN57" s="1230"/>
      <c r="BO57" s="1230"/>
      <c r="BP57" s="1231">
        <v>61</v>
      </c>
      <c r="BQ57" s="1231"/>
      <c r="BR57" s="1231"/>
      <c r="BS57" s="1231"/>
      <c r="BT57" s="1231"/>
      <c r="BU57" s="1231"/>
      <c r="BV57" s="1231"/>
      <c r="BW57" s="1231"/>
      <c r="BX57" s="1231">
        <v>62.2</v>
      </c>
      <c r="BY57" s="1231"/>
      <c r="BZ57" s="1231"/>
      <c r="CA57" s="1231"/>
      <c r="CB57" s="1231"/>
      <c r="CC57" s="1231"/>
      <c r="CD57" s="1231"/>
      <c r="CE57" s="1231"/>
      <c r="CF57" s="1231">
        <v>63.6</v>
      </c>
      <c r="CG57" s="1231"/>
      <c r="CH57" s="1231"/>
      <c r="CI57" s="1231"/>
      <c r="CJ57" s="1231"/>
      <c r="CK57" s="1231"/>
      <c r="CL57" s="1231"/>
      <c r="CM57" s="1231"/>
      <c r="CN57" s="1231">
        <v>65.900000000000006</v>
      </c>
      <c r="CO57" s="1231"/>
      <c r="CP57" s="1231"/>
      <c r="CQ57" s="1231"/>
      <c r="CR57" s="1231"/>
      <c r="CS57" s="1231"/>
      <c r="CT57" s="1231"/>
      <c r="CU57" s="1231"/>
      <c r="CV57" s="1231">
        <v>66.599999999999994</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576</v>
      </c>
    </row>
    <row r="64" spans="1:109" ht="13" x14ac:dyDescent="0.2">
      <c r="B64" s="247"/>
      <c r="G64" s="1208"/>
      <c r="I64" s="1240"/>
      <c r="J64" s="1240"/>
      <c r="K64" s="1240"/>
      <c r="L64" s="1240"/>
      <c r="M64" s="1240"/>
      <c r="N64" s="1241"/>
      <c r="AM64" s="1208"/>
      <c r="AN64" s="1208" t="s">
        <v>569</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577</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571</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530</v>
      </c>
      <c r="BQ72" s="1226"/>
      <c r="BR72" s="1226"/>
      <c r="BS72" s="1226"/>
      <c r="BT72" s="1226"/>
      <c r="BU72" s="1226"/>
      <c r="BV72" s="1226"/>
      <c r="BW72" s="1226"/>
      <c r="BX72" s="1226" t="s">
        <v>531</v>
      </c>
      <c r="BY72" s="1226"/>
      <c r="BZ72" s="1226"/>
      <c r="CA72" s="1226"/>
      <c r="CB72" s="1226"/>
      <c r="CC72" s="1226"/>
      <c r="CD72" s="1226"/>
      <c r="CE72" s="1226"/>
      <c r="CF72" s="1226" t="s">
        <v>532</v>
      </c>
      <c r="CG72" s="1226"/>
      <c r="CH72" s="1226"/>
      <c r="CI72" s="1226"/>
      <c r="CJ72" s="1226"/>
      <c r="CK72" s="1226"/>
      <c r="CL72" s="1226"/>
      <c r="CM72" s="1226"/>
      <c r="CN72" s="1226" t="s">
        <v>533</v>
      </c>
      <c r="CO72" s="1226"/>
      <c r="CP72" s="1226"/>
      <c r="CQ72" s="1226"/>
      <c r="CR72" s="1226"/>
      <c r="CS72" s="1226"/>
      <c r="CT72" s="1226"/>
      <c r="CU72" s="1226"/>
      <c r="CV72" s="1226" t="s">
        <v>534</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572</v>
      </c>
      <c r="AO73" s="1230"/>
      <c r="AP73" s="1230"/>
      <c r="AQ73" s="1230"/>
      <c r="AR73" s="1230"/>
      <c r="AS73" s="1230"/>
      <c r="AT73" s="1230"/>
      <c r="AU73" s="1230"/>
      <c r="AV73" s="1230"/>
      <c r="AW73" s="1230"/>
      <c r="AX73" s="1230"/>
      <c r="AY73" s="1230"/>
      <c r="AZ73" s="1230"/>
      <c r="BA73" s="1230"/>
      <c r="BB73" s="1230" t="s">
        <v>573</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578</v>
      </c>
      <c r="BC75" s="1230"/>
      <c r="BD75" s="1230"/>
      <c r="BE75" s="1230"/>
      <c r="BF75" s="1230"/>
      <c r="BG75" s="1230"/>
      <c r="BH75" s="1230"/>
      <c r="BI75" s="1230"/>
      <c r="BJ75" s="1230"/>
      <c r="BK75" s="1230"/>
      <c r="BL75" s="1230"/>
      <c r="BM75" s="1230"/>
      <c r="BN75" s="1230"/>
      <c r="BO75" s="1230"/>
      <c r="BP75" s="1231">
        <v>9.6999999999999993</v>
      </c>
      <c r="BQ75" s="1231"/>
      <c r="BR75" s="1231"/>
      <c r="BS75" s="1231"/>
      <c r="BT75" s="1231"/>
      <c r="BU75" s="1231"/>
      <c r="BV75" s="1231"/>
      <c r="BW75" s="1231"/>
      <c r="BX75" s="1231">
        <v>11.4</v>
      </c>
      <c r="BY75" s="1231"/>
      <c r="BZ75" s="1231"/>
      <c r="CA75" s="1231"/>
      <c r="CB75" s="1231"/>
      <c r="CC75" s="1231"/>
      <c r="CD75" s="1231"/>
      <c r="CE75" s="1231"/>
      <c r="CF75" s="1231">
        <v>11</v>
      </c>
      <c r="CG75" s="1231"/>
      <c r="CH75" s="1231"/>
      <c r="CI75" s="1231"/>
      <c r="CJ75" s="1231"/>
      <c r="CK75" s="1231"/>
      <c r="CL75" s="1231"/>
      <c r="CM75" s="1231"/>
      <c r="CN75" s="1231">
        <v>11.7</v>
      </c>
      <c r="CO75" s="1231"/>
      <c r="CP75" s="1231"/>
      <c r="CQ75" s="1231"/>
      <c r="CR75" s="1231"/>
      <c r="CS75" s="1231"/>
      <c r="CT75" s="1231"/>
      <c r="CU75" s="1231"/>
      <c r="CV75" s="1231">
        <v>12.1</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575</v>
      </c>
      <c r="AO77" s="1226"/>
      <c r="AP77" s="1226"/>
      <c r="AQ77" s="1226"/>
      <c r="AR77" s="1226"/>
      <c r="AS77" s="1226"/>
      <c r="AT77" s="1226"/>
      <c r="AU77" s="1226"/>
      <c r="AV77" s="1226"/>
      <c r="AW77" s="1226"/>
      <c r="AX77" s="1226"/>
      <c r="AY77" s="1226"/>
      <c r="AZ77" s="1226"/>
      <c r="BA77" s="1226"/>
      <c r="BB77" s="1230" t="s">
        <v>573</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578</v>
      </c>
      <c r="BC79" s="1230"/>
      <c r="BD79" s="1230"/>
      <c r="BE79" s="1230"/>
      <c r="BF79" s="1230"/>
      <c r="BG79" s="1230"/>
      <c r="BH79" s="1230"/>
      <c r="BI79" s="1230"/>
      <c r="BJ79" s="1230"/>
      <c r="BK79" s="1230"/>
      <c r="BL79" s="1230"/>
      <c r="BM79" s="1230"/>
      <c r="BN79" s="1230"/>
      <c r="BO79" s="1230"/>
      <c r="BP79" s="1231">
        <v>7.4</v>
      </c>
      <c r="BQ79" s="1231"/>
      <c r="BR79" s="1231"/>
      <c r="BS79" s="1231"/>
      <c r="BT79" s="1231"/>
      <c r="BU79" s="1231"/>
      <c r="BV79" s="1231"/>
      <c r="BW79" s="1231"/>
      <c r="BX79" s="1231">
        <v>7.5</v>
      </c>
      <c r="BY79" s="1231"/>
      <c r="BZ79" s="1231"/>
      <c r="CA79" s="1231"/>
      <c r="CB79" s="1231"/>
      <c r="CC79" s="1231"/>
      <c r="CD79" s="1231"/>
      <c r="CE79" s="1231"/>
      <c r="CF79" s="1231">
        <v>7.5</v>
      </c>
      <c r="CG79" s="1231"/>
      <c r="CH79" s="1231"/>
      <c r="CI79" s="1231"/>
      <c r="CJ79" s="1231"/>
      <c r="CK79" s="1231"/>
      <c r="CL79" s="1231"/>
      <c r="CM79" s="1231"/>
      <c r="CN79" s="1231">
        <v>7.7</v>
      </c>
      <c r="CO79" s="1231"/>
      <c r="CP79" s="1231"/>
      <c r="CQ79" s="1231"/>
      <c r="CR79" s="1231"/>
      <c r="CS79" s="1231"/>
      <c r="CT79" s="1231"/>
      <c r="CU79" s="1231"/>
      <c r="CV79" s="1231">
        <v>8</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rngurHHUevPqulm/QAlUngjB4qrvmUPXy5FkCfQQ+KLjKiYc1N3+z5CMn7XR15DX7s66BvK54tBbljpWEIK1xg==" saltValue="UTuX46NcIBqaGym+fjFwg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8831B-C4D0-4C70-BD0C-8360845C2594}">
  <sheetPr>
    <pageSetUpPr fitToPage="1"/>
  </sheetPr>
  <dimension ref="A1:DR125"/>
  <sheetViews>
    <sheetView showGridLines="0" topLeftCell="B1" zoomScale="80" zoomScaleNormal="80" zoomScaleSheetLayoutView="70" workbookViewId="0">
      <selection activeCell="AN65" sqref="AN65:DC6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uTpi+UZMAcEnMs1x2eXsVuk8IpLUVW1trIq+0YxzIAF/nc9DYStpMxJVR76C5QTB3mYdtEjLScjG8ZHjVv407Q==" saltValue="4ntp7kHa9GGmja6UehFs4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02004-5A81-452F-BD75-512840CD3EB5}">
  <sheetPr>
    <pageSetUpPr fitToPage="1"/>
  </sheetPr>
  <dimension ref="A1:DR125"/>
  <sheetViews>
    <sheetView showGridLines="0" topLeftCell="A80" zoomScale="90" zoomScaleNormal="90" zoomScaleSheetLayoutView="55" workbookViewId="0">
      <selection activeCell="AN65" sqref="AN65:DC6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XM/j7d6rJUF+EeWMTr8auo1pGWqwkPlQFndOgqVLImHP4FCBTJpX5abR0gc6nJcCW/wUV6pQoKQ+Lo9t5lOUIg==" saltValue="ho/qJo6TmtriCylAj56wn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529</v>
      </c>
      <c r="G2" s="137"/>
      <c r="H2" s="138"/>
    </row>
    <row r="3" spans="1:8" x14ac:dyDescent="0.2">
      <c r="A3" s="134" t="s">
        <v>522</v>
      </c>
      <c r="B3" s="139"/>
      <c r="C3" s="140"/>
      <c r="D3" s="141">
        <v>268674</v>
      </c>
      <c r="E3" s="142"/>
      <c r="F3" s="143">
        <v>301035</v>
      </c>
      <c r="G3" s="144"/>
      <c r="H3" s="145"/>
    </row>
    <row r="4" spans="1:8" x14ac:dyDescent="0.2">
      <c r="A4" s="146"/>
      <c r="B4" s="147"/>
      <c r="C4" s="148"/>
      <c r="D4" s="149">
        <v>83420</v>
      </c>
      <c r="E4" s="150"/>
      <c r="F4" s="151">
        <v>154376</v>
      </c>
      <c r="G4" s="152"/>
      <c r="H4" s="153"/>
    </row>
    <row r="5" spans="1:8" x14ac:dyDescent="0.2">
      <c r="A5" s="134" t="s">
        <v>524</v>
      </c>
      <c r="B5" s="139"/>
      <c r="C5" s="140"/>
      <c r="D5" s="141">
        <v>140670</v>
      </c>
      <c r="E5" s="142"/>
      <c r="F5" s="143">
        <v>277467</v>
      </c>
      <c r="G5" s="144"/>
      <c r="H5" s="145"/>
    </row>
    <row r="6" spans="1:8" x14ac:dyDescent="0.2">
      <c r="A6" s="146"/>
      <c r="B6" s="147"/>
      <c r="C6" s="148"/>
      <c r="D6" s="149">
        <v>62684</v>
      </c>
      <c r="E6" s="150"/>
      <c r="F6" s="151">
        <v>128378</v>
      </c>
      <c r="G6" s="152"/>
      <c r="H6" s="153"/>
    </row>
    <row r="7" spans="1:8" x14ac:dyDescent="0.2">
      <c r="A7" s="134" t="s">
        <v>525</v>
      </c>
      <c r="B7" s="139"/>
      <c r="C7" s="140"/>
      <c r="D7" s="141">
        <v>295806</v>
      </c>
      <c r="E7" s="142"/>
      <c r="F7" s="143">
        <v>282256</v>
      </c>
      <c r="G7" s="144"/>
      <c r="H7" s="145"/>
    </row>
    <row r="8" spans="1:8" x14ac:dyDescent="0.2">
      <c r="A8" s="146"/>
      <c r="B8" s="147"/>
      <c r="C8" s="148"/>
      <c r="D8" s="149">
        <v>106277</v>
      </c>
      <c r="E8" s="150"/>
      <c r="F8" s="151">
        <v>145453</v>
      </c>
      <c r="G8" s="152"/>
      <c r="H8" s="153"/>
    </row>
    <row r="9" spans="1:8" x14ac:dyDescent="0.2">
      <c r="A9" s="134" t="s">
        <v>526</v>
      </c>
      <c r="B9" s="139"/>
      <c r="C9" s="140"/>
      <c r="D9" s="141">
        <v>400113</v>
      </c>
      <c r="E9" s="142"/>
      <c r="F9" s="143">
        <v>295341</v>
      </c>
      <c r="G9" s="144"/>
      <c r="H9" s="145"/>
    </row>
    <row r="10" spans="1:8" x14ac:dyDescent="0.2">
      <c r="A10" s="146"/>
      <c r="B10" s="147"/>
      <c r="C10" s="148"/>
      <c r="D10" s="149">
        <v>126420</v>
      </c>
      <c r="E10" s="150"/>
      <c r="F10" s="151">
        <v>137402</v>
      </c>
      <c r="G10" s="152"/>
      <c r="H10" s="153"/>
    </row>
    <row r="11" spans="1:8" x14ac:dyDescent="0.2">
      <c r="A11" s="134" t="s">
        <v>527</v>
      </c>
      <c r="B11" s="139"/>
      <c r="C11" s="140"/>
      <c r="D11" s="141">
        <v>213054</v>
      </c>
      <c r="E11" s="142"/>
      <c r="F11" s="143">
        <v>292845</v>
      </c>
      <c r="G11" s="144"/>
      <c r="H11" s="145"/>
    </row>
    <row r="12" spans="1:8" x14ac:dyDescent="0.2">
      <c r="A12" s="146"/>
      <c r="B12" s="147"/>
      <c r="C12" s="154"/>
      <c r="D12" s="149">
        <v>97142</v>
      </c>
      <c r="E12" s="150"/>
      <c r="F12" s="151">
        <v>143187</v>
      </c>
      <c r="G12" s="152"/>
      <c r="H12" s="153"/>
    </row>
    <row r="13" spans="1:8" x14ac:dyDescent="0.2">
      <c r="A13" s="134"/>
      <c r="B13" s="139"/>
      <c r="C13" s="140"/>
      <c r="D13" s="141">
        <v>263663</v>
      </c>
      <c r="E13" s="142"/>
      <c r="F13" s="143">
        <v>289789</v>
      </c>
      <c r="G13" s="155"/>
      <c r="H13" s="145"/>
    </row>
    <row r="14" spans="1:8" x14ac:dyDescent="0.2">
      <c r="A14" s="146"/>
      <c r="B14" s="147"/>
      <c r="C14" s="148"/>
      <c r="D14" s="149">
        <v>95189</v>
      </c>
      <c r="E14" s="150"/>
      <c r="F14" s="151">
        <v>141759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41.57</v>
      </c>
      <c r="C19" s="156">
        <f>ROUND(VALUE(SUBSTITUTE(実質収支比率等に係る経年分析!G$48,"▲","-")),2)</f>
        <v>35.25</v>
      </c>
      <c r="D19" s="156">
        <f>ROUND(VALUE(SUBSTITUTE(実質収支比率等に係る経年分析!H$48,"▲","-")),2)</f>
        <v>27.05</v>
      </c>
      <c r="E19" s="156">
        <f>ROUND(VALUE(SUBSTITUTE(実質収支比率等に係る経年分析!I$48,"▲","-")),2)</f>
        <v>36.92</v>
      </c>
      <c r="F19" s="156">
        <f>ROUND(VALUE(SUBSTITUTE(実質収支比率等に係る経年分析!J$48,"▲","-")),2)</f>
        <v>30.96</v>
      </c>
    </row>
    <row r="20" spans="1:11" x14ac:dyDescent="0.2">
      <c r="A20" s="156" t="s">
        <v>53</v>
      </c>
      <c r="B20" s="156">
        <f>ROUND(VALUE(SUBSTITUTE(実質収支比率等に係る経年分析!F$47,"▲","-")),2)</f>
        <v>50.07</v>
      </c>
      <c r="C20" s="156">
        <f>ROUND(VALUE(SUBSTITUTE(実質収支比率等に係る経年分析!G$47,"▲","-")),2)</f>
        <v>46.29</v>
      </c>
      <c r="D20" s="156">
        <f>ROUND(VALUE(SUBSTITUTE(実質収支比率等に係る経年分析!H$47,"▲","-")),2)</f>
        <v>29.87</v>
      </c>
      <c r="E20" s="156">
        <f>ROUND(VALUE(SUBSTITUTE(実質収支比率等に係る経年分析!I$47,"▲","-")),2)</f>
        <v>35.880000000000003</v>
      </c>
      <c r="F20" s="156">
        <f>ROUND(VALUE(SUBSTITUTE(実質収支比率等に係る経年分析!J$47,"▲","-")),2)</f>
        <v>35.22</v>
      </c>
    </row>
    <row r="21" spans="1:11" x14ac:dyDescent="0.2">
      <c r="A21" s="156" t="s">
        <v>54</v>
      </c>
      <c r="B21" s="156">
        <f>IF(ISNUMBER(VALUE(SUBSTITUTE(実質収支比率等に係る経年分析!F$49,"▲","-"))),ROUND(VALUE(SUBSTITUTE(実質収支比率等に係る経年分析!F$49,"▲","-")),2),NA())</f>
        <v>29.78</v>
      </c>
      <c r="C21" s="156">
        <f>IF(ISNUMBER(VALUE(SUBSTITUTE(実質収支比率等に係る経年分析!G$49,"▲","-"))),ROUND(VALUE(SUBSTITUTE(実質収支比率等に係る経年分析!G$49,"▲","-")),2),NA())</f>
        <v>-3.41</v>
      </c>
      <c r="D21" s="156">
        <f>IF(ISNUMBER(VALUE(SUBSTITUTE(実質収支比率等に係る経年分析!H$49,"▲","-"))),ROUND(VALUE(SUBSTITUTE(実質収支比率等に係る経年分析!H$49,"▲","-")),2),NA())</f>
        <v>-25.54</v>
      </c>
      <c r="E21" s="156">
        <f>IF(ISNUMBER(VALUE(SUBSTITUTE(実質収支比率等に係る経年分析!I$49,"▲","-"))),ROUND(VALUE(SUBSTITUTE(実質収支比率等に係る経年分析!I$49,"▲","-")),2),NA())</f>
        <v>16.36</v>
      </c>
      <c r="F21" s="156">
        <f>IF(ISNUMBER(VALUE(SUBSTITUTE(実質収支比率等に係る経年分析!J$49,"▲","-"))),ROUND(VALUE(SUBSTITUTE(実質収支比率等に係る経年分析!J$49,"▲","-")),2),NA())</f>
        <v>-4.72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1.96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0.93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0.95</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5.16</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国民健康保険事業（直診勘定）</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2">
      <c r="A31" s="157" t="str">
        <f>IF(連結実質赤字比率に係る赤字・黒字の構成分析!C$39="",NA(),連結実質赤字比率に係る赤字・黒字の構成分析!C$39)</f>
        <v>後期高齢者医療事業</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0.06</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7.0000000000000007E-2</v>
      </c>
    </row>
    <row r="32" spans="1:11" x14ac:dyDescent="0.2">
      <c r="A32" s="157" t="str">
        <f>IF(連結実質赤字比率に係る赤字・黒字の構成分析!C$38="",NA(),連結実質赤字比率に係る赤字・黒字の構成分析!C$38)</f>
        <v>水上村下水道事業</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0.16</v>
      </c>
    </row>
    <row r="33" spans="1:16" x14ac:dyDescent="0.2">
      <c r="A33" s="157" t="str">
        <f>IF(連結実質赤字比率に係る赤字・黒字の構成分析!C$37="",NA(),連結実質赤字比率に係る赤字・黒字の構成分析!C$37)</f>
        <v>国民健康保険事業（事業勘定）</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1.88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1.51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2.3199999999999998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0.95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0.53</v>
      </c>
    </row>
    <row r="34" spans="1:16" x14ac:dyDescent="0.2">
      <c r="A34" s="157" t="str">
        <f>IF(連結実質赤字比率に係る赤字・黒字の構成分析!C$36="",NA(),連結実質赤字比率に係る赤字・黒字の構成分析!C$36)</f>
        <v>水上村簡易水道事業</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0.54</v>
      </c>
    </row>
    <row r="35" spans="1:16" x14ac:dyDescent="0.2">
      <c r="A35" s="157" t="str">
        <f>IF(連結実質赤字比率に係る赤字・黒字の構成分析!C$35="",NA(),連結実質赤字比率に係る赤字・黒字の構成分析!C$35)</f>
        <v>介護保険事業</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1.55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1.22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1.81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2.4300000000000002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1.49</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41.57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35.25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27.18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37.19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31.37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312</v>
      </c>
      <c r="E42" s="158"/>
      <c r="F42" s="158"/>
      <c r="G42" s="158">
        <f>'実質公債費比率（分子）の構造'!L$52</f>
        <v>316</v>
      </c>
      <c r="H42" s="158"/>
      <c r="I42" s="158"/>
      <c r="J42" s="158">
        <f>'実質公債費比率（分子）の構造'!M$52</f>
        <v>328</v>
      </c>
      <c r="K42" s="158"/>
      <c r="L42" s="158"/>
      <c r="M42" s="158">
        <f>'実質公債費比率（分子）の構造'!N$52</f>
        <v>347</v>
      </c>
      <c r="N42" s="158"/>
      <c r="O42" s="158"/>
      <c r="P42" s="158">
        <f>'実質公債費比率（分子）の構造'!O$52</f>
        <v>351</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1</v>
      </c>
      <c r="I44" s="158"/>
      <c r="J44" s="158"/>
      <c r="K44" s="158">
        <f>'実質公債費比率（分子）の構造'!N$50</f>
        <v>1</v>
      </c>
      <c r="L44" s="158"/>
      <c r="M44" s="158"/>
      <c r="N44" s="158">
        <f>'実質公債費比率（分子）の構造'!O$50</f>
        <v>1</v>
      </c>
      <c r="O44" s="158"/>
      <c r="P44" s="158"/>
    </row>
    <row r="45" spans="1:16" x14ac:dyDescent="0.2">
      <c r="A45" s="158" t="s">
        <v>63</v>
      </c>
      <c r="B45" s="158">
        <f>'実質公債費比率（分子）の構造'!K$49</f>
        <v>19</v>
      </c>
      <c r="C45" s="158"/>
      <c r="D45" s="158"/>
      <c r="E45" s="158">
        <f>'実質公債費比率（分子）の構造'!L$49</f>
        <v>22</v>
      </c>
      <c r="F45" s="158"/>
      <c r="G45" s="158"/>
      <c r="H45" s="158">
        <f>'実質公債費比率（分子）の構造'!M$49</f>
        <v>16</v>
      </c>
      <c r="I45" s="158"/>
      <c r="J45" s="158"/>
      <c r="K45" s="158">
        <f>'実質公債費比率（分子）の構造'!N$49</f>
        <v>17</v>
      </c>
      <c r="L45" s="158"/>
      <c r="M45" s="158"/>
      <c r="N45" s="158">
        <f>'実質公債費比率（分子）の構造'!O$49</f>
        <v>16</v>
      </c>
      <c r="O45" s="158"/>
      <c r="P45" s="158"/>
    </row>
    <row r="46" spans="1:16" x14ac:dyDescent="0.2">
      <c r="A46" s="158" t="s">
        <v>64</v>
      </c>
      <c r="B46" s="158">
        <f>'実質公債費比率（分子）の構造'!K$48</f>
        <v>66</v>
      </c>
      <c r="C46" s="158"/>
      <c r="D46" s="158"/>
      <c r="E46" s="158">
        <f>'実質公債費比率（分子）の構造'!L$48</f>
        <v>64</v>
      </c>
      <c r="F46" s="158"/>
      <c r="G46" s="158"/>
      <c r="H46" s="158">
        <f>'実質公債費比率（分子）の構造'!M$48</f>
        <v>64</v>
      </c>
      <c r="I46" s="158"/>
      <c r="J46" s="158"/>
      <c r="K46" s="158">
        <f>'実質公債費比率（分子）の構造'!N$48</f>
        <v>71</v>
      </c>
      <c r="L46" s="158"/>
      <c r="M46" s="158"/>
      <c r="N46" s="158">
        <f>'実質公債費比率（分子）の構造'!O$48</f>
        <v>69</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400</v>
      </c>
      <c r="C49" s="158"/>
      <c r="D49" s="158"/>
      <c r="E49" s="158">
        <f>'実質公債費比率（分子）の構造'!L$45</f>
        <v>420</v>
      </c>
      <c r="F49" s="158"/>
      <c r="G49" s="158"/>
      <c r="H49" s="158">
        <f>'実質公債費比率（分子）の構造'!M$45</f>
        <v>424</v>
      </c>
      <c r="I49" s="158"/>
      <c r="J49" s="158"/>
      <c r="K49" s="158">
        <f>'実質公債費比率（分子）の構造'!N$45</f>
        <v>474</v>
      </c>
      <c r="L49" s="158"/>
      <c r="M49" s="158"/>
      <c r="N49" s="158">
        <f>'実質公債費比率（分子）の構造'!O$45</f>
        <v>479</v>
      </c>
      <c r="O49" s="158"/>
      <c r="P49" s="158"/>
    </row>
    <row r="50" spans="1:16" x14ac:dyDescent="0.2">
      <c r="A50" s="158" t="s">
        <v>67</v>
      </c>
      <c r="B50" s="158" t="e">
        <f>NA()</f>
        <v>#N/A</v>
      </c>
      <c r="C50" s="158">
        <f>IF(ISNUMBER('実質公債費比率（分子）の構造'!K$53),'実質公債費比率（分子）の構造'!K$53,NA())</f>
        <v>173</v>
      </c>
      <c r="D50" s="158" t="e">
        <f>NA()</f>
        <v>#N/A</v>
      </c>
      <c r="E50" s="158" t="e">
        <f>NA()</f>
        <v>#N/A</v>
      </c>
      <c r="F50" s="158">
        <f>IF(ISNUMBER('実質公債費比率（分子）の構造'!L$53),'実質公債費比率（分子）の構造'!L$53,NA())</f>
        <v>190</v>
      </c>
      <c r="G50" s="158" t="e">
        <f>NA()</f>
        <v>#N/A</v>
      </c>
      <c r="H50" s="158" t="e">
        <f>NA()</f>
        <v>#N/A</v>
      </c>
      <c r="I50" s="158">
        <f>IF(ISNUMBER('実質公債費比率（分子）の構造'!M$53),'実質公債費比率（分子）の構造'!M$53,NA())</f>
        <v>177</v>
      </c>
      <c r="J50" s="158" t="e">
        <f>NA()</f>
        <v>#N/A</v>
      </c>
      <c r="K50" s="158" t="e">
        <f>NA()</f>
        <v>#N/A</v>
      </c>
      <c r="L50" s="158">
        <f>IF(ISNUMBER('実質公債費比率（分子）の構造'!N$53),'実質公債費比率（分子）の構造'!N$53,NA())</f>
        <v>216</v>
      </c>
      <c r="M50" s="158" t="e">
        <f>NA()</f>
        <v>#N/A</v>
      </c>
      <c r="N50" s="158" t="e">
        <f>NA()</f>
        <v>#N/A</v>
      </c>
      <c r="O50" s="158">
        <f>IF(ISNUMBER('実質公債費比率（分子）の構造'!O$53),'実質公債費比率（分子）の構造'!O$53,NA())</f>
        <v>214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3439</v>
      </c>
      <c r="E56" s="157"/>
      <c r="F56" s="157"/>
      <c r="G56" s="157">
        <f>'将来負担比率（分子）の構造'!J$52</f>
        <v>3253</v>
      </c>
      <c r="H56" s="157"/>
      <c r="I56" s="157"/>
      <c r="J56" s="157">
        <f>'将来負担比率（分子）の構造'!K$52</f>
        <v>3186</v>
      </c>
      <c r="K56" s="157"/>
      <c r="L56" s="157"/>
      <c r="M56" s="157">
        <f>'将来負担比率（分子）の構造'!L$52</f>
        <v>3170</v>
      </c>
      <c r="N56" s="157"/>
      <c r="O56" s="157"/>
      <c r="P56" s="157">
        <f>'将来負担比率（分子）の構造'!M$52</f>
        <v>2983</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3332</v>
      </c>
      <c r="E58" s="157"/>
      <c r="F58" s="157"/>
      <c r="G58" s="157">
        <f>'将来負担比率（分子）の構造'!J$50</f>
        <v>3866</v>
      </c>
      <c r="H58" s="157"/>
      <c r="I58" s="157"/>
      <c r="J58" s="157">
        <f>'将来負担比率（分子）の構造'!K$50</f>
        <v>4587</v>
      </c>
      <c r="K58" s="157"/>
      <c r="L58" s="157"/>
      <c r="M58" s="157">
        <f>'将来負担比率（分子）の構造'!L$50</f>
        <v>4872</v>
      </c>
      <c r="N58" s="157"/>
      <c r="O58" s="157"/>
      <c r="P58" s="157">
        <f>'将来負担比率（分子）の構造'!M$50</f>
        <v>5124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374</v>
      </c>
      <c r="C62" s="157"/>
      <c r="D62" s="157"/>
      <c r="E62" s="157">
        <f>'将来負担比率（分子）の構造'!J$45</f>
        <v>311</v>
      </c>
      <c r="F62" s="157"/>
      <c r="G62" s="157"/>
      <c r="H62" s="157">
        <f>'将来負担比率（分子）の構造'!K$45</f>
        <v>311</v>
      </c>
      <c r="I62" s="157"/>
      <c r="J62" s="157"/>
      <c r="K62" s="157">
        <f>'将来負担比率（分子）の構造'!L$45</f>
        <v>405</v>
      </c>
      <c r="L62" s="157"/>
      <c r="M62" s="157"/>
      <c r="N62" s="157">
        <f>'将来負担比率（分子）の構造'!M$45</f>
        <v>367</v>
      </c>
      <c r="O62" s="157"/>
      <c r="P62" s="157"/>
    </row>
    <row r="63" spans="1:16" x14ac:dyDescent="0.2">
      <c r="A63" s="157" t="s">
        <v>34</v>
      </c>
      <c r="B63" s="157">
        <f>'将来負担比率（分子）の構造'!I$44</f>
        <v>167</v>
      </c>
      <c r="C63" s="157"/>
      <c r="D63" s="157"/>
      <c r="E63" s="157">
        <f>'将来負担比率（分子）の構造'!J$44</f>
        <v>149</v>
      </c>
      <c r="F63" s="157"/>
      <c r="G63" s="157"/>
      <c r="H63" s="157">
        <f>'将来負担比率（分子）の構造'!K$44</f>
        <v>143</v>
      </c>
      <c r="I63" s="157"/>
      <c r="J63" s="157"/>
      <c r="K63" s="157">
        <f>'将来負担比率（分子）の構造'!L$44</f>
        <v>150</v>
      </c>
      <c r="L63" s="157"/>
      <c r="M63" s="157"/>
      <c r="N63" s="157">
        <f>'将来負担比率（分子）の構造'!M$44</f>
        <v>140</v>
      </c>
      <c r="O63" s="157"/>
      <c r="P63" s="157"/>
    </row>
    <row r="64" spans="1:16" x14ac:dyDescent="0.2">
      <c r="A64" s="157" t="s">
        <v>33</v>
      </c>
      <c r="B64" s="157">
        <f>'将来負担比率（分子）の構造'!I$43</f>
        <v>403</v>
      </c>
      <c r="C64" s="157"/>
      <c r="D64" s="157"/>
      <c r="E64" s="157">
        <f>'将来負担比率（分子）の構造'!J$43</f>
        <v>408</v>
      </c>
      <c r="F64" s="157"/>
      <c r="G64" s="157"/>
      <c r="H64" s="157">
        <f>'将来負担比率（分子）の構造'!K$43</f>
        <v>368</v>
      </c>
      <c r="I64" s="157"/>
      <c r="J64" s="157"/>
      <c r="K64" s="157">
        <f>'将来負担比率（分子）の構造'!L$43</f>
        <v>361</v>
      </c>
      <c r="L64" s="157"/>
      <c r="M64" s="157"/>
      <c r="N64" s="157">
        <f>'将来負担比率（分子）の構造'!M$43</f>
        <v>339</v>
      </c>
      <c r="O64" s="157"/>
      <c r="P64" s="157"/>
    </row>
    <row r="65" spans="1:16" x14ac:dyDescent="0.2">
      <c r="A65" s="157" t="s">
        <v>32</v>
      </c>
      <c r="B65" s="157">
        <f>'将来負担比率（分子）の構造'!I$42</f>
        <v>11</v>
      </c>
      <c r="C65" s="157"/>
      <c r="D65" s="157"/>
      <c r="E65" s="157">
        <f>'将来負担比率（分子）の構造'!J$42</f>
        <v>11</v>
      </c>
      <c r="F65" s="157"/>
      <c r="G65" s="157"/>
      <c r="H65" s="157">
        <f>'将来負担比率（分子）の構造'!K$42</f>
        <v>10</v>
      </c>
      <c r="I65" s="157"/>
      <c r="J65" s="157"/>
      <c r="K65" s="157">
        <f>'将来負担比率（分子）の構造'!L$42</f>
        <v>9</v>
      </c>
      <c r="L65" s="157"/>
      <c r="M65" s="157"/>
      <c r="N65" s="157">
        <f>'将来負担比率（分子）の構造'!M$42</f>
        <v>8</v>
      </c>
      <c r="O65" s="157"/>
      <c r="P65" s="157"/>
    </row>
    <row r="66" spans="1:16" x14ac:dyDescent="0.2">
      <c r="A66" s="157" t="s">
        <v>31</v>
      </c>
      <c r="B66" s="157">
        <f>'将来負担比率（分子）の構造'!I$41</f>
        <v>3833</v>
      </c>
      <c r="C66" s="157"/>
      <c r="D66" s="157"/>
      <c r="E66" s="157">
        <f>'将来負担比率（分子）の構造'!J$41</f>
        <v>3616</v>
      </c>
      <c r="F66" s="157"/>
      <c r="G66" s="157"/>
      <c r="H66" s="157">
        <f>'将来負担比率（分子）の構造'!K$41</f>
        <v>3533</v>
      </c>
      <c r="I66" s="157"/>
      <c r="J66" s="157"/>
      <c r="K66" s="157">
        <f>'将来負担比率（分子）の構造'!L$41</f>
        <v>3580</v>
      </c>
      <c r="L66" s="157"/>
      <c r="M66" s="157"/>
      <c r="N66" s="157">
        <f>'将来負担比率（分子）の構造'!M$41</f>
        <v>3346</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591</v>
      </c>
      <c r="C72" s="161">
        <f>基金残高に係る経年分析!G55</f>
        <v>716</v>
      </c>
      <c r="D72" s="161">
        <f>基金残高に係る経年分析!H55</f>
        <v>721</v>
      </c>
    </row>
    <row r="73" spans="1:16" x14ac:dyDescent="0.2">
      <c r="A73" s="160" t="s">
        <v>74</v>
      </c>
      <c r="B73" s="161">
        <f>基金残高に係る経年分析!F56</f>
        <v>574</v>
      </c>
      <c r="C73" s="161">
        <f>基金残高に係る経年分析!G56</f>
        <v>479</v>
      </c>
      <c r="D73" s="161">
        <f>基金残高に係る経年分析!H56</f>
        <v>584</v>
      </c>
    </row>
    <row r="74" spans="1:16" x14ac:dyDescent="0.2">
      <c r="A74" s="160" t="s">
        <v>75</v>
      </c>
      <c r="B74" s="161">
        <f>基金残高に係る経年分析!F57</f>
        <v>3229</v>
      </c>
      <c r="C74" s="161">
        <f>基金残高に係る経年分析!G57</f>
        <v>3485</v>
      </c>
      <c r="D74" s="161">
        <f>基金残高に係る経年分析!H57</f>
        <v>3623</v>
      </c>
    </row>
  </sheetData>
  <sheetProtection algorithmName="SHA-512" hashValue="vAg38yXrEobm1asKS7tpyrmSw3BXfIwCk1TOzBwwVhr98TsNcEhtkBacR4JIb9wPf0SQpCfMCb4/3jlalqfoBQ==" saltValue="C+363RXo9IuJ7oxu3+SXX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2250201</cp:lastModifiedBy>
  <dcterms:created xsi:type="dcterms:W3CDTF">2026-02-23T09:38:38Z</dcterms:created>
  <dcterms:modified xsi:type="dcterms:W3CDTF">2026-09-24T00:39:52Z</dcterms:modified>
  <cp:category/>
</cp:coreProperties>
</file>